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ldop\OneDrive\Documentos\Aldo2\Escuela\Chistesitos\Simulacion\"/>
    </mc:Choice>
  </mc:AlternateContent>
  <xr:revisionPtr revIDLastSave="0" documentId="13_ncr:1_{7B74AEC3-C1F6-42D0-920A-321754D466DB}" xr6:coauthVersionLast="36" xr6:coauthVersionMax="47" xr10:uidLastSave="{00000000-0000-0000-0000-000000000000}"/>
  <bookViews>
    <workbookView minimized="1" xWindow="-108" yWindow="-108" windowWidth="23256" windowHeight="12456" activeTab="1" xr2:uid="{00000000-000D-0000-FFFF-FFFF00000000}"/>
  </bookViews>
  <sheets>
    <sheet name="MULTIPLICACION CONSTANTE" sheetId="19" r:id="rId1"/>
    <sheet name="EJEMPLO" sheetId="18" r:id="rId2"/>
    <sheet name="Inv. Geométrica" sheetId="10" state="hidden" r:id="rId3"/>
    <sheet name="Hoja1" sheetId="9" state="hidden" r:id="rId4"/>
  </sheets>
  <definedNames>
    <definedName name="_xlnm._FilterDatabase" localSheetId="2" hidden="1">'Inv. Geométrica'!$B$13:$F$113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8" l="1"/>
  <c r="E7" i="18" l="1"/>
  <c r="F7" i="18" s="1"/>
  <c r="I7" i="18" l="1"/>
  <c r="E8" i="18" l="1"/>
  <c r="F8" i="18" l="1"/>
  <c r="I8" i="18" s="1"/>
  <c r="H8" i="18"/>
  <c r="G8" i="18" l="1"/>
  <c r="E9" i="18" s="1"/>
  <c r="F9" i="18" l="1"/>
  <c r="H9" i="18"/>
  <c r="I9" i="18"/>
  <c r="G9" i="18"/>
  <c r="E10" i="18" s="1"/>
  <c r="F10" i="18" l="1"/>
  <c r="H10" i="18"/>
  <c r="I10" i="18"/>
  <c r="G10" i="18" l="1"/>
  <c r="E11" i="18" s="1"/>
  <c r="F11" i="18" l="1"/>
  <c r="H11" i="18"/>
  <c r="I11" i="18"/>
  <c r="G11" i="18" l="1"/>
  <c r="E12" i="18" s="1"/>
  <c r="F12" i="18" l="1"/>
  <c r="I12" i="18" s="1"/>
  <c r="H12" i="18"/>
  <c r="G12" i="18" l="1"/>
  <c r="E13" i="18" s="1"/>
  <c r="F13" i="18" l="1"/>
  <c r="H13" i="18"/>
  <c r="I13" i="18"/>
  <c r="G13" i="18" l="1"/>
  <c r="E14" i="18" s="1"/>
  <c r="F14" i="18" l="1"/>
  <c r="H14" i="18"/>
  <c r="I14" i="18"/>
  <c r="G14" i="18" l="1"/>
  <c r="E15" i="18" s="1"/>
  <c r="F15" i="18" l="1"/>
  <c r="H15" i="18"/>
  <c r="I15" i="18"/>
  <c r="G15" i="18" l="1"/>
  <c r="E16" i="18" s="1"/>
  <c r="F16" i="18" l="1"/>
  <c r="H16" i="18"/>
  <c r="I16" i="18"/>
  <c r="G16" i="18" l="1"/>
  <c r="E17" i="18" s="1"/>
  <c r="C72" i="10"/>
  <c r="C109" i="10"/>
  <c r="C83" i="10"/>
  <c r="C98" i="10"/>
  <c r="C99" i="10"/>
  <c r="C58" i="10"/>
  <c r="C95" i="10"/>
  <c r="C91" i="10"/>
  <c r="C57" i="10"/>
  <c r="C60" i="10"/>
  <c r="C32" i="10"/>
  <c r="C26" i="10"/>
  <c r="C64" i="10"/>
  <c r="C104" i="10"/>
  <c r="C86" i="10"/>
  <c r="C35" i="10"/>
  <c r="C30" i="10"/>
  <c r="C21" i="10"/>
  <c r="C56" i="10"/>
  <c r="C61" i="10"/>
  <c r="C96" i="10"/>
  <c r="C101" i="10"/>
  <c r="C74" i="10"/>
  <c r="C22" i="10"/>
  <c r="C100" i="10"/>
  <c r="C87" i="10"/>
  <c r="C73" i="10"/>
  <c r="C38" i="10"/>
  <c r="C110" i="10"/>
  <c r="C20" i="10"/>
  <c r="C81" i="10"/>
  <c r="C75" i="10"/>
  <c r="C53" i="10"/>
  <c r="C90" i="10"/>
  <c r="C24" i="10"/>
  <c r="C47" i="10"/>
  <c r="C46" i="10"/>
  <c r="C44" i="10"/>
  <c r="C88" i="10"/>
  <c r="C66" i="10"/>
  <c r="C111" i="10"/>
  <c r="C50" i="10"/>
  <c r="C23" i="10"/>
  <c r="C113" i="10"/>
  <c r="C43" i="10"/>
  <c r="C41" i="10"/>
  <c r="C33" i="10"/>
  <c r="C55" i="10"/>
  <c r="C40" i="10"/>
  <c r="C107" i="10"/>
  <c r="C106" i="10"/>
  <c r="C67" i="10"/>
  <c r="C45" i="10"/>
  <c r="C78" i="10"/>
  <c r="C63" i="10"/>
  <c r="C77" i="10"/>
  <c r="C54" i="10"/>
  <c r="C93" i="10"/>
  <c r="C36" i="10"/>
  <c r="C79" i="10"/>
  <c r="C62" i="10"/>
  <c r="C92" i="10"/>
  <c r="C37" i="10"/>
  <c r="C71" i="10"/>
  <c r="C34" i="10"/>
  <c r="C52" i="10"/>
  <c r="C69" i="10"/>
  <c r="C97" i="10"/>
  <c r="C84" i="10"/>
  <c r="C27" i="10"/>
  <c r="C76" i="10"/>
  <c r="C51" i="10"/>
  <c r="C70" i="10"/>
  <c r="C39" i="10"/>
  <c r="C103" i="10"/>
  <c r="C89" i="10"/>
  <c r="C19" i="10"/>
  <c r="C31" i="10"/>
  <c r="C105" i="10"/>
  <c r="C108" i="10"/>
  <c r="C59" i="10"/>
  <c r="C68" i="10"/>
  <c r="C48" i="10"/>
  <c r="C65" i="10"/>
  <c r="C29" i="10"/>
  <c r="C25" i="10"/>
  <c r="C85" i="10"/>
  <c r="C102" i="10"/>
  <c r="C82" i="10"/>
  <c r="C94" i="10"/>
  <c r="C112" i="10"/>
  <c r="C49" i="10"/>
  <c r="C28" i="10"/>
  <c r="C80" i="10"/>
  <c r="C42" i="10"/>
  <c r="D9" i="10"/>
  <c r="F17" i="18" l="1"/>
  <c r="I17" i="18" s="1"/>
  <c r="H17" i="18"/>
  <c r="D71" i="10"/>
  <c r="D97" i="10"/>
  <c r="D79" i="10"/>
  <c r="D15" i="10"/>
  <c r="D16" i="10"/>
  <c r="D17" i="10"/>
  <c r="D18" i="10"/>
  <c r="D49" i="10"/>
  <c r="D102" i="10"/>
  <c r="D65" i="10"/>
  <c r="D108" i="10"/>
  <c r="D89" i="10"/>
  <c r="D51" i="10"/>
  <c r="D77" i="10"/>
  <c r="D67" i="10"/>
  <c r="D55" i="10"/>
  <c r="D113" i="10"/>
  <c r="D66" i="10"/>
  <c r="D47" i="10"/>
  <c r="D75" i="10"/>
  <c r="D38" i="10"/>
  <c r="D22" i="10"/>
  <c r="D61" i="10"/>
  <c r="D35" i="10"/>
  <c r="D26" i="10"/>
  <c r="D91" i="10"/>
  <c r="D98" i="10"/>
  <c r="D42" i="10"/>
  <c r="D112" i="10"/>
  <c r="D85" i="10"/>
  <c r="D48" i="10"/>
  <c r="D105" i="10"/>
  <c r="D103" i="10"/>
  <c r="D76" i="10"/>
  <c r="D69" i="10"/>
  <c r="D37" i="10"/>
  <c r="D36" i="10"/>
  <c r="D63" i="10"/>
  <c r="D106" i="10"/>
  <c r="D33" i="10"/>
  <c r="D23" i="10"/>
  <c r="D88" i="10"/>
  <c r="D24" i="10"/>
  <c r="D81" i="10"/>
  <c r="D73" i="10"/>
  <c r="D74" i="10"/>
  <c r="D56" i="10"/>
  <c r="D86" i="10"/>
  <c r="D32" i="10"/>
  <c r="D95" i="10"/>
  <c r="D83" i="10"/>
  <c r="D80" i="10"/>
  <c r="D94" i="10"/>
  <c r="D25" i="10"/>
  <c r="D68" i="10"/>
  <c r="D31" i="10"/>
  <c r="D39" i="10"/>
  <c r="D27" i="10"/>
  <c r="D52" i="10"/>
  <c r="D92" i="10"/>
  <c r="D93" i="10"/>
  <c r="D78" i="10"/>
  <c r="D107" i="10"/>
  <c r="D41" i="10"/>
  <c r="D50" i="10"/>
  <c r="D44" i="10"/>
  <c r="D90" i="10"/>
  <c r="D20" i="10"/>
  <c r="D87" i="10"/>
  <c r="D101" i="10"/>
  <c r="D21" i="10"/>
  <c r="D104" i="10"/>
  <c r="D60" i="10"/>
  <c r="D58" i="10"/>
  <c r="D109" i="10"/>
  <c r="D28" i="10"/>
  <c r="D82" i="10"/>
  <c r="D29" i="10"/>
  <c r="D59" i="10"/>
  <c r="D19" i="10"/>
  <c r="D70" i="10"/>
  <c r="D84" i="10"/>
  <c r="D34" i="10"/>
  <c r="D62" i="10"/>
  <c r="D54" i="10"/>
  <c r="D45" i="10"/>
  <c r="D40" i="10"/>
  <c r="D43" i="10"/>
  <c r="D111" i="10"/>
  <c r="D46" i="10"/>
  <c r="D53" i="10"/>
  <c r="D110" i="10"/>
  <c r="D100" i="10"/>
  <c r="D96" i="10"/>
  <c r="D30" i="10"/>
  <c r="D64" i="10"/>
  <c r="D57" i="10"/>
  <c r="D99" i="10"/>
  <c r="D72" i="10"/>
  <c r="I17" i="10"/>
  <c r="I21" i="10"/>
  <c r="I25" i="10"/>
  <c r="I18" i="10"/>
  <c r="I22" i="10"/>
  <c r="I26" i="10"/>
  <c r="I15" i="10"/>
  <c r="I19" i="10"/>
  <c r="I23" i="10"/>
  <c r="I14" i="10"/>
  <c r="I16" i="10"/>
  <c r="I20" i="10"/>
  <c r="I24" i="10"/>
  <c r="E56" i="10"/>
  <c r="F56" i="10" s="1"/>
  <c r="E81" i="10"/>
  <c r="F81" i="10" s="1"/>
  <c r="E62" i="10"/>
  <c r="F62" i="10" s="1"/>
  <c r="E66" i="10"/>
  <c r="F66" i="10" s="1"/>
  <c r="E86" i="10"/>
  <c r="F86" i="10" s="1"/>
  <c r="E67" i="10"/>
  <c r="F67" i="10" s="1"/>
  <c r="E54" i="10"/>
  <c r="F54" i="10" s="1"/>
  <c r="E44" i="10"/>
  <c r="F44" i="10" s="1"/>
  <c r="E38" i="10"/>
  <c r="F38" i="10" s="1"/>
  <c r="E107" i="10"/>
  <c r="F107" i="10" s="1"/>
  <c r="E18" i="10"/>
  <c r="F18" i="10" s="1"/>
  <c r="E41" i="10"/>
  <c r="F41" i="10" s="1"/>
  <c r="E15" i="10"/>
  <c r="F15" i="10" s="1"/>
  <c r="E14" i="10"/>
  <c r="F14" i="10" s="1"/>
  <c r="E77" i="10"/>
  <c r="F77" i="10" s="1"/>
  <c r="E16" i="10"/>
  <c r="F16" i="10" s="1"/>
  <c r="E55" i="10"/>
  <c r="F55" i="10" s="1"/>
  <c r="E50" i="10"/>
  <c r="F50" i="10" s="1"/>
  <c r="E22" i="10"/>
  <c r="F22" i="10" s="1"/>
  <c r="E26" i="10"/>
  <c r="F26" i="10" s="1"/>
  <c r="D14" i="10"/>
  <c r="E79" i="10"/>
  <c r="F79" i="10" s="1"/>
  <c r="E113" i="10"/>
  <c r="F113" i="10" s="1"/>
  <c r="E17" i="10"/>
  <c r="F17" i="10" s="1"/>
  <c r="E91" i="10"/>
  <c r="F91" i="10" s="1"/>
  <c r="E83" i="10"/>
  <c r="F83" i="10" s="1"/>
  <c r="E75" i="10"/>
  <c r="F75" i="10" s="1"/>
  <c r="E74" i="10"/>
  <c r="F74" i="10" s="1"/>
  <c r="E35" i="10"/>
  <c r="F35" i="10" s="1"/>
  <c r="E95" i="10"/>
  <c r="F95" i="10" s="1"/>
  <c r="E106" i="10"/>
  <c r="F106" i="10" s="1"/>
  <c r="E33" i="10"/>
  <c r="F33" i="10" s="1"/>
  <c r="E23" i="10"/>
  <c r="F23" i="10" s="1"/>
  <c r="E88" i="10"/>
  <c r="F88" i="10" s="1"/>
  <c r="E73" i="10"/>
  <c r="F73" i="10" s="1"/>
  <c r="E61" i="10"/>
  <c r="F61" i="10" s="1"/>
  <c r="E32" i="10"/>
  <c r="F32" i="10" s="1"/>
  <c r="E98" i="10"/>
  <c r="F98" i="10" s="1"/>
  <c r="E92" i="10"/>
  <c r="F92" i="10" s="1"/>
  <c r="E93" i="10"/>
  <c r="F93" i="10" s="1"/>
  <c r="E78" i="10"/>
  <c r="F78" i="10" s="1"/>
  <c r="E47" i="10"/>
  <c r="F47" i="10" s="1"/>
  <c r="E36" i="10"/>
  <c r="F36" i="10" s="1"/>
  <c r="E63" i="10"/>
  <c r="F63" i="10" s="1"/>
  <c r="E45" i="10"/>
  <c r="F45" i="10" s="1"/>
  <c r="E40" i="10"/>
  <c r="F40" i="10" s="1"/>
  <c r="E43" i="10"/>
  <c r="F43" i="10" s="1"/>
  <c r="E111" i="10"/>
  <c r="F111" i="10" s="1"/>
  <c r="E46" i="10"/>
  <c r="F46" i="10" s="1"/>
  <c r="E110" i="10"/>
  <c r="F110" i="10" s="1"/>
  <c r="E100" i="10"/>
  <c r="F100" i="10" s="1"/>
  <c r="E96" i="10"/>
  <c r="F96" i="10" s="1"/>
  <c r="E30" i="10"/>
  <c r="F30" i="10" s="1"/>
  <c r="E64" i="10"/>
  <c r="F64" i="10" s="1"/>
  <c r="E57" i="10"/>
  <c r="F57" i="10" s="1"/>
  <c r="E99" i="10"/>
  <c r="F99" i="10" s="1"/>
  <c r="E72" i="10"/>
  <c r="F72" i="10" s="1"/>
  <c r="E20" i="10"/>
  <c r="F20" i="10" s="1"/>
  <c r="E87" i="10"/>
  <c r="F87" i="10" s="1"/>
  <c r="E101" i="10"/>
  <c r="F101" i="10" s="1"/>
  <c r="E21" i="10"/>
  <c r="F21" i="10" s="1"/>
  <c r="E104" i="10"/>
  <c r="F104" i="10" s="1"/>
  <c r="E60" i="10"/>
  <c r="F60" i="10" s="1"/>
  <c r="E58" i="10"/>
  <c r="F58" i="10" s="1"/>
  <c r="E109" i="10"/>
  <c r="F109" i="10" s="1"/>
  <c r="E59" i="10"/>
  <c r="F59" i="10" s="1"/>
  <c r="E108" i="10"/>
  <c r="F108" i="10" s="1"/>
  <c r="E105" i="10"/>
  <c r="F105" i="10" s="1"/>
  <c r="E31" i="10"/>
  <c r="F31" i="10" s="1"/>
  <c r="E103" i="10"/>
  <c r="F103" i="10" s="1"/>
  <c r="E70" i="10"/>
  <c r="F70" i="10" s="1"/>
  <c r="E76" i="10"/>
  <c r="F76" i="10" s="1"/>
  <c r="E97" i="10"/>
  <c r="F97" i="10" s="1"/>
  <c r="E19" i="10"/>
  <c r="F19" i="10" s="1"/>
  <c r="E89" i="10"/>
  <c r="F89" i="10" s="1"/>
  <c r="E39" i="10"/>
  <c r="F39" i="10" s="1"/>
  <c r="E51" i="10"/>
  <c r="F51" i="10" s="1"/>
  <c r="E27" i="10"/>
  <c r="F27" i="10" s="1"/>
  <c r="E84" i="10"/>
  <c r="F84" i="10" s="1"/>
  <c r="E69" i="10"/>
  <c r="F69" i="10" s="1"/>
  <c r="E52" i="10"/>
  <c r="F52" i="10" s="1"/>
  <c r="E34" i="10"/>
  <c r="F34" i="10" s="1"/>
  <c r="E71" i="10"/>
  <c r="F71" i="10" s="1"/>
  <c r="E37" i="10"/>
  <c r="F37" i="10" s="1"/>
  <c r="E24" i="10"/>
  <c r="F24" i="10" s="1"/>
  <c r="E90" i="10"/>
  <c r="F90" i="10" s="1"/>
  <c r="E53" i="10"/>
  <c r="F53" i="10" s="1"/>
  <c r="E42" i="10"/>
  <c r="F42" i="10" s="1"/>
  <c r="E80" i="10"/>
  <c r="F80" i="10" s="1"/>
  <c r="E28" i="10"/>
  <c r="F28" i="10" s="1"/>
  <c r="E49" i="10"/>
  <c r="F49" i="10" s="1"/>
  <c r="E112" i="10"/>
  <c r="F112" i="10" s="1"/>
  <c r="E94" i="10"/>
  <c r="F94" i="10" s="1"/>
  <c r="E82" i="10"/>
  <c r="F82" i="10" s="1"/>
  <c r="E102" i="10"/>
  <c r="F102" i="10" s="1"/>
  <c r="E85" i="10"/>
  <c r="F85" i="10" s="1"/>
  <c r="E25" i="10"/>
  <c r="F25" i="10" s="1"/>
  <c r="E29" i="10"/>
  <c r="F29" i="10" s="1"/>
  <c r="E65" i="10"/>
  <c r="F65" i="10" s="1"/>
  <c r="E48" i="10"/>
  <c r="F48" i="10" s="1"/>
  <c r="E68" i="10"/>
  <c r="F68" i="10" s="1"/>
  <c r="G17" i="18" l="1"/>
  <c r="E18" i="18" s="1"/>
  <c r="F18" i="18" l="1"/>
  <c r="H18" i="18"/>
  <c r="I18" i="18"/>
  <c r="G18" i="18" l="1"/>
  <c r="E19" i="18" s="1"/>
  <c r="F19" i="18" l="1"/>
  <c r="H19" i="18"/>
  <c r="I19" i="18"/>
  <c r="G19" i="18" s="1"/>
  <c r="E20" i="18" s="1"/>
  <c r="F20" i="18" l="1"/>
  <c r="H20" i="18"/>
  <c r="I20" i="18"/>
  <c r="G20" i="18" s="1"/>
  <c r="E21" i="18" s="1"/>
  <c r="F21" i="18" l="1"/>
  <c r="H21" i="18"/>
  <c r="I21" i="18"/>
  <c r="G21" i="18" s="1"/>
  <c r="E22" i="18" s="1"/>
  <c r="F22" i="18" l="1"/>
  <c r="H22" i="18"/>
  <c r="I22" i="18"/>
  <c r="G22" i="18" s="1"/>
</calcChain>
</file>

<file path=xl/sharedStrings.xml><?xml version="1.0" encoding="utf-8"?>
<sst xmlns="http://schemas.openxmlformats.org/spreadsheetml/2006/main" count="92" uniqueCount="57">
  <si>
    <t>Generación de Variables Aleatorias Discretas</t>
  </si>
  <si>
    <t>Dist. Geométrica</t>
  </si>
  <si>
    <t>p</t>
  </si>
  <si>
    <t>q</t>
  </si>
  <si>
    <t>Serie</t>
  </si>
  <si>
    <t>Aleatorios</t>
  </si>
  <si>
    <t>Valor X1</t>
  </si>
  <si>
    <t>Valor X2</t>
  </si>
  <si>
    <t>Valor X</t>
  </si>
  <si>
    <t>x</t>
  </si>
  <si>
    <t>y</t>
  </si>
  <si>
    <t>Fuentes de argumentación</t>
  </si>
  <si>
    <t>Grado de influencias de cada una de las fuentes</t>
  </si>
  <si>
    <t>A (alto)</t>
  </si>
  <si>
    <t>M (medio)</t>
  </si>
  <si>
    <t>B (bajo)</t>
  </si>
  <si>
    <t>Análisis teóricos realizadas por usted.</t>
  </si>
  <si>
    <t>(0,4)</t>
  </si>
  <si>
    <t>(0,3)</t>
  </si>
  <si>
    <t>(0,2)</t>
  </si>
  <si>
    <t>Su experiencia obtenida.</t>
  </si>
  <si>
    <t>(0,5)</t>
  </si>
  <si>
    <t>Trabajos de autores nacionales.</t>
  </si>
  <si>
    <t>(0,025)</t>
  </si>
  <si>
    <t>Trabajos de autores extranjeros.</t>
  </si>
  <si>
    <t>Su propio conocimiento del estado del problema en el extranjero.</t>
  </si>
  <si>
    <t>Su intuición</t>
  </si>
  <si>
    <t>Multiplicacion Constante</t>
  </si>
  <si>
    <t>A * X0</t>
  </si>
  <si>
    <t xml:space="preserve">Extreaccion </t>
  </si>
  <si>
    <t>Pseudoaleatorio</t>
  </si>
  <si>
    <t>Largo</t>
  </si>
  <si>
    <t>A</t>
  </si>
  <si>
    <t>X0</t>
  </si>
  <si>
    <t>__</t>
  </si>
  <si>
    <t>X1</t>
  </si>
  <si>
    <t>X2</t>
  </si>
  <si>
    <t>X3</t>
  </si>
  <si>
    <t>X4</t>
  </si>
  <si>
    <t>X5</t>
  </si>
  <si>
    <t>X6</t>
  </si>
  <si>
    <t>X7</t>
  </si>
  <si>
    <t>X</t>
  </si>
  <si>
    <t>Ejemplo Multiplicacion Constante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</si>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</sst>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sz val="14"/>
      <color rgb="FF343A40"/>
      <name val="Arial"/>
      <family val="2"/>
    </font>
    <font>
      <sz val="14"/>
      <color theme="0"/>
      <name val="Arial"/>
      <family val="2"/>
    </font>
    <font>
      <b/>
      <sz val="14"/>
      <color rgb="FF343A40"/>
      <name val="Arial"/>
      <family val="2"/>
    </font>
    <font>
      <sz val="18"/>
      <name val="Calibri"/>
      <family val="2"/>
    </font>
    <font>
      <sz val="10"/>
      <color rgb="FF000000"/>
      <name val="Times New Roman"/>
      <family val="1"/>
    </font>
    <font>
      <b/>
      <sz val="22"/>
      <color rgb="FF002060"/>
      <name val="Calibri"/>
      <family val="2"/>
      <scheme val="minor"/>
    </font>
    <font>
      <sz val="11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7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7" fillId="4" borderId="0" xfId="0" applyFont="1" applyFill="1" applyAlignment="1">
      <alignment horizontal="center"/>
    </xf>
    <xf numFmtId="0" fontId="8" fillId="7" borderId="4" xfId="0" applyFont="1" applyFill="1" applyBorder="1" applyAlignment="1">
      <alignment vertical="top" wrapText="1"/>
    </xf>
    <xf numFmtId="0" fontId="8" fillId="7" borderId="7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9" fillId="9" borderId="5" xfId="0" applyFont="1" applyFill="1" applyBorder="1" applyAlignment="1">
      <alignment horizontal="center" vertical="top" wrapText="1"/>
    </xf>
    <xf numFmtId="0" fontId="9" fillId="10" borderId="5" xfId="0" applyFont="1" applyFill="1" applyBorder="1" applyAlignment="1">
      <alignment horizontal="center" vertical="top" wrapText="1"/>
    </xf>
    <xf numFmtId="0" fontId="9" fillId="11" borderId="6" xfId="0" applyFont="1" applyFill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3" fillId="2" borderId="0" xfId="0" applyFont="1" applyFill="1"/>
    <xf numFmtId="0" fontId="0" fillId="2" borderId="0" xfId="0" applyFill="1"/>
    <xf numFmtId="0" fontId="0" fillId="0" borderId="10" xfId="0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9" fillId="8" borderId="1" xfId="0" applyFont="1" applyFill="1" applyBorder="1" applyAlignment="1">
      <alignment vertical="top" wrapText="1"/>
    </xf>
    <xf numFmtId="0" fontId="9" fillId="8" borderId="4" xfId="0" applyFont="1" applyFill="1" applyBorder="1" applyAlignment="1">
      <alignment vertical="top" wrapText="1"/>
    </xf>
    <xf numFmtId="0" fontId="9" fillId="8" borderId="2" xfId="0" applyFont="1" applyFill="1" applyBorder="1" applyAlignment="1">
      <alignment horizontal="center" vertical="top" wrapText="1"/>
    </xf>
    <xf numFmtId="0" fontId="9" fillId="8" borderId="3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Valores de </a:t>
            </a:r>
            <a:r>
              <a:rPr lang="es-MX" baseline="0"/>
              <a:t> "y" Dist. Geométrica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'Inv. Geométrica'!$H$14:$H$26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'Inv. Geométrica'!$I$14:$I$26</c:f>
              <c:numCache>
                <c:formatCode>0.0000</c:formatCode>
                <c:ptCount val="13"/>
                <c:pt idx="0">
                  <c:v>0.02</c:v>
                </c:pt>
                <c:pt idx="1">
                  <c:v>1.9599999999999999E-2</c:v>
                </c:pt>
                <c:pt idx="2">
                  <c:v>1.9207999999999999E-2</c:v>
                </c:pt>
                <c:pt idx="3">
                  <c:v>1.8823839999999998E-2</c:v>
                </c:pt>
                <c:pt idx="4">
                  <c:v>1.8447363199999997E-2</c:v>
                </c:pt>
                <c:pt idx="5">
                  <c:v>1.8078415935999997E-2</c:v>
                </c:pt>
                <c:pt idx="6">
                  <c:v>1.7716847617279995E-2</c:v>
                </c:pt>
                <c:pt idx="7">
                  <c:v>1.7362510664934397E-2</c:v>
                </c:pt>
                <c:pt idx="8">
                  <c:v>1.7015260451635709E-2</c:v>
                </c:pt>
                <c:pt idx="9">
                  <c:v>1.6674955242602995E-2</c:v>
                </c:pt>
                <c:pt idx="10">
                  <c:v>1.6341456137750933E-2</c:v>
                </c:pt>
                <c:pt idx="11">
                  <c:v>1.6014627014995914E-2</c:v>
                </c:pt>
                <c:pt idx="12">
                  <c:v>1.5694334474695995E-2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F-4259-A41D-FD40646A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383152"/>
        <c:axId val="618390640"/>
      </c:barChart>
      <c:catAx>
        <c:axId val="61838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390640"/>
        <c:crosses val="autoZero"/>
        <c:auto val="1"/>
        <c:lblAlgn val="ctr"/>
        <c:lblOffset val="100"/>
        <c:noMultiLvlLbl val="0"/>
      </c:catAx>
      <c:valAx>
        <c:axId val="6183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38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'Inv. Geométrica'!$D$14:$D$113</c:f>
              <c:numCache>
                <c:formatCode>0.000000</c:formatCode>
                <c:ptCount val="100"/>
                <c:pt idx="0">
                  <c:v>2.4348342733310195</c:v>
                </c:pt>
                <c:pt idx="1">
                  <c:v>33.621448091856685</c:v>
                </c:pt>
                <c:pt idx="2">
                  <c:v>17.092322323997092</c:v>
                </c:pt>
                <c:pt idx="3">
                  <c:v>8.6301991314590456</c:v>
                </c:pt>
                <c:pt idx="4">
                  <c:v>1</c:v>
                </c:pt>
                <c:pt idx="5">
                  <c:v>82.464604260130969</c:v>
                </c:pt>
                <c:pt idx="6">
                  <c:v>15.172479382871972</c:v>
                </c:pt>
                <c:pt idx="7">
                  <c:v>18.080909292714683</c:v>
                </c:pt>
                <c:pt idx="8">
                  <c:v>6.1590793957735182</c:v>
                </c:pt>
                <c:pt idx="9">
                  <c:v>115.48176508282015</c:v>
                </c:pt>
                <c:pt idx="10">
                  <c:v>11.667858659549811</c:v>
                </c:pt>
                <c:pt idx="11">
                  <c:v>26.453656978026423</c:v>
                </c:pt>
                <c:pt idx="12">
                  <c:v>8.6891608018644835</c:v>
                </c:pt>
                <c:pt idx="13">
                  <c:v>16.398084906502962</c:v>
                </c:pt>
                <c:pt idx="14">
                  <c:v>100.60819690331225</c:v>
                </c:pt>
                <c:pt idx="15">
                  <c:v>21.246936364876838</c:v>
                </c:pt>
                <c:pt idx="16">
                  <c:v>34.112020159435929</c:v>
                </c:pt>
                <c:pt idx="17">
                  <c:v>3.3267199607038624</c:v>
                </c:pt>
                <c:pt idx="18">
                  <c:v>2.5389317174866881</c:v>
                </c:pt>
                <c:pt idx="19">
                  <c:v>25.450278368663493</c:v>
                </c:pt>
                <c:pt idx="20">
                  <c:v>33.621448091856685</c:v>
                </c:pt>
                <c:pt idx="21">
                  <c:v>30.317188083566894</c:v>
                </c:pt>
                <c:pt idx="22">
                  <c:v>76.315477907422789</c:v>
                </c:pt>
                <c:pt idx="23">
                  <c:v>123.79707295709946</c:v>
                </c:pt>
                <c:pt idx="24">
                  <c:v>15.307168762448391</c:v>
                </c:pt>
                <c:pt idx="25">
                  <c:v>12.425500743955109</c:v>
                </c:pt>
                <c:pt idx="26">
                  <c:v>36.227224271159656</c:v>
                </c:pt>
                <c:pt idx="27">
                  <c:v>18.367027525516423</c:v>
                </c:pt>
                <c:pt idx="28">
                  <c:v>21.32302910307898</c:v>
                </c:pt>
                <c:pt idx="29">
                  <c:v>51.823205625928985</c:v>
                </c:pt>
                <c:pt idx="30">
                  <c:v>35.410738682873841</c:v>
                </c:pt>
                <c:pt idx="31">
                  <c:v>20.642369258994634</c:v>
                </c:pt>
                <c:pt idx="32">
                  <c:v>83.791716365913246</c:v>
                </c:pt>
                <c:pt idx="33">
                  <c:v>25.865883803170046</c:v>
                </c:pt>
                <c:pt idx="34">
                  <c:v>35.613600919497358</c:v>
                </c:pt>
                <c:pt idx="35">
                  <c:v>109.25639215074939</c:v>
                </c:pt>
                <c:pt idx="36">
                  <c:v>188.9208592510781</c:v>
                </c:pt>
                <c:pt idx="37">
                  <c:v>9.1633997967268002</c:v>
                </c:pt>
                <c:pt idx="38">
                  <c:v>4.7771270881675854</c:v>
                </c:pt>
                <c:pt idx="39">
                  <c:v>39.855880289386491</c:v>
                </c:pt>
                <c:pt idx="40">
                  <c:v>61.960184270787067</c:v>
                </c:pt>
                <c:pt idx="41">
                  <c:v>84.605405644523174</c:v>
                </c:pt>
                <c:pt idx="42">
                  <c:v>5.1052939241500246</c:v>
                </c:pt>
                <c:pt idx="43">
                  <c:v>117.03681390571406</c:v>
                </c:pt>
                <c:pt idx="44">
                  <c:v>3.7520571983215243</c:v>
                </c:pt>
                <c:pt idx="45">
                  <c:v>53.399262010611984</c:v>
                </c:pt>
                <c:pt idx="46">
                  <c:v>56.400078726095579</c:v>
                </c:pt>
                <c:pt idx="47">
                  <c:v>27.650565779266422</c:v>
                </c:pt>
                <c:pt idx="48">
                  <c:v>146.3423448122158</c:v>
                </c:pt>
                <c:pt idx="49">
                  <c:v>35.81729798249139</c:v>
                </c:pt>
                <c:pt idx="50">
                  <c:v>42.23770207138449</c:v>
                </c:pt>
                <c:pt idx="51">
                  <c:v>46.481281158909034</c:v>
                </c:pt>
                <c:pt idx="52">
                  <c:v>41.890344039198325</c:v>
                </c:pt>
                <c:pt idx="53">
                  <c:v>38.977838348839306</c:v>
                </c:pt>
                <c:pt idx="54">
                  <c:v>47.375468611794282</c:v>
                </c:pt>
                <c:pt idx="55">
                  <c:v>5.6016600313513374</c:v>
                </c:pt>
                <c:pt idx="56">
                  <c:v>10.004410841850998</c:v>
                </c:pt>
                <c:pt idx="57">
                  <c:v>95.924865363246838</c:v>
                </c:pt>
                <c:pt idx="58">
                  <c:v>204.68378280946558</c:v>
                </c:pt>
                <c:pt idx="59">
                  <c:v>36.952867036769177</c:v>
                </c:pt>
                <c:pt idx="60">
                  <c:v>115.48176508282015</c:v>
                </c:pt>
                <c:pt idx="61">
                  <c:v>15.509892526168192</c:v>
                </c:pt>
                <c:pt idx="62">
                  <c:v>78.442224348291333</c:v>
                </c:pt>
                <c:pt idx="63">
                  <c:v>41.316776596465573</c:v>
                </c:pt>
                <c:pt idx="64">
                  <c:v>52.964427737280964</c:v>
                </c:pt>
                <c:pt idx="65">
                  <c:v>66.487864747444604</c:v>
                </c:pt>
                <c:pt idx="66">
                  <c:v>8.6891608018644835</c:v>
                </c:pt>
                <c:pt idx="67">
                  <c:v>12.425500743955109</c:v>
                </c:pt>
                <c:pt idx="68">
                  <c:v>88.000906814966058</c:v>
                </c:pt>
                <c:pt idx="69">
                  <c:v>15.781488908277874</c:v>
                </c:pt>
                <c:pt idx="70">
                  <c:v>138.44092135034862</c:v>
                </c:pt>
                <c:pt idx="71">
                  <c:v>3.0100985200147923</c:v>
                </c:pt>
                <c:pt idx="72">
                  <c:v>14.239778259931905</c:v>
                </c:pt>
                <c:pt idx="73">
                  <c:v>4.5595517204728653</c:v>
                </c:pt>
                <c:pt idx="74">
                  <c:v>3.9661043057234626</c:v>
                </c:pt>
                <c:pt idx="75">
                  <c:v>17.372766793474909</c:v>
                </c:pt>
                <c:pt idx="76">
                  <c:v>118.10133485743393</c:v>
                </c:pt>
                <c:pt idx="77">
                  <c:v>9.1038708461332583</c:v>
                </c:pt>
                <c:pt idx="78">
                  <c:v>18.799329980404778</c:v>
                </c:pt>
                <c:pt idx="79">
                  <c:v>21.475566408548712</c:v>
                </c:pt>
                <c:pt idx="80">
                  <c:v>59.265733190569136</c:v>
                </c:pt>
                <c:pt idx="81">
                  <c:v>98.391483968598891</c:v>
                </c:pt>
                <c:pt idx="82">
                  <c:v>3.220954287017038</c:v>
                </c:pt>
                <c:pt idx="83">
                  <c:v>40.52478663715128</c:v>
                </c:pt>
                <c:pt idx="84">
                  <c:v>39.305281548146688</c:v>
                </c:pt>
                <c:pt idx="85">
                  <c:v>4.0734759670286875</c:v>
                </c:pt>
                <c:pt idx="86">
                  <c:v>1.0505342733556253</c:v>
                </c:pt>
                <c:pt idx="87">
                  <c:v>25.285008377219366</c:v>
                </c:pt>
                <c:pt idx="88">
                  <c:v>34.508008803004451</c:v>
                </c:pt>
                <c:pt idx="89">
                  <c:v>95.924865363246838</c:v>
                </c:pt>
                <c:pt idx="90">
                  <c:v>95.582315093334614</c:v>
                </c:pt>
                <c:pt idx="91">
                  <c:v>22.86997739139095</c:v>
                </c:pt>
                <c:pt idx="92">
                  <c:v>26.963078110293328</c:v>
                </c:pt>
                <c:pt idx="93">
                  <c:v>9.3424174112151359</c:v>
                </c:pt>
                <c:pt idx="94">
                  <c:v>51.401940815517733</c:v>
                </c:pt>
                <c:pt idx="95">
                  <c:v>63.186753987856534</c:v>
                </c:pt>
                <c:pt idx="96">
                  <c:v>64.809795014370636</c:v>
                </c:pt>
                <c:pt idx="97">
                  <c:v>57.179595882911606</c:v>
                </c:pt>
                <c:pt idx="98">
                  <c:v>21.936019184313409</c:v>
                </c:pt>
                <c:pt idx="99">
                  <c:v>12.298418988777701</c:v>
                </c:pt>
              </c:numCache>
            </c:numRef>
          </c:xVal>
          <c:yVal>
            <c:numRef>
              <c:f>'Inv. Geométrica'!$C$14:$C$113</c:f>
              <c:numCache>
                <c:formatCode>General</c:formatCode>
                <c:ptCount val="100"/>
                <c:pt idx="0">
                  <c:v>4.8000000000000001E-2</c:v>
                </c:pt>
                <c:pt idx="1">
                  <c:v>0.49299999999999999</c:v>
                </c:pt>
                <c:pt idx="2">
                  <c:v>0.29199999999999998</c:v>
                </c:pt>
                <c:pt idx="3">
                  <c:v>0.16</c:v>
                </c:pt>
                <c:pt idx="4">
                  <c:v>0.02</c:v>
                </c:pt>
                <c:pt idx="5">
                  <c:v>0.81100000000000005</c:v>
                </c:pt>
                <c:pt idx="6">
                  <c:v>0.26400000000000001</c:v>
                </c:pt>
                <c:pt idx="7">
                  <c:v>0.30599999999999999</c:v>
                </c:pt>
                <c:pt idx="8">
                  <c:v>0.11700000000000001</c:v>
                </c:pt>
                <c:pt idx="9">
                  <c:v>0.90300000000000002</c:v>
                </c:pt>
                <c:pt idx="10">
                  <c:v>0.21</c:v>
                </c:pt>
                <c:pt idx="11">
                  <c:v>0.41399999999999998</c:v>
                </c:pt>
                <c:pt idx="12">
                  <c:v>0.161</c:v>
                </c:pt>
                <c:pt idx="13">
                  <c:v>0.28199999999999997</c:v>
                </c:pt>
                <c:pt idx="14">
                  <c:v>0.86899999999999999</c:v>
                </c:pt>
                <c:pt idx="15">
                  <c:v>0.34899999999999998</c:v>
                </c:pt>
                <c:pt idx="16">
                  <c:v>0.498</c:v>
                </c:pt>
                <c:pt idx="17">
                  <c:v>6.5000000000000002E-2</c:v>
                </c:pt>
                <c:pt idx="18">
                  <c:v>0.05</c:v>
                </c:pt>
                <c:pt idx="19">
                  <c:v>0.40200000000000002</c:v>
                </c:pt>
                <c:pt idx="20">
                  <c:v>0.49299999999999999</c:v>
                </c:pt>
                <c:pt idx="21">
                  <c:v>0.45800000000000002</c:v>
                </c:pt>
                <c:pt idx="22">
                  <c:v>0.78600000000000003</c:v>
                </c:pt>
                <c:pt idx="23">
                  <c:v>0.91800000000000004</c:v>
                </c:pt>
                <c:pt idx="24">
                  <c:v>0.26600000000000001</c:v>
                </c:pt>
                <c:pt idx="25">
                  <c:v>0.222</c:v>
                </c:pt>
                <c:pt idx="26">
                  <c:v>0.51900000000000002</c:v>
                </c:pt>
                <c:pt idx="27">
                  <c:v>0.31</c:v>
                </c:pt>
                <c:pt idx="28">
                  <c:v>0.35</c:v>
                </c:pt>
                <c:pt idx="29">
                  <c:v>0.64900000000000002</c:v>
                </c:pt>
                <c:pt idx="30">
                  <c:v>0.51100000000000001</c:v>
                </c:pt>
                <c:pt idx="31">
                  <c:v>0.34100000000000003</c:v>
                </c:pt>
                <c:pt idx="32">
                  <c:v>0.81599999999999995</c:v>
                </c:pt>
                <c:pt idx="33">
                  <c:v>0.40699999999999997</c:v>
                </c:pt>
                <c:pt idx="34">
                  <c:v>0.51300000000000001</c:v>
                </c:pt>
                <c:pt idx="35">
                  <c:v>0.89</c:v>
                </c:pt>
                <c:pt idx="36">
                  <c:v>0.97799999999999998</c:v>
                </c:pt>
                <c:pt idx="37">
                  <c:v>0.16900000000000001</c:v>
                </c:pt>
                <c:pt idx="38">
                  <c:v>9.1999999999999998E-2</c:v>
                </c:pt>
                <c:pt idx="39">
                  <c:v>0.55300000000000005</c:v>
                </c:pt>
                <c:pt idx="40">
                  <c:v>0.71399999999999997</c:v>
                </c:pt>
                <c:pt idx="41">
                  <c:v>0.81899999999999995</c:v>
                </c:pt>
                <c:pt idx="42">
                  <c:v>9.8000000000000004E-2</c:v>
                </c:pt>
                <c:pt idx="43">
                  <c:v>0.90600000000000003</c:v>
                </c:pt>
                <c:pt idx="44">
                  <c:v>7.2999999999999995E-2</c:v>
                </c:pt>
                <c:pt idx="45">
                  <c:v>0.66</c:v>
                </c:pt>
                <c:pt idx="46">
                  <c:v>0.68</c:v>
                </c:pt>
                <c:pt idx="47">
                  <c:v>0.42799999999999999</c:v>
                </c:pt>
                <c:pt idx="48">
                  <c:v>0.94799999999999995</c:v>
                </c:pt>
                <c:pt idx="49">
                  <c:v>0.51500000000000001</c:v>
                </c:pt>
                <c:pt idx="50">
                  <c:v>0.57399999999999995</c:v>
                </c:pt>
                <c:pt idx="51">
                  <c:v>0.60899999999999999</c:v>
                </c:pt>
                <c:pt idx="52">
                  <c:v>0.57099999999999995</c:v>
                </c:pt>
                <c:pt idx="53">
                  <c:v>0.54500000000000004</c:v>
                </c:pt>
                <c:pt idx="54">
                  <c:v>0.61599999999999999</c:v>
                </c:pt>
                <c:pt idx="55">
                  <c:v>0.107</c:v>
                </c:pt>
                <c:pt idx="56">
                  <c:v>0.183</c:v>
                </c:pt>
                <c:pt idx="57">
                  <c:v>0.85599999999999998</c:v>
                </c:pt>
                <c:pt idx="58">
                  <c:v>0.98399999999999999</c:v>
                </c:pt>
                <c:pt idx="59">
                  <c:v>0.52600000000000002</c:v>
                </c:pt>
                <c:pt idx="60">
                  <c:v>0.90300000000000002</c:v>
                </c:pt>
                <c:pt idx="61">
                  <c:v>0.26900000000000002</c:v>
                </c:pt>
                <c:pt idx="62">
                  <c:v>0.79500000000000004</c:v>
                </c:pt>
                <c:pt idx="63">
                  <c:v>0.56599999999999995</c:v>
                </c:pt>
                <c:pt idx="64">
                  <c:v>0.65700000000000003</c:v>
                </c:pt>
                <c:pt idx="65">
                  <c:v>0.73899999999999999</c:v>
                </c:pt>
                <c:pt idx="66">
                  <c:v>0.161</c:v>
                </c:pt>
                <c:pt idx="67">
                  <c:v>0.222</c:v>
                </c:pt>
                <c:pt idx="68">
                  <c:v>0.83099999999999996</c:v>
                </c:pt>
                <c:pt idx="69">
                  <c:v>0.27300000000000002</c:v>
                </c:pt>
                <c:pt idx="70">
                  <c:v>0.93899999999999995</c:v>
                </c:pt>
                <c:pt idx="71">
                  <c:v>5.8999999999999997E-2</c:v>
                </c:pt>
                <c:pt idx="72">
                  <c:v>0.25</c:v>
                </c:pt>
                <c:pt idx="73">
                  <c:v>8.7999999999999995E-2</c:v>
                </c:pt>
                <c:pt idx="74">
                  <c:v>7.6999999999999999E-2</c:v>
                </c:pt>
                <c:pt idx="75">
                  <c:v>0.29599999999999999</c:v>
                </c:pt>
                <c:pt idx="76">
                  <c:v>0.90800000000000003</c:v>
                </c:pt>
                <c:pt idx="77">
                  <c:v>0.16800000000000001</c:v>
                </c:pt>
                <c:pt idx="78">
                  <c:v>0.316</c:v>
                </c:pt>
                <c:pt idx="79">
                  <c:v>0.35199999999999998</c:v>
                </c:pt>
                <c:pt idx="80">
                  <c:v>0.69799999999999995</c:v>
                </c:pt>
                <c:pt idx="81">
                  <c:v>0.86299999999999999</c:v>
                </c:pt>
                <c:pt idx="82">
                  <c:v>6.3E-2</c:v>
                </c:pt>
                <c:pt idx="83">
                  <c:v>0.55900000000000005</c:v>
                </c:pt>
                <c:pt idx="84">
                  <c:v>0.54800000000000004</c:v>
                </c:pt>
                <c:pt idx="85">
                  <c:v>7.9000000000000001E-2</c:v>
                </c:pt>
                <c:pt idx="86">
                  <c:v>2.1000000000000001E-2</c:v>
                </c:pt>
                <c:pt idx="87">
                  <c:v>0.4</c:v>
                </c:pt>
                <c:pt idx="88">
                  <c:v>0.502</c:v>
                </c:pt>
                <c:pt idx="89">
                  <c:v>0.85599999999999998</c:v>
                </c:pt>
                <c:pt idx="90">
                  <c:v>0.85499999999999998</c:v>
                </c:pt>
                <c:pt idx="91">
                  <c:v>0.37</c:v>
                </c:pt>
                <c:pt idx="92">
                  <c:v>0.42</c:v>
                </c:pt>
                <c:pt idx="93">
                  <c:v>0.17199999999999999</c:v>
                </c:pt>
                <c:pt idx="94">
                  <c:v>0.64600000000000002</c:v>
                </c:pt>
                <c:pt idx="95">
                  <c:v>0.72099999999999997</c:v>
                </c:pt>
                <c:pt idx="96">
                  <c:v>0.73</c:v>
                </c:pt>
                <c:pt idx="97">
                  <c:v>0.68500000000000005</c:v>
                </c:pt>
                <c:pt idx="98">
                  <c:v>0.35799999999999998</c:v>
                </c:pt>
                <c:pt idx="99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2-4ADB-9BD4-E77484E4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44528"/>
        <c:axId val="1976848272"/>
      </c:scatterChart>
      <c:valAx>
        <c:axId val="19768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848272"/>
        <c:crosses val="autoZero"/>
        <c:crossBetween val="midCat"/>
      </c:valAx>
      <c:valAx>
        <c:axId val="19768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684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45720</xdr:rowOff>
    </xdr:from>
    <xdr:to>
      <xdr:col>2</xdr:col>
      <xdr:colOff>559796</xdr:colOff>
      <xdr:row>4</xdr:row>
      <xdr:rowOff>65328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08AEBD-18C9-4A97-B9AB-C43038E2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"/>
          <a:ext cx="2144756" cy="934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569956</xdr:colOff>
      <xdr:row>4</xdr:row>
      <xdr:rowOff>13258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3956" cy="933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95250</xdr:rowOff>
    </xdr:from>
    <xdr:to>
      <xdr:col>2</xdr:col>
      <xdr:colOff>646156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0"/>
          <a:ext cx="2093956" cy="933450"/>
        </a:xfrm>
        <a:prstGeom prst="rect">
          <a:avLst/>
        </a:prstGeom>
      </xdr:spPr>
    </xdr:pic>
    <xdr:clientData/>
  </xdr:twoCellAnchor>
  <xdr:twoCellAnchor>
    <xdr:from>
      <xdr:col>11</xdr:col>
      <xdr:colOff>538993</xdr:colOff>
      <xdr:row>10</xdr:row>
      <xdr:rowOff>58664</xdr:rowOff>
    </xdr:from>
    <xdr:to>
      <xdr:col>17</xdr:col>
      <xdr:colOff>507243</xdr:colOff>
      <xdr:row>26</xdr:row>
      <xdr:rowOff>162078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870856</xdr:colOff>
      <xdr:row>28</xdr:row>
      <xdr:rowOff>138793</xdr:rowOff>
    </xdr:from>
    <xdr:to>
      <xdr:col>15</xdr:col>
      <xdr:colOff>13607</xdr:colOff>
      <xdr:row>43</xdr:row>
      <xdr:rowOff>24493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C43F-2173-4CDE-8349-3268863A4FAF}">
  <sheetPr>
    <tabColor rgb="FF002060"/>
  </sheetPr>
  <dimension ref="A3:I27"/>
  <sheetViews>
    <sheetView workbookViewId="0">
      <selection activeCell="P24" sqref="P23:P24"/>
    </sheetView>
  </sheetViews>
  <sheetFormatPr baseColWidth="10" defaultRowHeight="14.4" x14ac:dyDescent="0.3"/>
  <cols>
    <col min="1" max="4" width="11.5546875" style="29"/>
    <col min="5" max="5" width="9.5546875" style="29" customWidth="1"/>
    <col min="6" max="6" width="10" style="29" customWidth="1"/>
    <col min="7" max="7" width="11" style="29" bestFit="1" customWidth="1"/>
    <col min="8" max="8" width="14.33203125" style="29" bestFit="1" customWidth="1"/>
    <col min="9" max="16384" width="11.5546875" style="29"/>
  </cols>
  <sheetData>
    <row r="3" spans="1:9" ht="28.8" x14ac:dyDescent="0.55000000000000004">
      <c r="D3" s="28" t="s">
        <v>27</v>
      </c>
    </row>
    <row r="6" spans="1:9" x14ac:dyDescent="0.3">
      <c r="A6" s="31" t="s">
        <v>32</v>
      </c>
      <c r="B6" s="32"/>
      <c r="C6" s="1"/>
      <c r="D6" s="31"/>
      <c r="E6" s="31"/>
      <c r="F6" s="31" t="s">
        <v>28</v>
      </c>
      <c r="G6" s="31" t="s">
        <v>29</v>
      </c>
      <c r="H6" s="31" t="s">
        <v>30</v>
      </c>
      <c r="I6" s="31" t="s">
        <v>31</v>
      </c>
    </row>
    <row r="7" spans="1:9" x14ac:dyDescent="0.3">
      <c r="A7" s="31" t="s">
        <v>42</v>
      </c>
      <c r="B7" s="32"/>
      <c r="C7" s="1"/>
      <c r="D7" s="31" t="s">
        <v>33</v>
      </c>
      <c r="E7" s="30"/>
      <c r="F7" s="30"/>
      <c r="G7" s="30"/>
      <c r="H7" s="30"/>
      <c r="I7" s="30"/>
    </row>
    <row r="8" spans="1:9" x14ac:dyDescent="0.3">
      <c r="C8" s="1"/>
      <c r="D8" s="31" t="s">
        <v>35</v>
      </c>
      <c r="E8" s="30"/>
      <c r="F8" s="30"/>
      <c r="G8" s="30"/>
      <c r="H8" s="30"/>
      <c r="I8" s="30"/>
    </row>
    <row r="9" spans="1:9" x14ac:dyDescent="0.3">
      <c r="A9" s="1"/>
      <c r="B9" s="1"/>
      <c r="C9" s="1"/>
      <c r="D9" s="31" t="s">
        <v>36</v>
      </c>
      <c r="E9" s="30"/>
      <c r="F9" s="30"/>
      <c r="G9" s="30"/>
      <c r="H9" s="30"/>
      <c r="I9" s="30"/>
    </row>
    <row r="10" spans="1:9" x14ac:dyDescent="0.3">
      <c r="A10" s="1"/>
      <c r="B10" s="1"/>
      <c r="C10" s="1"/>
      <c r="D10" s="31" t="s">
        <v>37</v>
      </c>
      <c r="E10" s="30"/>
      <c r="F10" s="30"/>
      <c r="G10" s="30"/>
      <c r="H10" s="30"/>
      <c r="I10" s="30"/>
    </row>
    <row r="11" spans="1:9" x14ac:dyDescent="0.3">
      <c r="A11" s="1"/>
      <c r="B11" s="1"/>
      <c r="C11" s="1"/>
      <c r="D11" s="31" t="s">
        <v>38</v>
      </c>
      <c r="E11" s="30"/>
      <c r="F11" s="30"/>
      <c r="G11" s="30"/>
      <c r="H11" s="30"/>
      <c r="I11" s="30"/>
    </row>
    <row r="12" spans="1:9" x14ac:dyDescent="0.3">
      <c r="A12" s="1"/>
      <c r="B12" s="1"/>
      <c r="C12" s="1"/>
      <c r="D12" s="31" t="s">
        <v>39</v>
      </c>
      <c r="E12" s="30"/>
      <c r="F12" s="30"/>
      <c r="G12" s="30"/>
      <c r="H12" s="30"/>
      <c r="I12" s="30"/>
    </row>
    <row r="13" spans="1:9" x14ac:dyDescent="0.3">
      <c r="A13" s="1"/>
      <c r="B13" s="1"/>
      <c r="C13" s="1"/>
      <c r="D13" s="31" t="s">
        <v>40</v>
      </c>
      <c r="E13" s="30"/>
      <c r="F13" s="30"/>
      <c r="G13" s="30"/>
      <c r="H13" s="30"/>
      <c r="I13" s="30"/>
    </row>
    <row r="14" spans="1:9" x14ac:dyDescent="0.3">
      <c r="A14" s="1"/>
      <c r="B14" s="1"/>
      <c r="C14" s="1"/>
      <c r="D14" s="31" t="s">
        <v>41</v>
      </c>
      <c r="E14" s="30"/>
      <c r="F14" s="30"/>
      <c r="G14" s="30"/>
      <c r="H14" s="30"/>
      <c r="I14" s="30"/>
    </row>
    <row r="15" spans="1:9" x14ac:dyDescent="0.3">
      <c r="D15" s="31" t="s">
        <v>44</v>
      </c>
      <c r="E15" s="30"/>
      <c r="F15" s="30"/>
      <c r="G15" s="30"/>
      <c r="H15" s="30"/>
      <c r="I15" s="30"/>
    </row>
    <row r="16" spans="1:9" x14ac:dyDescent="0.3">
      <c r="D16" s="31" t="s">
        <v>45</v>
      </c>
      <c r="E16" s="30"/>
      <c r="F16" s="30"/>
      <c r="G16" s="30"/>
      <c r="H16" s="30"/>
      <c r="I16" s="30"/>
    </row>
    <row r="17" spans="4:9" x14ac:dyDescent="0.3">
      <c r="D17" s="31" t="s">
        <v>46</v>
      </c>
      <c r="E17" s="30"/>
      <c r="F17" s="30"/>
      <c r="G17" s="30"/>
      <c r="H17" s="30"/>
      <c r="I17" s="30"/>
    </row>
    <row r="18" spans="4:9" x14ac:dyDescent="0.3">
      <c r="D18" s="31" t="s">
        <v>47</v>
      </c>
      <c r="E18" s="30"/>
      <c r="F18" s="30"/>
      <c r="G18" s="30"/>
      <c r="H18" s="30"/>
      <c r="I18" s="30"/>
    </row>
    <row r="19" spans="4:9" x14ac:dyDescent="0.3">
      <c r="D19" s="31" t="s">
        <v>48</v>
      </c>
      <c r="E19" s="30"/>
      <c r="F19" s="30"/>
      <c r="G19" s="30"/>
      <c r="H19" s="30"/>
      <c r="I19" s="30"/>
    </row>
    <row r="20" spans="4:9" x14ac:dyDescent="0.3">
      <c r="D20" s="31" t="s">
        <v>49</v>
      </c>
      <c r="E20" s="30"/>
      <c r="F20" s="30"/>
      <c r="G20" s="30"/>
      <c r="H20" s="30"/>
      <c r="I20" s="30"/>
    </row>
    <row r="21" spans="4:9" x14ac:dyDescent="0.3">
      <c r="D21" s="31" t="s">
        <v>50</v>
      </c>
      <c r="E21" s="30"/>
      <c r="F21" s="30"/>
      <c r="G21" s="30"/>
      <c r="H21" s="30"/>
      <c r="I21" s="30"/>
    </row>
    <row r="22" spans="4:9" x14ac:dyDescent="0.3">
      <c r="D22" s="31" t="s">
        <v>51</v>
      </c>
      <c r="E22" s="30"/>
      <c r="F22" s="30"/>
      <c r="G22" s="30"/>
      <c r="H22" s="30"/>
      <c r="I22" s="30"/>
    </row>
    <row r="23" spans="4:9" x14ac:dyDescent="0.3">
      <c r="D23" s="31" t="s">
        <v>52</v>
      </c>
      <c r="E23" s="30"/>
      <c r="F23" s="30"/>
      <c r="G23" s="30"/>
      <c r="H23" s="30"/>
      <c r="I23" s="30"/>
    </row>
    <row r="24" spans="4:9" x14ac:dyDescent="0.3">
      <c r="D24" s="31" t="s">
        <v>53</v>
      </c>
      <c r="E24" s="30"/>
      <c r="F24" s="30"/>
      <c r="G24" s="30"/>
      <c r="H24" s="30"/>
      <c r="I24" s="30"/>
    </row>
    <row r="25" spans="4:9" x14ac:dyDescent="0.3">
      <c r="D25" s="31" t="s">
        <v>54</v>
      </c>
      <c r="E25" s="30"/>
      <c r="F25" s="30"/>
      <c r="G25" s="30"/>
      <c r="H25" s="30"/>
      <c r="I25" s="30"/>
    </row>
    <row r="26" spans="4:9" x14ac:dyDescent="0.3">
      <c r="D26" s="31" t="s">
        <v>55</v>
      </c>
      <c r="E26" s="30"/>
      <c r="F26" s="30"/>
      <c r="G26" s="30"/>
      <c r="H26" s="30"/>
      <c r="I26" s="30"/>
    </row>
    <row r="27" spans="4:9" x14ac:dyDescent="0.3">
      <c r="D27" s="31" t="s">
        <v>56</v>
      </c>
      <c r="E27" s="30"/>
      <c r="F27" s="30"/>
      <c r="G27" s="30"/>
      <c r="H27" s="30"/>
      <c r="I27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3:N22"/>
  <sheetViews>
    <sheetView tabSelected="1" zoomScaleNormal="100" workbookViewId="0">
      <selection activeCell="G8" sqref="G8"/>
    </sheetView>
  </sheetViews>
  <sheetFormatPr baseColWidth="10" defaultColWidth="11.44140625" defaultRowHeight="14.4" x14ac:dyDescent="0.3"/>
  <cols>
    <col min="1" max="2" width="11.44140625" style="1"/>
    <col min="3" max="3" width="15.44140625" style="1" customWidth="1"/>
    <col min="4" max="5" width="7.88671875" style="1" customWidth="1"/>
    <col min="6" max="6" width="13.109375" style="1" customWidth="1"/>
    <col min="7" max="7" width="11" style="1" bestFit="1" customWidth="1"/>
    <col min="8" max="8" width="14.6640625" style="1" bestFit="1" customWidth="1"/>
    <col min="9" max="9" width="8.88671875" style="1" bestFit="1" customWidth="1"/>
    <col min="10" max="10" width="5" style="1" bestFit="1" customWidth="1"/>
    <col min="11" max="11" width="16.88671875" style="1" customWidth="1"/>
    <col min="12" max="13" width="11.44140625" style="1"/>
    <col min="14" max="14" width="12.5546875" style="3" bestFit="1" customWidth="1"/>
    <col min="15" max="16384" width="11.44140625" style="1"/>
  </cols>
  <sheetData>
    <row r="3" spans="1:10" ht="28.8" x14ac:dyDescent="0.55000000000000004">
      <c r="D3" s="28" t="s">
        <v>43</v>
      </c>
    </row>
    <row r="6" spans="1:10" x14ac:dyDescent="0.3">
      <c r="A6" s="31" t="s">
        <v>32</v>
      </c>
      <c r="B6" s="32">
        <v>2344</v>
      </c>
      <c r="D6" s="31"/>
      <c r="E6" s="31"/>
      <c r="F6" s="31" t="s">
        <v>28</v>
      </c>
      <c r="G6" s="31" t="s">
        <v>29</v>
      </c>
      <c r="H6" s="31" t="s">
        <v>30</v>
      </c>
      <c r="I6" s="31" t="s">
        <v>31</v>
      </c>
      <c r="J6" s="29"/>
    </row>
    <row r="7" spans="1:10" x14ac:dyDescent="0.3">
      <c r="A7" s="31" t="s">
        <v>42</v>
      </c>
      <c r="B7" s="32">
        <v>2360</v>
      </c>
      <c r="D7" s="31" t="s">
        <v>33</v>
      </c>
      <c r="E7" s="30">
        <f>B7</f>
        <v>2360</v>
      </c>
      <c r="F7" s="30">
        <f>$B$6*E7</f>
        <v>5531840</v>
      </c>
      <c r="G7" s="30" t="str">
        <f>IF(LEN(F7)&lt;LEN($B$6)+2,MID(F7,I7-(LEN($B$6)),LEN($B$6)-1),MID(F7,I7-(LEN($B$6)+1),LEN($B$6)))</f>
        <v>5318</v>
      </c>
      <c r="H7" s="30" t="s">
        <v>34</v>
      </c>
      <c r="I7" s="30">
        <f>LEN(F7)</f>
        <v>7</v>
      </c>
      <c r="J7" s="29"/>
    </row>
    <row r="8" spans="1:10" x14ac:dyDescent="0.3">
      <c r="A8" s="29"/>
      <c r="B8" s="29"/>
      <c r="D8" s="31" t="s">
        <v>35</v>
      </c>
      <c r="E8" s="30" t="str">
        <f>G7</f>
        <v>5318</v>
      </c>
      <c r="F8" s="30">
        <f t="shared" ref="F8:F22" si="0">$B$6*E8</f>
        <v>12465392</v>
      </c>
      <c r="G8" s="30" t="str">
        <f t="shared" ref="G8:G18" si="1">IF(LEN(F8)&lt;LEN($B$6)+2,MID(F8,I8-(LEN($B$6)),LEN($B$6)-1),MID(F8,I8-(LEN($B$6)+1),LEN($B$6)))</f>
        <v>4653</v>
      </c>
      <c r="H8" s="30">
        <f>E8/(10^LEN($B$6))</f>
        <v>0.53180000000000005</v>
      </c>
      <c r="I8" s="30">
        <f>LEN(F8)</f>
        <v>8</v>
      </c>
      <c r="J8" s="4"/>
    </row>
    <row r="9" spans="1:10" x14ac:dyDescent="0.3">
      <c r="D9" s="31" t="s">
        <v>36</v>
      </c>
      <c r="E9" s="30" t="str">
        <f t="shared" ref="E9:E18" si="2">G8</f>
        <v>4653</v>
      </c>
      <c r="F9" s="30">
        <f t="shared" si="0"/>
        <v>10906632</v>
      </c>
      <c r="G9" s="30" t="str">
        <f t="shared" si="1"/>
        <v>9066</v>
      </c>
      <c r="H9" s="30">
        <f t="shared" ref="H9:H22" si="3">E9/(10^LEN($B$6))</f>
        <v>0.46529999999999999</v>
      </c>
      <c r="I9" s="30">
        <f>LEN(F9)</f>
        <v>8</v>
      </c>
      <c r="J9" s="4"/>
    </row>
    <row r="10" spans="1:10" x14ac:dyDescent="0.3">
      <c r="D10" s="31" t="s">
        <v>37</v>
      </c>
      <c r="E10" s="30" t="str">
        <f t="shared" si="2"/>
        <v>9066</v>
      </c>
      <c r="F10" s="30">
        <f t="shared" si="0"/>
        <v>21250704</v>
      </c>
      <c r="G10" s="30" t="str">
        <f t="shared" si="1"/>
        <v>2507</v>
      </c>
      <c r="H10" s="30">
        <f t="shared" si="3"/>
        <v>0.90659999999999996</v>
      </c>
      <c r="I10" s="30">
        <f>LEN(F10)</f>
        <v>8</v>
      </c>
      <c r="J10" s="4"/>
    </row>
    <row r="11" spans="1:10" x14ac:dyDescent="0.3">
      <c r="D11" s="31" t="s">
        <v>38</v>
      </c>
      <c r="E11" s="30" t="str">
        <f t="shared" si="2"/>
        <v>2507</v>
      </c>
      <c r="F11" s="30">
        <f t="shared" si="0"/>
        <v>5876408</v>
      </c>
      <c r="G11" s="30" t="str">
        <f t="shared" si="1"/>
        <v>8764</v>
      </c>
      <c r="H11" s="30">
        <f t="shared" si="3"/>
        <v>0.25069999999999998</v>
      </c>
      <c r="I11" s="30">
        <f>LEN(F11)</f>
        <v>7</v>
      </c>
      <c r="J11" s="4"/>
    </row>
    <row r="12" spans="1:10" x14ac:dyDescent="0.3">
      <c r="D12" s="31" t="s">
        <v>39</v>
      </c>
      <c r="E12" s="30" t="str">
        <f t="shared" si="2"/>
        <v>8764</v>
      </c>
      <c r="F12" s="30">
        <f t="shared" si="0"/>
        <v>20542816</v>
      </c>
      <c r="G12" s="30" t="str">
        <f t="shared" si="1"/>
        <v>5428</v>
      </c>
      <c r="H12" s="30">
        <f t="shared" si="3"/>
        <v>0.87639999999999996</v>
      </c>
      <c r="I12" s="30">
        <f t="shared" ref="I12:I18" si="4">LEN(F12)</f>
        <v>8</v>
      </c>
      <c r="J12" s="4"/>
    </row>
    <row r="13" spans="1:10" x14ac:dyDescent="0.3">
      <c r="D13" s="31" t="s">
        <v>40</v>
      </c>
      <c r="E13" s="30" t="str">
        <f t="shared" si="2"/>
        <v>5428</v>
      </c>
      <c r="F13" s="30">
        <f t="shared" si="0"/>
        <v>12723232</v>
      </c>
      <c r="G13" s="30" t="str">
        <f t="shared" si="1"/>
        <v>7232</v>
      </c>
      <c r="H13" s="30">
        <f t="shared" si="3"/>
        <v>0.54279999999999995</v>
      </c>
      <c r="I13" s="30">
        <f t="shared" si="4"/>
        <v>8</v>
      </c>
      <c r="J13" s="29"/>
    </row>
    <row r="14" spans="1:10" ht="13.2" customHeight="1" x14ac:dyDescent="0.3">
      <c r="D14" s="31" t="s">
        <v>41</v>
      </c>
      <c r="E14" s="30" t="str">
        <f t="shared" si="2"/>
        <v>7232</v>
      </c>
      <c r="F14" s="30">
        <f t="shared" si="0"/>
        <v>16951808</v>
      </c>
      <c r="G14" s="30" t="str">
        <f t="shared" si="1"/>
        <v>9518</v>
      </c>
      <c r="H14" s="30">
        <f t="shared" si="3"/>
        <v>0.72319999999999995</v>
      </c>
      <c r="I14" s="30">
        <f t="shared" si="4"/>
        <v>8</v>
      </c>
      <c r="J14" s="29"/>
    </row>
    <row r="15" spans="1:10" x14ac:dyDescent="0.3">
      <c r="A15" s="29"/>
      <c r="B15" s="29"/>
      <c r="C15" s="29"/>
      <c r="D15" s="31" t="s">
        <v>44</v>
      </c>
      <c r="E15" s="30" t="str">
        <f t="shared" si="2"/>
        <v>9518</v>
      </c>
      <c r="F15" s="30">
        <f t="shared" si="0"/>
        <v>22310192</v>
      </c>
      <c r="G15" s="30" t="str">
        <f t="shared" si="1"/>
        <v>3101</v>
      </c>
      <c r="H15" s="30">
        <f t="shared" si="3"/>
        <v>0.95179999999999998</v>
      </c>
      <c r="I15" s="30">
        <f t="shared" si="4"/>
        <v>8</v>
      </c>
      <c r="J15" s="29"/>
    </row>
    <row r="16" spans="1:10" x14ac:dyDescent="0.3">
      <c r="A16" s="29"/>
      <c r="B16" s="29"/>
      <c r="C16" s="29"/>
      <c r="D16" s="31" t="s">
        <v>45</v>
      </c>
      <c r="E16" s="30" t="str">
        <f t="shared" si="2"/>
        <v>3101</v>
      </c>
      <c r="F16" s="30">
        <f t="shared" si="0"/>
        <v>7268744</v>
      </c>
      <c r="G16" s="30" t="str">
        <f t="shared" si="1"/>
        <v>2687</v>
      </c>
      <c r="H16" s="30">
        <f t="shared" si="3"/>
        <v>0.31009999999999999</v>
      </c>
      <c r="I16" s="30">
        <f t="shared" si="4"/>
        <v>7</v>
      </c>
      <c r="J16" s="29"/>
    </row>
    <row r="17" spans="1:10" x14ac:dyDescent="0.3">
      <c r="A17" s="29"/>
      <c r="B17" s="29"/>
      <c r="C17" s="29"/>
      <c r="D17" s="31" t="s">
        <v>46</v>
      </c>
      <c r="E17" s="30" t="str">
        <f t="shared" si="2"/>
        <v>2687</v>
      </c>
      <c r="F17" s="30">
        <f t="shared" si="0"/>
        <v>6298328</v>
      </c>
      <c r="G17" s="30" t="str">
        <f t="shared" si="1"/>
        <v>2983</v>
      </c>
      <c r="H17" s="30">
        <f t="shared" si="3"/>
        <v>0.26869999999999999</v>
      </c>
      <c r="I17" s="30">
        <f t="shared" si="4"/>
        <v>7</v>
      </c>
      <c r="J17" s="29"/>
    </row>
    <row r="18" spans="1:10" x14ac:dyDescent="0.3">
      <c r="A18" s="29"/>
      <c r="B18" s="29"/>
      <c r="C18" s="29"/>
      <c r="D18" s="31" t="s">
        <v>47</v>
      </c>
      <c r="E18" s="30" t="str">
        <f t="shared" si="2"/>
        <v>2983</v>
      </c>
      <c r="F18" s="30">
        <f t="shared" si="0"/>
        <v>6992152</v>
      </c>
      <c r="G18" s="30" t="str">
        <f t="shared" si="1"/>
        <v>9921</v>
      </c>
      <c r="H18" s="30">
        <f t="shared" si="3"/>
        <v>0.29830000000000001</v>
      </c>
      <c r="I18" s="30">
        <f t="shared" si="4"/>
        <v>7</v>
      </c>
      <c r="J18" s="29"/>
    </row>
    <row r="19" spans="1:10" x14ac:dyDescent="0.3">
      <c r="D19" s="31" t="s">
        <v>48</v>
      </c>
      <c r="E19" s="30" t="str">
        <f t="shared" ref="E19:E22" si="5">G18</f>
        <v>9921</v>
      </c>
      <c r="F19" s="30">
        <f t="shared" si="0"/>
        <v>23254824</v>
      </c>
      <c r="G19" s="30" t="str">
        <f t="shared" ref="G19:G22" si="6">IF(LEN(F19)&lt;LEN($B$6)+2,MID(F19,I19-(LEN($B$6)),LEN($B$6)-1),MID(F19,I19-(LEN($B$6)+1),LEN($B$6)))</f>
        <v>2548</v>
      </c>
      <c r="H19" s="30">
        <f t="shared" si="3"/>
        <v>0.99209999999999998</v>
      </c>
      <c r="I19" s="30">
        <f t="shared" ref="I19:I22" si="7">LEN(F19)</f>
        <v>8</v>
      </c>
      <c r="J19" s="29"/>
    </row>
    <row r="20" spans="1:10" x14ac:dyDescent="0.3">
      <c r="D20" s="31" t="s">
        <v>49</v>
      </c>
      <c r="E20" s="30" t="str">
        <f t="shared" si="5"/>
        <v>2548</v>
      </c>
      <c r="F20" s="30">
        <f t="shared" si="0"/>
        <v>5972512</v>
      </c>
      <c r="G20" s="30" t="str">
        <f t="shared" si="6"/>
        <v>9725</v>
      </c>
      <c r="H20" s="30">
        <f t="shared" si="3"/>
        <v>0.25480000000000003</v>
      </c>
      <c r="I20" s="30">
        <f t="shared" si="7"/>
        <v>7</v>
      </c>
      <c r="J20" s="29"/>
    </row>
    <row r="21" spans="1:10" x14ac:dyDescent="0.3">
      <c r="D21" s="31" t="s">
        <v>50</v>
      </c>
      <c r="E21" s="30" t="str">
        <f t="shared" si="5"/>
        <v>9725</v>
      </c>
      <c r="F21" s="30">
        <f t="shared" si="0"/>
        <v>22795400</v>
      </c>
      <c r="G21" s="30" t="str">
        <f t="shared" si="6"/>
        <v>7954</v>
      </c>
      <c r="H21" s="30">
        <f t="shared" si="3"/>
        <v>0.97250000000000003</v>
      </c>
      <c r="I21" s="30">
        <f t="shared" si="7"/>
        <v>8</v>
      </c>
    </row>
    <row r="22" spans="1:10" x14ac:dyDescent="0.3">
      <c r="D22" s="31" t="s">
        <v>51</v>
      </c>
      <c r="E22" s="30" t="str">
        <f t="shared" si="5"/>
        <v>7954</v>
      </c>
      <c r="F22" s="30">
        <f t="shared" si="0"/>
        <v>18644176</v>
      </c>
      <c r="G22" s="30" t="str">
        <f t="shared" si="6"/>
        <v>6441</v>
      </c>
      <c r="H22" s="30">
        <f t="shared" si="3"/>
        <v>0.7954</v>
      </c>
      <c r="I22" s="30">
        <f t="shared" si="7"/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B1" zoomScale="70" zoomScaleNormal="70" workbookViewId="0">
      <selection activeCell="D18" sqref="D18"/>
    </sheetView>
  </sheetViews>
  <sheetFormatPr baseColWidth="10" defaultColWidth="11.44140625" defaultRowHeight="14.4" x14ac:dyDescent="0.3"/>
  <cols>
    <col min="1" max="3" width="11.44140625" style="1"/>
    <col min="4" max="4" width="27.5546875" style="1" customWidth="1"/>
    <col min="5" max="5" width="21.6640625" style="3" customWidth="1"/>
    <col min="6" max="6" width="13.5546875" style="3" bestFit="1" customWidth="1"/>
    <col min="7" max="7" width="13.5546875" style="1" customWidth="1"/>
    <col min="8" max="8" width="14.88671875" style="1" bestFit="1" customWidth="1"/>
    <col min="9" max="11" width="11.44140625" style="1"/>
    <col min="12" max="12" width="11.88671875" style="1" bestFit="1" customWidth="1"/>
    <col min="13" max="16384" width="11.44140625" style="1"/>
  </cols>
  <sheetData>
    <row r="1" spans="1:9" ht="31.2" x14ac:dyDescent="0.6">
      <c r="D1" s="5" t="s">
        <v>0</v>
      </c>
    </row>
    <row r="3" spans="1:9" ht="21" x14ac:dyDescent="0.4">
      <c r="D3" s="10" t="s">
        <v>1</v>
      </c>
    </row>
    <row r="8" spans="1:9" ht="25.8" x14ac:dyDescent="0.5">
      <c r="B8" s="6"/>
      <c r="C8" s="12" t="s">
        <v>2</v>
      </c>
      <c r="D8" s="26">
        <v>0.02</v>
      </c>
    </row>
    <row r="9" spans="1:9" ht="25.8" x14ac:dyDescent="0.5">
      <c r="C9" s="24" t="s">
        <v>3</v>
      </c>
      <c r="D9" s="13">
        <f>1-D8</f>
        <v>0.98</v>
      </c>
    </row>
    <row r="10" spans="1:9" ht="23.4" x14ac:dyDescent="0.45">
      <c r="A10" s="3"/>
      <c r="B10" s="3"/>
      <c r="C10" s="12"/>
      <c r="D10" s="3"/>
    </row>
    <row r="13" spans="1:9" x14ac:dyDescent="0.3">
      <c r="B13" s="2" t="s">
        <v>4</v>
      </c>
      <c r="C13" s="2" t="s">
        <v>5</v>
      </c>
      <c r="D13" s="2" t="s">
        <v>6</v>
      </c>
      <c r="E13" s="2" t="s">
        <v>7</v>
      </c>
      <c r="F13" s="2" t="s">
        <v>8</v>
      </c>
      <c r="H13" s="9" t="s">
        <v>9</v>
      </c>
      <c r="I13" s="9" t="s">
        <v>10</v>
      </c>
    </row>
    <row r="14" spans="1:9" x14ac:dyDescent="0.3">
      <c r="B14" s="7">
        <v>1</v>
      </c>
      <c r="C14" s="8">
        <v>4.8000000000000001E-2</v>
      </c>
      <c r="D14" s="11">
        <f>((LN(1-C14))/(LN($D$9)))</f>
        <v>2.4348342733310195</v>
      </c>
      <c r="E14" s="11">
        <f t="shared" ref="E14:E45" si="0">1+((LN(1-C14))/(LN($D$9)))</f>
        <v>3.4348342733310195</v>
      </c>
      <c r="F14" s="25">
        <f t="shared" ref="F14:F45" si="1">INT(E14)</f>
        <v>3</v>
      </c>
      <c r="H14" s="3">
        <v>1</v>
      </c>
      <c r="I14" s="27">
        <f>($D$9^(H14-1))*$D$8</f>
        <v>0.02</v>
      </c>
    </row>
    <row r="15" spans="1:9" x14ac:dyDescent="0.3">
      <c r="B15" s="7">
        <v>2</v>
      </c>
      <c r="C15" s="7">
        <v>0.49299999999999999</v>
      </c>
      <c r="D15" s="11">
        <f t="shared" ref="D15:D78" si="2">((LN(1-C15))/(LN($D$9)))</f>
        <v>33.621448091856685</v>
      </c>
      <c r="E15" s="11">
        <f t="shared" si="0"/>
        <v>34.621448091856685</v>
      </c>
      <c r="F15" s="25">
        <f t="shared" si="1"/>
        <v>34</v>
      </c>
      <c r="H15" s="3">
        <v>2</v>
      </c>
      <c r="I15" s="27">
        <f t="shared" ref="I15:I26" si="3">($D$9^(H15-1))*$D$8</f>
        <v>1.9599999999999999E-2</v>
      </c>
    </row>
    <row r="16" spans="1:9" x14ac:dyDescent="0.3">
      <c r="B16" s="7">
        <v>3</v>
      </c>
      <c r="C16" s="7">
        <v>0.29199999999999998</v>
      </c>
      <c r="D16" s="11">
        <f t="shared" si="2"/>
        <v>17.092322323997092</v>
      </c>
      <c r="E16" s="11">
        <f t="shared" si="0"/>
        <v>18.092322323997092</v>
      </c>
      <c r="F16" s="25">
        <f t="shared" si="1"/>
        <v>18</v>
      </c>
      <c r="H16" s="3">
        <v>3</v>
      </c>
      <c r="I16" s="27">
        <f t="shared" si="3"/>
        <v>1.9207999999999999E-2</v>
      </c>
    </row>
    <row r="17" spans="2:9" x14ac:dyDescent="0.3">
      <c r="B17" s="7">
        <v>4</v>
      </c>
      <c r="C17" s="7">
        <v>0.16</v>
      </c>
      <c r="D17" s="11">
        <f t="shared" si="2"/>
        <v>8.6301991314590456</v>
      </c>
      <c r="E17" s="11">
        <f t="shared" si="0"/>
        <v>9.6301991314590456</v>
      </c>
      <c r="F17" s="25">
        <f t="shared" si="1"/>
        <v>9</v>
      </c>
      <c r="H17" s="3">
        <v>4</v>
      </c>
      <c r="I17" s="27">
        <f t="shared" si="3"/>
        <v>1.8823839999999998E-2</v>
      </c>
    </row>
    <row r="18" spans="2:9" x14ac:dyDescent="0.3">
      <c r="B18" s="7">
        <v>5</v>
      </c>
      <c r="C18" s="7">
        <v>0.02</v>
      </c>
      <c r="D18" s="11">
        <f t="shared" si="2"/>
        <v>1</v>
      </c>
      <c r="E18" s="11">
        <f t="shared" si="0"/>
        <v>2</v>
      </c>
      <c r="F18" s="25">
        <f t="shared" si="1"/>
        <v>2</v>
      </c>
      <c r="H18" s="3">
        <v>5</v>
      </c>
      <c r="I18" s="27">
        <f t="shared" si="3"/>
        <v>1.8447363199999997E-2</v>
      </c>
    </row>
    <row r="19" spans="2:9" x14ac:dyDescent="0.3">
      <c r="B19" s="3">
        <v>6</v>
      </c>
      <c r="C19" s="4">
        <f t="shared" ref="C19:C50" ca="1" si="4">ROUND(RAND(),3)</f>
        <v>0.81100000000000005</v>
      </c>
      <c r="D19" s="11">
        <f t="shared" ca="1" si="2"/>
        <v>82.464604260130969</v>
      </c>
      <c r="E19" s="11">
        <f t="shared" ca="1" si="0"/>
        <v>83.464604260130969</v>
      </c>
      <c r="F19" s="25">
        <f t="shared" ca="1" si="1"/>
        <v>83</v>
      </c>
      <c r="H19" s="3">
        <v>6</v>
      </c>
      <c r="I19" s="27">
        <f t="shared" si="3"/>
        <v>1.8078415935999997E-2</v>
      </c>
    </row>
    <row r="20" spans="2:9" x14ac:dyDescent="0.3">
      <c r="B20" s="3">
        <v>7</v>
      </c>
      <c r="C20" s="4">
        <f t="shared" ca="1" si="4"/>
        <v>0.26400000000000001</v>
      </c>
      <c r="D20" s="11">
        <f t="shared" ca="1" si="2"/>
        <v>15.172479382871972</v>
      </c>
      <c r="E20" s="11">
        <f t="shared" ca="1" si="0"/>
        <v>16.17247938287197</v>
      </c>
      <c r="F20" s="25">
        <f t="shared" ca="1" si="1"/>
        <v>16</v>
      </c>
      <c r="H20" s="3">
        <v>7</v>
      </c>
      <c r="I20" s="27">
        <f t="shared" si="3"/>
        <v>1.7716847617279995E-2</v>
      </c>
    </row>
    <row r="21" spans="2:9" x14ac:dyDescent="0.3">
      <c r="B21" s="3">
        <v>8</v>
      </c>
      <c r="C21" s="4">
        <f t="shared" ca="1" si="4"/>
        <v>0.30599999999999999</v>
      </c>
      <c r="D21" s="11">
        <f t="shared" ca="1" si="2"/>
        <v>18.080909292714683</v>
      </c>
      <c r="E21" s="11">
        <f t="shared" ca="1" si="0"/>
        <v>19.080909292714683</v>
      </c>
      <c r="F21" s="25">
        <f t="shared" ca="1" si="1"/>
        <v>19</v>
      </c>
      <c r="H21" s="3">
        <v>8</v>
      </c>
      <c r="I21" s="27">
        <f t="shared" si="3"/>
        <v>1.7362510664934397E-2</v>
      </c>
    </row>
    <row r="22" spans="2:9" x14ac:dyDescent="0.3">
      <c r="B22" s="3">
        <v>9</v>
      </c>
      <c r="C22" s="4">
        <f t="shared" ca="1" si="4"/>
        <v>0.11700000000000001</v>
      </c>
      <c r="D22" s="11">
        <f t="shared" ca="1" si="2"/>
        <v>6.1590793957735182</v>
      </c>
      <c r="E22" s="11">
        <f t="shared" ca="1" si="0"/>
        <v>7.1590793957735182</v>
      </c>
      <c r="F22" s="25">
        <f t="shared" ca="1" si="1"/>
        <v>7</v>
      </c>
      <c r="H22" s="3">
        <v>9</v>
      </c>
      <c r="I22" s="27">
        <f t="shared" si="3"/>
        <v>1.7015260451635709E-2</v>
      </c>
    </row>
    <row r="23" spans="2:9" x14ac:dyDescent="0.3">
      <c r="B23" s="3">
        <v>10</v>
      </c>
      <c r="C23" s="4">
        <f t="shared" ca="1" si="4"/>
        <v>0.90300000000000002</v>
      </c>
      <c r="D23" s="11">
        <f t="shared" ca="1" si="2"/>
        <v>115.48176508282015</v>
      </c>
      <c r="E23" s="11">
        <f t="shared" ca="1" si="0"/>
        <v>116.48176508282015</v>
      </c>
      <c r="F23" s="25">
        <f t="shared" ca="1" si="1"/>
        <v>116</v>
      </c>
      <c r="H23" s="3">
        <v>10</v>
      </c>
      <c r="I23" s="27">
        <f t="shared" si="3"/>
        <v>1.6674955242602995E-2</v>
      </c>
    </row>
    <row r="24" spans="2:9" x14ac:dyDescent="0.3">
      <c r="B24" s="3">
        <v>11</v>
      </c>
      <c r="C24" s="4">
        <f t="shared" ca="1" si="4"/>
        <v>0.21</v>
      </c>
      <c r="D24" s="11">
        <f t="shared" ca="1" si="2"/>
        <v>11.667858659549811</v>
      </c>
      <c r="E24" s="11">
        <f t="shared" ca="1" si="0"/>
        <v>12.667858659549811</v>
      </c>
      <c r="F24" s="25">
        <f t="shared" ca="1" si="1"/>
        <v>12</v>
      </c>
      <c r="H24" s="3">
        <v>11</v>
      </c>
      <c r="I24" s="27">
        <f t="shared" si="3"/>
        <v>1.6341456137750933E-2</v>
      </c>
    </row>
    <row r="25" spans="2:9" x14ac:dyDescent="0.3">
      <c r="B25" s="3">
        <v>12</v>
      </c>
      <c r="C25" s="4">
        <f t="shared" ca="1" si="4"/>
        <v>0.41399999999999998</v>
      </c>
      <c r="D25" s="11">
        <f t="shared" ca="1" si="2"/>
        <v>26.453656978026423</v>
      </c>
      <c r="E25" s="11">
        <f t="shared" ca="1" si="0"/>
        <v>27.453656978026423</v>
      </c>
      <c r="F25" s="25">
        <f t="shared" ca="1" si="1"/>
        <v>27</v>
      </c>
      <c r="H25" s="3">
        <v>12</v>
      </c>
      <c r="I25" s="27">
        <f t="shared" si="3"/>
        <v>1.6014627014995914E-2</v>
      </c>
    </row>
    <row r="26" spans="2:9" x14ac:dyDescent="0.3">
      <c r="B26" s="3">
        <v>13</v>
      </c>
      <c r="C26" s="4">
        <f t="shared" ca="1" si="4"/>
        <v>0.161</v>
      </c>
      <c r="D26" s="11">
        <f t="shared" ca="1" si="2"/>
        <v>8.6891608018644835</v>
      </c>
      <c r="E26" s="11">
        <f t="shared" ca="1" si="0"/>
        <v>9.6891608018644835</v>
      </c>
      <c r="F26" s="25">
        <f t="shared" ca="1" si="1"/>
        <v>9</v>
      </c>
      <c r="H26" s="3">
        <v>13</v>
      </c>
      <c r="I26" s="27">
        <f t="shared" si="3"/>
        <v>1.5694334474695995E-2</v>
      </c>
    </row>
    <row r="27" spans="2:9" x14ac:dyDescent="0.3">
      <c r="B27" s="3">
        <v>14</v>
      </c>
      <c r="C27" s="4">
        <f t="shared" ca="1" si="4"/>
        <v>0.28199999999999997</v>
      </c>
      <c r="D27" s="11">
        <f t="shared" ca="1" si="2"/>
        <v>16.398084906502962</v>
      </c>
      <c r="E27" s="11">
        <f t="shared" ca="1" si="0"/>
        <v>17.398084906502962</v>
      </c>
      <c r="F27" s="25">
        <f t="shared" ca="1" si="1"/>
        <v>17</v>
      </c>
    </row>
    <row r="28" spans="2:9" x14ac:dyDescent="0.3">
      <c r="B28" s="3">
        <v>15</v>
      </c>
      <c r="C28" s="4">
        <f t="shared" ca="1" si="4"/>
        <v>0.86899999999999999</v>
      </c>
      <c r="D28" s="11">
        <f t="shared" ca="1" si="2"/>
        <v>100.60819690331225</v>
      </c>
      <c r="E28" s="11">
        <f t="shared" ca="1" si="0"/>
        <v>101.60819690331225</v>
      </c>
      <c r="F28" s="25">
        <f t="shared" ca="1" si="1"/>
        <v>101</v>
      </c>
    </row>
    <row r="29" spans="2:9" x14ac:dyDescent="0.3">
      <c r="B29" s="3">
        <v>16</v>
      </c>
      <c r="C29" s="4">
        <f t="shared" ca="1" si="4"/>
        <v>0.34899999999999998</v>
      </c>
      <c r="D29" s="11">
        <f t="shared" ca="1" si="2"/>
        <v>21.246936364876838</v>
      </c>
      <c r="E29" s="11">
        <f t="shared" ca="1" si="0"/>
        <v>22.246936364876838</v>
      </c>
      <c r="F29" s="25">
        <f t="shared" ca="1" si="1"/>
        <v>22</v>
      </c>
    </row>
    <row r="30" spans="2:9" x14ac:dyDescent="0.3">
      <c r="B30" s="3">
        <v>17</v>
      </c>
      <c r="C30" s="4">
        <f t="shared" ca="1" si="4"/>
        <v>0.498</v>
      </c>
      <c r="D30" s="11">
        <f t="shared" ca="1" si="2"/>
        <v>34.112020159435929</v>
      </c>
      <c r="E30" s="11">
        <f t="shared" ca="1" si="0"/>
        <v>35.112020159435929</v>
      </c>
      <c r="F30" s="25">
        <f t="shared" ca="1" si="1"/>
        <v>35</v>
      </c>
    </row>
    <row r="31" spans="2:9" x14ac:dyDescent="0.3">
      <c r="B31" s="3">
        <v>18</v>
      </c>
      <c r="C31" s="4">
        <f t="shared" ca="1" si="4"/>
        <v>6.5000000000000002E-2</v>
      </c>
      <c r="D31" s="11">
        <f t="shared" ca="1" si="2"/>
        <v>3.3267199607038624</v>
      </c>
      <c r="E31" s="11">
        <f t="shared" ca="1" si="0"/>
        <v>4.326719960703862</v>
      </c>
      <c r="F31" s="25">
        <f t="shared" ca="1" si="1"/>
        <v>4</v>
      </c>
    </row>
    <row r="32" spans="2:9" x14ac:dyDescent="0.3">
      <c r="B32" s="3">
        <v>19</v>
      </c>
      <c r="C32" s="4">
        <f t="shared" ca="1" si="4"/>
        <v>0.05</v>
      </c>
      <c r="D32" s="11">
        <f t="shared" ca="1" si="2"/>
        <v>2.5389317174866881</v>
      </c>
      <c r="E32" s="11">
        <f t="shared" ca="1" si="0"/>
        <v>3.5389317174866881</v>
      </c>
      <c r="F32" s="25">
        <f t="shared" ca="1" si="1"/>
        <v>3</v>
      </c>
    </row>
    <row r="33" spans="2:6" x14ac:dyDescent="0.3">
      <c r="B33" s="3">
        <v>20</v>
      </c>
      <c r="C33" s="4">
        <f t="shared" ca="1" si="4"/>
        <v>0.40200000000000002</v>
      </c>
      <c r="D33" s="11">
        <f t="shared" ca="1" si="2"/>
        <v>25.450278368663493</v>
      </c>
      <c r="E33" s="11">
        <f t="shared" ca="1" si="0"/>
        <v>26.450278368663493</v>
      </c>
      <c r="F33" s="25">
        <f t="shared" ca="1" si="1"/>
        <v>26</v>
      </c>
    </row>
    <row r="34" spans="2:6" x14ac:dyDescent="0.3">
      <c r="B34" s="3">
        <v>21</v>
      </c>
      <c r="C34" s="4">
        <f t="shared" ca="1" si="4"/>
        <v>0.49299999999999999</v>
      </c>
      <c r="D34" s="11">
        <f t="shared" ca="1" si="2"/>
        <v>33.621448091856685</v>
      </c>
      <c r="E34" s="11">
        <f t="shared" ca="1" si="0"/>
        <v>34.621448091856685</v>
      </c>
      <c r="F34" s="25">
        <f t="shared" ca="1" si="1"/>
        <v>34</v>
      </c>
    </row>
    <row r="35" spans="2:6" x14ac:dyDescent="0.3">
      <c r="B35" s="3">
        <v>22</v>
      </c>
      <c r="C35" s="4">
        <f t="shared" ca="1" si="4"/>
        <v>0.45800000000000002</v>
      </c>
      <c r="D35" s="11">
        <f t="shared" ca="1" si="2"/>
        <v>30.317188083566894</v>
      </c>
      <c r="E35" s="11">
        <f t="shared" ca="1" si="0"/>
        <v>31.317188083566894</v>
      </c>
      <c r="F35" s="25">
        <f t="shared" ca="1" si="1"/>
        <v>31</v>
      </c>
    </row>
    <row r="36" spans="2:6" x14ac:dyDescent="0.3">
      <c r="B36" s="3">
        <v>23</v>
      </c>
      <c r="C36" s="4">
        <f t="shared" ca="1" si="4"/>
        <v>0.78600000000000003</v>
      </c>
      <c r="D36" s="11">
        <f t="shared" ca="1" si="2"/>
        <v>76.315477907422789</v>
      </c>
      <c r="E36" s="11">
        <f t="shared" ca="1" si="0"/>
        <v>77.315477907422789</v>
      </c>
      <c r="F36" s="25">
        <f t="shared" ca="1" si="1"/>
        <v>77</v>
      </c>
    </row>
    <row r="37" spans="2:6" x14ac:dyDescent="0.3">
      <c r="B37" s="3">
        <v>24</v>
      </c>
      <c r="C37" s="4">
        <f t="shared" ca="1" si="4"/>
        <v>0.91800000000000004</v>
      </c>
      <c r="D37" s="11">
        <f t="shared" ca="1" si="2"/>
        <v>123.79707295709946</v>
      </c>
      <c r="E37" s="11">
        <f t="shared" ca="1" si="0"/>
        <v>124.79707295709946</v>
      </c>
      <c r="F37" s="25">
        <f t="shared" ca="1" si="1"/>
        <v>124</v>
      </c>
    </row>
    <row r="38" spans="2:6" x14ac:dyDescent="0.3">
      <c r="B38" s="3">
        <v>25</v>
      </c>
      <c r="C38" s="4">
        <f t="shared" ca="1" si="4"/>
        <v>0.26600000000000001</v>
      </c>
      <c r="D38" s="11">
        <f t="shared" ca="1" si="2"/>
        <v>15.307168762448391</v>
      </c>
      <c r="E38" s="11">
        <f t="shared" ca="1" si="0"/>
        <v>16.307168762448391</v>
      </c>
      <c r="F38" s="25">
        <f t="shared" ca="1" si="1"/>
        <v>16</v>
      </c>
    </row>
    <row r="39" spans="2:6" x14ac:dyDescent="0.3">
      <c r="B39" s="3">
        <v>26</v>
      </c>
      <c r="C39" s="4">
        <f t="shared" ca="1" si="4"/>
        <v>0.222</v>
      </c>
      <c r="D39" s="11">
        <f t="shared" ca="1" si="2"/>
        <v>12.425500743955109</v>
      </c>
      <c r="E39" s="11">
        <f t="shared" ca="1" si="0"/>
        <v>13.425500743955109</v>
      </c>
      <c r="F39" s="25">
        <f t="shared" ca="1" si="1"/>
        <v>13</v>
      </c>
    </row>
    <row r="40" spans="2:6" x14ac:dyDescent="0.3">
      <c r="B40" s="3">
        <v>27</v>
      </c>
      <c r="C40" s="4">
        <f t="shared" ca="1" si="4"/>
        <v>0.51900000000000002</v>
      </c>
      <c r="D40" s="11">
        <f t="shared" ca="1" si="2"/>
        <v>36.227224271159656</v>
      </c>
      <c r="E40" s="11">
        <f t="shared" ca="1" si="0"/>
        <v>37.227224271159656</v>
      </c>
      <c r="F40" s="25">
        <f t="shared" ca="1" si="1"/>
        <v>37</v>
      </c>
    </row>
    <row r="41" spans="2:6" x14ac:dyDescent="0.3">
      <c r="B41" s="3">
        <v>28</v>
      </c>
      <c r="C41" s="4">
        <f t="shared" ca="1" si="4"/>
        <v>0.31</v>
      </c>
      <c r="D41" s="11">
        <f t="shared" ca="1" si="2"/>
        <v>18.367027525516423</v>
      </c>
      <c r="E41" s="11">
        <f t="shared" ca="1" si="0"/>
        <v>19.367027525516423</v>
      </c>
      <c r="F41" s="25">
        <f t="shared" ca="1" si="1"/>
        <v>19</v>
      </c>
    </row>
    <row r="42" spans="2:6" x14ac:dyDescent="0.3">
      <c r="B42" s="3">
        <v>29</v>
      </c>
      <c r="C42" s="4">
        <f t="shared" ca="1" si="4"/>
        <v>0.35</v>
      </c>
      <c r="D42" s="11">
        <f t="shared" ca="1" si="2"/>
        <v>21.32302910307898</v>
      </c>
      <c r="E42" s="11">
        <f t="shared" ca="1" si="0"/>
        <v>22.32302910307898</v>
      </c>
      <c r="F42" s="25">
        <f t="shared" ca="1" si="1"/>
        <v>22</v>
      </c>
    </row>
    <row r="43" spans="2:6" x14ac:dyDescent="0.3">
      <c r="B43" s="3">
        <v>30</v>
      </c>
      <c r="C43" s="4">
        <f t="shared" ca="1" si="4"/>
        <v>0.64900000000000002</v>
      </c>
      <c r="D43" s="11">
        <f t="shared" ca="1" si="2"/>
        <v>51.823205625928985</v>
      </c>
      <c r="E43" s="11">
        <f t="shared" ca="1" si="0"/>
        <v>52.823205625928985</v>
      </c>
      <c r="F43" s="25">
        <f t="shared" ca="1" si="1"/>
        <v>52</v>
      </c>
    </row>
    <row r="44" spans="2:6" x14ac:dyDescent="0.3">
      <c r="B44" s="3">
        <v>31</v>
      </c>
      <c r="C44" s="4">
        <f t="shared" ca="1" si="4"/>
        <v>0.51100000000000001</v>
      </c>
      <c r="D44" s="11">
        <f t="shared" ca="1" si="2"/>
        <v>35.410738682873841</v>
      </c>
      <c r="E44" s="11">
        <f t="shared" ca="1" si="0"/>
        <v>36.410738682873841</v>
      </c>
      <c r="F44" s="25">
        <f t="shared" ca="1" si="1"/>
        <v>36</v>
      </c>
    </row>
    <row r="45" spans="2:6" x14ac:dyDescent="0.3">
      <c r="B45" s="3">
        <v>32</v>
      </c>
      <c r="C45" s="4">
        <f t="shared" ca="1" si="4"/>
        <v>0.34100000000000003</v>
      </c>
      <c r="D45" s="11">
        <f t="shared" ca="1" si="2"/>
        <v>20.642369258994634</v>
      </c>
      <c r="E45" s="11">
        <f t="shared" ca="1" si="0"/>
        <v>21.642369258994634</v>
      </c>
      <c r="F45" s="25">
        <f t="shared" ca="1" si="1"/>
        <v>21</v>
      </c>
    </row>
    <row r="46" spans="2:6" x14ac:dyDescent="0.3">
      <c r="B46" s="3">
        <v>33</v>
      </c>
      <c r="C46" s="4">
        <f t="shared" ca="1" si="4"/>
        <v>0.81599999999999995</v>
      </c>
      <c r="D46" s="11">
        <f t="shared" ca="1" si="2"/>
        <v>83.791716365913246</v>
      </c>
      <c r="E46" s="11">
        <f t="shared" ref="E46:E77" ca="1" si="5">1+((LN(1-C46))/(LN($D$9)))</f>
        <v>84.791716365913246</v>
      </c>
      <c r="F46" s="25">
        <f t="shared" ref="F46:F77" ca="1" si="6">INT(E46)</f>
        <v>84</v>
      </c>
    </row>
    <row r="47" spans="2:6" x14ac:dyDescent="0.3">
      <c r="B47" s="3">
        <v>34</v>
      </c>
      <c r="C47" s="4">
        <f t="shared" ca="1" si="4"/>
        <v>0.40699999999999997</v>
      </c>
      <c r="D47" s="11">
        <f t="shared" ca="1" si="2"/>
        <v>25.865883803170046</v>
      </c>
      <c r="E47" s="11">
        <f t="shared" ca="1" si="5"/>
        <v>26.865883803170046</v>
      </c>
      <c r="F47" s="25">
        <f t="shared" ca="1" si="6"/>
        <v>26</v>
      </c>
    </row>
    <row r="48" spans="2:6" x14ac:dyDescent="0.3">
      <c r="B48" s="3">
        <v>35</v>
      </c>
      <c r="C48" s="4">
        <f t="shared" ca="1" si="4"/>
        <v>0.51300000000000001</v>
      </c>
      <c r="D48" s="11">
        <f t="shared" ca="1" si="2"/>
        <v>35.613600919497358</v>
      </c>
      <c r="E48" s="11">
        <f t="shared" ca="1" si="5"/>
        <v>36.613600919497358</v>
      </c>
      <c r="F48" s="25">
        <f t="shared" ca="1" si="6"/>
        <v>36</v>
      </c>
    </row>
    <row r="49" spans="2:6" x14ac:dyDescent="0.3">
      <c r="B49" s="3">
        <v>36</v>
      </c>
      <c r="C49" s="4">
        <f t="shared" ca="1" si="4"/>
        <v>0.89</v>
      </c>
      <c r="D49" s="11">
        <f t="shared" ca="1" si="2"/>
        <v>109.25639215074939</v>
      </c>
      <c r="E49" s="11">
        <f t="shared" ca="1" si="5"/>
        <v>110.25639215074939</v>
      </c>
      <c r="F49" s="25">
        <f t="shared" ca="1" si="6"/>
        <v>110</v>
      </c>
    </row>
    <row r="50" spans="2:6" x14ac:dyDescent="0.3">
      <c r="B50" s="3">
        <v>37</v>
      </c>
      <c r="C50" s="4">
        <f t="shared" ca="1" si="4"/>
        <v>0.97799999999999998</v>
      </c>
      <c r="D50" s="11">
        <f t="shared" ca="1" si="2"/>
        <v>188.9208592510781</v>
      </c>
      <c r="E50" s="11">
        <f t="shared" ca="1" si="5"/>
        <v>189.9208592510781</v>
      </c>
      <c r="F50" s="25">
        <f t="shared" ca="1" si="6"/>
        <v>189</v>
      </c>
    </row>
    <row r="51" spans="2:6" x14ac:dyDescent="0.3">
      <c r="B51" s="3">
        <v>38</v>
      </c>
      <c r="C51" s="4">
        <f t="shared" ref="C51:C82" ca="1" si="7">ROUND(RAND(),3)</f>
        <v>0.16900000000000001</v>
      </c>
      <c r="D51" s="11">
        <f t="shared" ca="1" si="2"/>
        <v>9.1633997967268002</v>
      </c>
      <c r="E51" s="11">
        <f t="shared" ca="1" si="5"/>
        <v>10.1633997967268</v>
      </c>
      <c r="F51" s="25">
        <f t="shared" ca="1" si="6"/>
        <v>10</v>
      </c>
    </row>
    <row r="52" spans="2:6" x14ac:dyDescent="0.3">
      <c r="B52" s="3">
        <v>39</v>
      </c>
      <c r="C52" s="4">
        <f t="shared" ca="1" si="7"/>
        <v>9.1999999999999998E-2</v>
      </c>
      <c r="D52" s="11">
        <f t="shared" ca="1" si="2"/>
        <v>4.7771270881675854</v>
      </c>
      <c r="E52" s="11">
        <f t="shared" ca="1" si="5"/>
        <v>5.7771270881675854</v>
      </c>
      <c r="F52" s="25">
        <f t="shared" ca="1" si="6"/>
        <v>5</v>
      </c>
    </row>
    <row r="53" spans="2:6" x14ac:dyDescent="0.3">
      <c r="B53" s="3">
        <v>40</v>
      </c>
      <c r="C53" s="4">
        <f t="shared" ca="1" si="7"/>
        <v>0.55300000000000005</v>
      </c>
      <c r="D53" s="11">
        <f t="shared" ca="1" si="2"/>
        <v>39.855880289386491</v>
      </c>
      <c r="E53" s="11">
        <f t="shared" ca="1" si="5"/>
        <v>40.855880289386491</v>
      </c>
      <c r="F53" s="25">
        <f t="shared" ca="1" si="6"/>
        <v>40</v>
      </c>
    </row>
    <row r="54" spans="2:6" x14ac:dyDescent="0.3">
      <c r="B54" s="3">
        <v>41</v>
      </c>
      <c r="C54" s="4">
        <f t="shared" ca="1" si="7"/>
        <v>0.71399999999999997</v>
      </c>
      <c r="D54" s="11">
        <f t="shared" ca="1" si="2"/>
        <v>61.960184270787067</v>
      </c>
      <c r="E54" s="11">
        <f t="shared" ca="1" si="5"/>
        <v>62.960184270787067</v>
      </c>
      <c r="F54" s="25">
        <f t="shared" ca="1" si="6"/>
        <v>62</v>
      </c>
    </row>
    <row r="55" spans="2:6" x14ac:dyDescent="0.3">
      <c r="B55" s="3">
        <v>42</v>
      </c>
      <c r="C55" s="4">
        <f t="shared" ca="1" si="7"/>
        <v>0.81899999999999995</v>
      </c>
      <c r="D55" s="11">
        <f t="shared" ca="1" si="2"/>
        <v>84.605405644523174</v>
      </c>
      <c r="E55" s="11">
        <f t="shared" ca="1" si="5"/>
        <v>85.605405644523174</v>
      </c>
      <c r="F55" s="25">
        <f t="shared" ca="1" si="6"/>
        <v>85</v>
      </c>
    </row>
    <row r="56" spans="2:6" x14ac:dyDescent="0.3">
      <c r="B56" s="3">
        <v>43</v>
      </c>
      <c r="C56" s="4">
        <f t="shared" ca="1" si="7"/>
        <v>9.8000000000000004E-2</v>
      </c>
      <c r="D56" s="11">
        <f t="shared" ca="1" si="2"/>
        <v>5.1052939241500246</v>
      </c>
      <c r="E56" s="11">
        <f t="shared" ca="1" si="5"/>
        <v>6.1052939241500246</v>
      </c>
      <c r="F56" s="25">
        <f t="shared" ca="1" si="6"/>
        <v>6</v>
      </c>
    </row>
    <row r="57" spans="2:6" x14ac:dyDescent="0.3">
      <c r="B57" s="3">
        <v>44</v>
      </c>
      <c r="C57" s="4">
        <f t="shared" ca="1" si="7"/>
        <v>0.90600000000000003</v>
      </c>
      <c r="D57" s="11">
        <f t="shared" ca="1" si="2"/>
        <v>117.03681390571406</v>
      </c>
      <c r="E57" s="11">
        <f t="shared" ca="1" si="5"/>
        <v>118.03681390571406</v>
      </c>
      <c r="F57" s="25">
        <f t="shared" ca="1" si="6"/>
        <v>118</v>
      </c>
    </row>
    <row r="58" spans="2:6" x14ac:dyDescent="0.3">
      <c r="B58" s="3">
        <v>45</v>
      </c>
      <c r="C58" s="4">
        <f t="shared" ca="1" si="7"/>
        <v>7.2999999999999995E-2</v>
      </c>
      <c r="D58" s="11">
        <f t="shared" ca="1" si="2"/>
        <v>3.7520571983215243</v>
      </c>
      <c r="E58" s="11">
        <f t="shared" ca="1" si="5"/>
        <v>4.7520571983215243</v>
      </c>
      <c r="F58" s="25">
        <f t="shared" ca="1" si="6"/>
        <v>4</v>
      </c>
    </row>
    <row r="59" spans="2:6" x14ac:dyDescent="0.3">
      <c r="B59" s="3">
        <v>46</v>
      </c>
      <c r="C59" s="4">
        <f t="shared" ca="1" si="7"/>
        <v>0.66</v>
      </c>
      <c r="D59" s="11">
        <f t="shared" ca="1" si="2"/>
        <v>53.399262010611984</v>
      </c>
      <c r="E59" s="11">
        <f t="shared" ca="1" si="5"/>
        <v>54.399262010611984</v>
      </c>
      <c r="F59" s="25">
        <f t="shared" ca="1" si="6"/>
        <v>54</v>
      </c>
    </row>
    <row r="60" spans="2:6" x14ac:dyDescent="0.3">
      <c r="B60" s="3">
        <v>47</v>
      </c>
      <c r="C60" s="4">
        <f t="shared" ca="1" si="7"/>
        <v>0.68</v>
      </c>
      <c r="D60" s="11">
        <f t="shared" ca="1" si="2"/>
        <v>56.400078726095579</v>
      </c>
      <c r="E60" s="11">
        <f t="shared" ca="1" si="5"/>
        <v>57.400078726095579</v>
      </c>
      <c r="F60" s="25">
        <f t="shared" ca="1" si="6"/>
        <v>57</v>
      </c>
    </row>
    <row r="61" spans="2:6" x14ac:dyDescent="0.3">
      <c r="B61" s="3">
        <v>48</v>
      </c>
      <c r="C61" s="4">
        <f t="shared" ca="1" si="7"/>
        <v>0.42799999999999999</v>
      </c>
      <c r="D61" s="11">
        <f t="shared" ca="1" si="2"/>
        <v>27.650565779266422</v>
      </c>
      <c r="E61" s="11">
        <f t="shared" ca="1" si="5"/>
        <v>28.650565779266422</v>
      </c>
      <c r="F61" s="25">
        <f t="shared" ca="1" si="6"/>
        <v>28</v>
      </c>
    </row>
    <row r="62" spans="2:6" x14ac:dyDescent="0.3">
      <c r="B62" s="3">
        <v>49</v>
      </c>
      <c r="C62" s="4">
        <f t="shared" ca="1" si="7"/>
        <v>0.94799999999999995</v>
      </c>
      <c r="D62" s="11">
        <f t="shared" ca="1" si="2"/>
        <v>146.3423448122158</v>
      </c>
      <c r="E62" s="11">
        <f t="shared" ca="1" si="5"/>
        <v>147.3423448122158</v>
      </c>
      <c r="F62" s="25">
        <f t="shared" ca="1" si="6"/>
        <v>147</v>
      </c>
    </row>
    <row r="63" spans="2:6" x14ac:dyDescent="0.3">
      <c r="B63" s="3">
        <v>50</v>
      </c>
      <c r="C63" s="4">
        <f t="shared" ca="1" si="7"/>
        <v>0.51500000000000001</v>
      </c>
      <c r="D63" s="11">
        <f t="shared" ca="1" si="2"/>
        <v>35.81729798249139</v>
      </c>
      <c r="E63" s="11">
        <f t="shared" ca="1" si="5"/>
        <v>36.81729798249139</v>
      </c>
      <c r="F63" s="25">
        <f t="shared" ca="1" si="6"/>
        <v>36</v>
      </c>
    </row>
    <row r="64" spans="2:6" x14ac:dyDescent="0.3">
      <c r="B64" s="3">
        <v>51</v>
      </c>
      <c r="C64" s="4">
        <f t="shared" ca="1" si="7"/>
        <v>0.57399999999999995</v>
      </c>
      <c r="D64" s="11">
        <f t="shared" ca="1" si="2"/>
        <v>42.23770207138449</v>
      </c>
      <c r="E64" s="11">
        <f t="shared" ca="1" si="5"/>
        <v>43.23770207138449</v>
      </c>
      <c r="F64" s="25">
        <f t="shared" ca="1" si="6"/>
        <v>43</v>
      </c>
    </row>
    <row r="65" spans="2:6" x14ac:dyDescent="0.3">
      <c r="B65" s="3">
        <v>52</v>
      </c>
      <c r="C65" s="4">
        <f t="shared" ca="1" si="7"/>
        <v>0.60899999999999999</v>
      </c>
      <c r="D65" s="11">
        <f t="shared" ca="1" si="2"/>
        <v>46.481281158909034</v>
      </c>
      <c r="E65" s="11">
        <f t="shared" ca="1" si="5"/>
        <v>47.481281158909034</v>
      </c>
      <c r="F65" s="25">
        <f t="shared" ca="1" si="6"/>
        <v>47</v>
      </c>
    </row>
    <row r="66" spans="2:6" x14ac:dyDescent="0.3">
      <c r="B66" s="3">
        <v>53</v>
      </c>
      <c r="C66" s="4">
        <f t="shared" ca="1" si="7"/>
        <v>0.57099999999999995</v>
      </c>
      <c r="D66" s="11">
        <f t="shared" ca="1" si="2"/>
        <v>41.890344039198325</v>
      </c>
      <c r="E66" s="11">
        <f t="shared" ca="1" si="5"/>
        <v>42.890344039198325</v>
      </c>
      <c r="F66" s="25">
        <f t="shared" ca="1" si="6"/>
        <v>42</v>
      </c>
    </row>
    <row r="67" spans="2:6" x14ac:dyDescent="0.3">
      <c r="B67" s="3">
        <v>54</v>
      </c>
      <c r="C67" s="4">
        <f t="shared" ca="1" si="7"/>
        <v>0.54500000000000004</v>
      </c>
      <c r="D67" s="11">
        <f t="shared" ca="1" si="2"/>
        <v>38.977838348839306</v>
      </c>
      <c r="E67" s="11">
        <f t="shared" ca="1" si="5"/>
        <v>39.977838348839306</v>
      </c>
      <c r="F67" s="25">
        <f t="shared" ca="1" si="6"/>
        <v>39</v>
      </c>
    </row>
    <row r="68" spans="2:6" x14ac:dyDescent="0.3">
      <c r="B68" s="3">
        <v>55</v>
      </c>
      <c r="C68" s="4">
        <f t="shared" ca="1" si="7"/>
        <v>0.61599999999999999</v>
      </c>
      <c r="D68" s="11">
        <f t="shared" ca="1" si="2"/>
        <v>47.375468611794282</v>
      </c>
      <c r="E68" s="11">
        <f t="shared" ca="1" si="5"/>
        <v>48.375468611794282</v>
      </c>
      <c r="F68" s="25">
        <f t="shared" ca="1" si="6"/>
        <v>48</v>
      </c>
    </row>
    <row r="69" spans="2:6" x14ac:dyDescent="0.3">
      <c r="B69" s="3">
        <v>56</v>
      </c>
      <c r="C69" s="4">
        <f t="shared" ca="1" si="7"/>
        <v>0.107</v>
      </c>
      <c r="D69" s="11">
        <f t="shared" ca="1" si="2"/>
        <v>5.6016600313513374</v>
      </c>
      <c r="E69" s="11">
        <f t="shared" ca="1" si="5"/>
        <v>6.6016600313513374</v>
      </c>
      <c r="F69" s="25">
        <f t="shared" ca="1" si="6"/>
        <v>6</v>
      </c>
    </row>
    <row r="70" spans="2:6" x14ac:dyDescent="0.3">
      <c r="B70" s="3">
        <v>57</v>
      </c>
      <c r="C70" s="4">
        <f t="shared" ca="1" si="7"/>
        <v>0.183</v>
      </c>
      <c r="D70" s="11">
        <f t="shared" ca="1" si="2"/>
        <v>10.004410841850998</v>
      </c>
      <c r="E70" s="11">
        <f t="shared" ca="1" si="5"/>
        <v>11.004410841850998</v>
      </c>
      <c r="F70" s="25">
        <f t="shared" ca="1" si="6"/>
        <v>11</v>
      </c>
    </row>
    <row r="71" spans="2:6" x14ac:dyDescent="0.3">
      <c r="B71" s="3">
        <v>58</v>
      </c>
      <c r="C71" s="4">
        <f t="shared" ca="1" si="7"/>
        <v>0.85599999999999998</v>
      </c>
      <c r="D71" s="11">
        <f t="shared" ca="1" si="2"/>
        <v>95.924865363246838</v>
      </c>
      <c r="E71" s="11">
        <f t="shared" ca="1" si="5"/>
        <v>96.924865363246838</v>
      </c>
      <c r="F71" s="25">
        <f t="shared" ca="1" si="6"/>
        <v>96</v>
      </c>
    </row>
    <row r="72" spans="2:6" x14ac:dyDescent="0.3">
      <c r="B72" s="3">
        <v>59</v>
      </c>
      <c r="C72" s="4">
        <f t="shared" ca="1" si="7"/>
        <v>0.98399999999999999</v>
      </c>
      <c r="D72" s="11">
        <f t="shared" ca="1" si="2"/>
        <v>204.68378280946558</v>
      </c>
      <c r="E72" s="11">
        <f t="shared" ca="1" si="5"/>
        <v>205.68378280946558</v>
      </c>
      <c r="F72" s="25">
        <f t="shared" ca="1" si="6"/>
        <v>205</v>
      </c>
    </row>
    <row r="73" spans="2:6" x14ac:dyDescent="0.3">
      <c r="B73" s="3">
        <v>60</v>
      </c>
      <c r="C73" s="4">
        <f t="shared" ca="1" si="7"/>
        <v>0.52600000000000002</v>
      </c>
      <c r="D73" s="11">
        <f t="shared" ca="1" si="2"/>
        <v>36.952867036769177</v>
      </c>
      <c r="E73" s="11">
        <f t="shared" ca="1" si="5"/>
        <v>37.952867036769177</v>
      </c>
      <c r="F73" s="25">
        <f t="shared" ca="1" si="6"/>
        <v>37</v>
      </c>
    </row>
    <row r="74" spans="2:6" x14ac:dyDescent="0.3">
      <c r="B74" s="3">
        <v>61</v>
      </c>
      <c r="C74" s="4">
        <f t="shared" ca="1" si="7"/>
        <v>0.90300000000000002</v>
      </c>
      <c r="D74" s="11">
        <f t="shared" ca="1" si="2"/>
        <v>115.48176508282015</v>
      </c>
      <c r="E74" s="11">
        <f t="shared" ca="1" si="5"/>
        <v>116.48176508282015</v>
      </c>
      <c r="F74" s="25">
        <f t="shared" ca="1" si="6"/>
        <v>116</v>
      </c>
    </row>
    <row r="75" spans="2:6" x14ac:dyDescent="0.3">
      <c r="B75" s="3">
        <v>62</v>
      </c>
      <c r="C75" s="4">
        <f t="shared" ca="1" si="7"/>
        <v>0.26900000000000002</v>
      </c>
      <c r="D75" s="11">
        <f t="shared" ca="1" si="2"/>
        <v>15.509892526168192</v>
      </c>
      <c r="E75" s="11">
        <f t="shared" ca="1" si="5"/>
        <v>16.509892526168194</v>
      </c>
      <c r="F75" s="25">
        <f t="shared" ca="1" si="6"/>
        <v>16</v>
      </c>
    </row>
    <row r="76" spans="2:6" x14ac:dyDescent="0.3">
      <c r="B76" s="3">
        <v>63</v>
      </c>
      <c r="C76" s="4">
        <f t="shared" ca="1" si="7"/>
        <v>0.79500000000000004</v>
      </c>
      <c r="D76" s="11">
        <f t="shared" ca="1" si="2"/>
        <v>78.442224348291333</v>
      </c>
      <c r="E76" s="11">
        <f t="shared" ca="1" si="5"/>
        <v>79.442224348291333</v>
      </c>
      <c r="F76" s="25">
        <f t="shared" ca="1" si="6"/>
        <v>79</v>
      </c>
    </row>
    <row r="77" spans="2:6" x14ac:dyDescent="0.3">
      <c r="B77" s="3">
        <v>64</v>
      </c>
      <c r="C77" s="4">
        <f t="shared" ca="1" si="7"/>
        <v>0.56599999999999995</v>
      </c>
      <c r="D77" s="11">
        <f t="shared" ca="1" si="2"/>
        <v>41.316776596465573</v>
      </c>
      <c r="E77" s="11">
        <f t="shared" ca="1" si="5"/>
        <v>42.316776596465573</v>
      </c>
      <c r="F77" s="25">
        <f t="shared" ca="1" si="6"/>
        <v>42</v>
      </c>
    </row>
    <row r="78" spans="2:6" x14ac:dyDescent="0.3">
      <c r="B78" s="3">
        <v>65</v>
      </c>
      <c r="C78" s="4">
        <f t="shared" ca="1" si="7"/>
        <v>0.65700000000000003</v>
      </c>
      <c r="D78" s="11">
        <f t="shared" ca="1" si="2"/>
        <v>52.964427737280964</v>
      </c>
      <c r="E78" s="11">
        <f t="shared" ref="E78:E113" ca="1" si="8">1+((LN(1-C78))/(LN($D$9)))</f>
        <v>53.964427737280964</v>
      </c>
      <c r="F78" s="25">
        <f t="shared" ref="F78:F109" ca="1" si="9">INT(E78)</f>
        <v>53</v>
      </c>
    </row>
    <row r="79" spans="2:6" x14ac:dyDescent="0.3">
      <c r="B79" s="3">
        <v>66</v>
      </c>
      <c r="C79" s="4">
        <f t="shared" ca="1" si="7"/>
        <v>0.73899999999999999</v>
      </c>
      <c r="D79" s="11">
        <f t="shared" ref="D79:D113" ca="1" si="10">((LN(1-C79))/(LN($D$9)))</f>
        <v>66.487864747444604</v>
      </c>
      <c r="E79" s="11">
        <f t="shared" ca="1" si="8"/>
        <v>67.487864747444604</v>
      </c>
      <c r="F79" s="25">
        <f t="shared" ca="1" si="9"/>
        <v>67</v>
      </c>
    </row>
    <row r="80" spans="2:6" x14ac:dyDescent="0.3">
      <c r="B80" s="3">
        <v>67</v>
      </c>
      <c r="C80" s="4">
        <f t="shared" ca="1" si="7"/>
        <v>0.161</v>
      </c>
      <c r="D80" s="11">
        <f t="shared" ca="1" si="10"/>
        <v>8.6891608018644835</v>
      </c>
      <c r="E80" s="11">
        <f t="shared" ca="1" si="8"/>
        <v>9.6891608018644835</v>
      </c>
      <c r="F80" s="25">
        <f t="shared" ca="1" si="9"/>
        <v>9</v>
      </c>
    </row>
    <row r="81" spans="2:6" x14ac:dyDescent="0.3">
      <c r="B81" s="3">
        <v>68</v>
      </c>
      <c r="C81" s="4">
        <f t="shared" ca="1" si="7"/>
        <v>0.222</v>
      </c>
      <c r="D81" s="11">
        <f t="shared" ca="1" si="10"/>
        <v>12.425500743955109</v>
      </c>
      <c r="E81" s="11">
        <f t="shared" ca="1" si="8"/>
        <v>13.425500743955109</v>
      </c>
      <c r="F81" s="25">
        <f t="shared" ca="1" si="9"/>
        <v>13</v>
      </c>
    </row>
    <row r="82" spans="2:6" x14ac:dyDescent="0.3">
      <c r="B82" s="3">
        <v>69</v>
      </c>
      <c r="C82" s="4">
        <f t="shared" ca="1" si="7"/>
        <v>0.83099999999999996</v>
      </c>
      <c r="D82" s="11">
        <f t="shared" ca="1" si="10"/>
        <v>88.000906814966058</v>
      </c>
      <c r="E82" s="11">
        <f t="shared" ca="1" si="8"/>
        <v>89.000906814966058</v>
      </c>
      <c r="F82" s="25">
        <f t="shared" ca="1" si="9"/>
        <v>89</v>
      </c>
    </row>
    <row r="83" spans="2:6" x14ac:dyDescent="0.3">
      <c r="B83" s="3">
        <v>70</v>
      </c>
      <c r="C83" s="4">
        <f t="shared" ref="C83:C113" ca="1" si="11">ROUND(RAND(),3)</f>
        <v>0.27300000000000002</v>
      </c>
      <c r="D83" s="11">
        <f t="shared" ca="1" si="10"/>
        <v>15.781488908277874</v>
      </c>
      <c r="E83" s="11">
        <f t="shared" ca="1" si="8"/>
        <v>16.781488908277872</v>
      </c>
      <c r="F83" s="25">
        <f t="shared" ca="1" si="9"/>
        <v>16</v>
      </c>
    </row>
    <row r="84" spans="2:6" x14ac:dyDescent="0.3">
      <c r="B84" s="3">
        <v>71</v>
      </c>
      <c r="C84" s="4">
        <f t="shared" ca="1" si="11"/>
        <v>0.93899999999999995</v>
      </c>
      <c r="D84" s="11">
        <f t="shared" ca="1" si="10"/>
        <v>138.44092135034862</v>
      </c>
      <c r="E84" s="11">
        <f t="shared" ca="1" si="8"/>
        <v>139.44092135034862</v>
      </c>
      <c r="F84" s="25">
        <f t="shared" ca="1" si="9"/>
        <v>139</v>
      </c>
    </row>
    <row r="85" spans="2:6" x14ac:dyDescent="0.3">
      <c r="B85" s="3">
        <v>72</v>
      </c>
      <c r="C85" s="4">
        <f t="shared" ca="1" si="11"/>
        <v>5.8999999999999997E-2</v>
      </c>
      <c r="D85" s="11">
        <f t="shared" ca="1" si="10"/>
        <v>3.0100985200147923</v>
      </c>
      <c r="E85" s="11">
        <f t="shared" ca="1" si="8"/>
        <v>4.0100985200147923</v>
      </c>
      <c r="F85" s="25">
        <f t="shared" ca="1" si="9"/>
        <v>4</v>
      </c>
    </row>
    <row r="86" spans="2:6" x14ac:dyDescent="0.3">
      <c r="B86" s="3">
        <v>73</v>
      </c>
      <c r="C86" s="4">
        <f t="shared" ca="1" si="11"/>
        <v>0.25</v>
      </c>
      <c r="D86" s="11">
        <f t="shared" ca="1" si="10"/>
        <v>14.239778259931905</v>
      </c>
      <c r="E86" s="11">
        <f t="shared" ca="1" si="8"/>
        <v>15.239778259931905</v>
      </c>
      <c r="F86" s="25">
        <f t="shared" ca="1" si="9"/>
        <v>15</v>
      </c>
    </row>
    <row r="87" spans="2:6" x14ac:dyDescent="0.3">
      <c r="B87" s="3">
        <v>74</v>
      </c>
      <c r="C87" s="4">
        <f t="shared" ca="1" si="11"/>
        <v>8.7999999999999995E-2</v>
      </c>
      <c r="D87" s="11">
        <f t="shared" ca="1" si="10"/>
        <v>4.5595517204728653</v>
      </c>
      <c r="E87" s="11">
        <f t="shared" ca="1" si="8"/>
        <v>5.5595517204728653</v>
      </c>
      <c r="F87" s="25">
        <f t="shared" ca="1" si="9"/>
        <v>5</v>
      </c>
    </row>
    <row r="88" spans="2:6" x14ac:dyDescent="0.3">
      <c r="B88" s="3">
        <v>75</v>
      </c>
      <c r="C88" s="4">
        <f t="shared" ca="1" si="11"/>
        <v>7.6999999999999999E-2</v>
      </c>
      <c r="D88" s="11">
        <f t="shared" ca="1" si="10"/>
        <v>3.9661043057234626</v>
      </c>
      <c r="E88" s="11">
        <f t="shared" ca="1" si="8"/>
        <v>4.9661043057234622</v>
      </c>
      <c r="F88" s="25">
        <f t="shared" ca="1" si="9"/>
        <v>4</v>
      </c>
    </row>
    <row r="89" spans="2:6" x14ac:dyDescent="0.3">
      <c r="B89" s="3">
        <v>76</v>
      </c>
      <c r="C89" s="4">
        <f t="shared" ca="1" si="11"/>
        <v>0.29599999999999999</v>
      </c>
      <c r="D89" s="11">
        <f t="shared" ca="1" si="10"/>
        <v>17.372766793474909</v>
      </c>
      <c r="E89" s="11">
        <f t="shared" ca="1" si="8"/>
        <v>18.372766793474909</v>
      </c>
      <c r="F89" s="25">
        <f t="shared" ca="1" si="9"/>
        <v>18</v>
      </c>
    </row>
    <row r="90" spans="2:6" x14ac:dyDescent="0.3">
      <c r="B90" s="3">
        <v>77</v>
      </c>
      <c r="C90" s="4">
        <f t="shared" ca="1" si="11"/>
        <v>0.90800000000000003</v>
      </c>
      <c r="D90" s="11">
        <f t="shared" ca="1" si="10"/>
        <v>118.10133485743393</v>
      </c>
      <c r="E90" s="11">
        <f t="shared" ca="1" si="8"/>
        <v>119.10133485743393</v>
      </c>
      <c r="F90" s="25">
        <f t="shared" ca="1" si="9"/>
        <v>119</v>
      </c>
    </row>
    <row r="91" spans="2:6" x14ac:dyDescent="0.3">
      <c r="B91" s="3">
        <v>78</v>
      </c>
      <c r="C91" s="4">
        <f t="shared" ca="1" si="11"/>
        <v>0.16800000000000001</v>
      </c>
      <c r="D91" s="11">
        <f t="shared" ca="1" si="10"/>
        <v>9.1038708461332583</v>
      </c>
      <c r="E91" s="11">
        <f t="shared" ca="1" si="8"/>
        <v>10.103870846133258</v>
      </c>
      <c r="F91" s="25">
        <f t="shared" ca="1" si="9"/>
        <v>10</v>
      </c>
    </row>
    <row r="92" spans="2:6" x14ac:dyDescent="0.3">
      <c r="B92" s="3">
        <v>79</v>
      </c>
      <c r="C92" s="4">
        <f t="shared" ca="1" si="11"/>
        <v>0.316</v>
      </c>
      <c r="D92" s="11">
        <f t="shared" ca="1" si="10"/>
        <v>18.799329980404778</v>
      </c>
      <c r="E92" s="11">
        <f t="shared" ca="1" si="8"/>
        <v>19.799329980404778</v>
      </c>
      <c r="F92" s="25">
        <f t="shared" ca="1" si="9"/>
        <v>19</v>
      </c>
    </row>
    <row r="93" spans="2:6" x14ac:dyDescent="0.3">
      <c r="B93" s="3">
        <v>80</v>
      </c>
      <c r="C93" s="4">
        <f t="shared" ca="1" si="11"/>
        <v>0.35199999999999998</v>
      </c>
      <c r="D93" s="11">
        <f t="shared" ca="1" si="10"/>
        <v>21.475566408548712</v>
      </c>
      <c r="E93" s="11">
        <f t="shared" ca="1" si="8"/>
        <v>22.475566408548712</v>
      </c>
      <c r="F93" s="25">
        <f t="shared" ca="1" si="9"/>
        <v>22</v>
      </c>
    </row>
    <row r="94" spans="2:6" x14ac:dyDescent="0.3">
      <c r="B94" s="3">
        <v>81</v>
      </c>
      <c r="C94" s="4">
        <f t="shared" ca="1" si="11"/>
        <v>0.69799999999999995</v>
      </c>
      <c r="D94" s="11">
        <f t="shared" ca="1" si="10"/>
        <v>59.265733190569136</v>
      </c>
      <c r="E94" s="11">
        <f t="shared" ca="1" si="8"/>
        <v>60.265733190569136</v>
      </c>
      <c r="F94" s="25">
        <f t="shared" ca="1" si="9"/>
        <v>60</v>
      </c>
    </row>
    <row r="95" spans="2:6" x14ac:dyDescent="0.3">
      <c r="B95" s="3">
        <v>82</v>
      </c>
      <c r="C95" s="4">
        <f t="shared" ca="1" si="11"/>
        <v>0.86299999999999999</v>
      </c>
      <c r="D95" s="11">
        <f t="shared" ca="1" si="10"/>
        <v>98.391483968598891</v>
      </c>
      <c r="E95" s="11">
        <f t="shared" ca="1" si="8"/>
        <v>99.391483968598891</v>
      </c>
      <c r="F95" s="25">
        <f t="shared" ca="1" si="9"/>
        <v>99</v>
      </c>
    </row>
    <row r="96" spans="2:6" x14ac:dyDescent="0.3">
      <c r="B96" s="3">
        <v>83</v>
      </c>
      <c r="C96" s="4">
        <f t="shared" ca="1" si="11"/>
        <v>6.3E-2</v>
      </c>
      <c r="D96" s="11">
        <f t="shared" ca="1" si="10"/>
        <v>3.220954287017038</v>
      </c>
      <c r="E96" s="11">
        <f t="shared" ca="1" si="8"/>
        <v>4.2209542870170385</v>
      </c>
      <c r="F96" s="25">
        <f t="shared" ca="1" si="9"/>
        <v>4</v>
      </c>
    </row>
    <row r="97" spans="2:6" x14ac:dyDescent="0.3">
      <c r="B97" s="3">
        <v>84</v>
      </c>
      <c r="C97" s="4">
        <f t="shared" ca="1" si="11"/>
        <v>0.55900000000000005</v>
      </c>
      <c r="D97" s="11">
        <f t="shared" ca="1" si="10"/>
        <v>40.52478663715128</v>
      </c>
      <c r="E97" s="11">
        <f t="shared" ca="1" si="8"/>
        <v>41.52478663715128</v>
      </c>
      <c r="F97" s="25">
        <f t="shared" ca="1" si="9"/>
        <v>41</v>
      </c>
    </row>
    <row r="98" spans="2:6" x14ac:dyDescent="0.3">
      <c r="B98" s="3">
        <v>85</v>
      </c>
      <c r="C98" s="4">
        <f t="shared" ca="1" si="11"/>
        <v>0.54800000000000004</v>
      </c>
      <c r="D98" s="11">
        <f t="shared" ca="1" si="10"/>
        <v>39.305281548146688</v>
      </c>
      <c r="E98" s="11">
        <f t="shared" ca="1" si="8"/>
        <v>40.305281548146688</v>
      </c>
      <c r="F98" s="25">
        <f t="shared" ca="1" si="9"/>
        <v>40</v>
      </c>
    </row>
    <row r="99" spans="2:6" x14ac:dyDescent="0.3">
      <c r="B99" s="3">
        <v>86</v>
      </c>
      <c r="C99" s="4">
        <f t="shared" ca="1" si="11"/>
        <v>7.9000000000000001E-2</v>
      </c>
      <c r="D99" s="11">
        <f t="shared" ca="1" si="10"/>
        <v>4.0734759670286875</v>
      </c>
      <c r="E99" s="11">
        <f t="shared" ca="1" si="8"/>
        <v>5.0734759670286875</v>
      </c>
      <c r="F99" s="25">
        <f t="shared" ca="1" si="9"/>
        <v>5</v>
      </c>
    </row>
    <row r="100" spans="2:6" x14ac:dyDescent="0.3">
      <c r="B100" s="3">
        <v>87</v>
      </c>
      <c r="C100" s="4">
        <f t="shared" ca="1" si="11"/>
        <v>2.1000000000000001E-2</v>
      </c>
      <c r="D100" s="11">
        <f t="shared" ca="1" si="10"/>
        <v>1.0505342733556253</v>
      </c>
      <c r="E100" s="11">
        <f t="shared" ca="1" si="8"/>
        <v>2.0505342733556251</v>
      </c>
      <c r="F100" s="25">
        <f t="shared" ca="1" si="9"/>
        <v>2</v>
      </c>
    </row>
    <row r="101" spans="2:6" x14ac:dyDescent="0.3">
      <c r="B101" s="3">
        <v>88</v>
      </c>
      <c r="C101" s="4">
        <f t="shared" ca="1" si="11"/>
        <v>0.4</v>
      </c>
      <c r="D101" s="11">
        <f t="shared" ca="1" si="10"/>
        <v>25.285008377219366</v>
      </c>
      <c r="E101" s="11">
        <f t="shared" ca="1" si="8"/>
        <v>26.285008377219366</v>
      </c>
      <c r="F101" s="25">
        <f t="shared" ca="1" si="9"/>
        <v>26</v>
      </c>
    </row>
    <row r="102" spans="2:6" x14ac:dyDescent="0.3">
      <c r="B102" s="3">
        <v>89</v>
      </c>
      <c r="C102" s="4">
        <f t="shared" ca="1" si="11"/>
        <v>0.502</v>
      </c>
      <c r="D102" s="11">
        <f t="shared" ca="1" si="10"/>
        <v>34.508008803004451</v>
      </c>
      <c r="E102" s="11">
        <f t="shared" ca="1" si="8"/>
        <v>35.508008803004451</v>
      </c>
      <c r="F102" s="25">
        <f t="shared" ca="1" si="9"/>
        <v>35</v>
      </c>
    </row>
    <row r="103" spans="2:6" x14ac:dyDescent="0.3">
      <c r="B103" s="3">
        <v>90</v>
      </c>
      <c r="C103" s="4">
        <f t="shared" ca="1" si="11"/>
        <v>0.85599999999999998</v>
      </c>
      <c r="D103" s="11">
        <f t="shared" ca="1" si="10"/>
        <v>95.924865363246838</v>
      </c>
      <c r="E103" s="11">
        <f t="shared" ca="1" si="8"/>
        <v>96.924865363246838</v>
      </c>
      <c r="F103" s="25">
        <f t="shared" ca="1" si="9"/>
        <v>96</v>
      </c>
    </row>
    <row r="104" spans="2:6" x14ac:dyDescent="0.3">
      <c r="B104" s="3">
        <v>91</v>
      </c>
      <c r="C104" s="4">
        <f t="shared" ca="1" si="11"/>
        <v>0.85499999999999998</v>
      </c>
      <c r="D104" s="11">
        <f t="shared" ca="1" si="10"/>
        <v>95.582315093334614</v>
      </c>
      <c r="E104" s="11">
        <f t="shared" ca="1" si="8"/>
        <v>96.582315093334614</v>
      </c>
      <c r="F104" s="25">
        <f t="shared" ca="1" si="9"/>
        <v>96</v>
      </c>
    </row>
    <row r="105" spans="2:6" x14ac:dyDescent="0.3">
      <c r="B105" s="3">
        <v>92</v>
      </c>
      <c r="C105" s="4">
        <f t="shared" ca="1" si="11"/>
        <v>0.37</v>
      </c>
      <c r="D105" s="11">
        <f t="shared" ca="1" si="10"/>
        <v>22.86997739139095</v>
      </c>
      <c r="E105" s="11">
        <f t="shared" ca="1" si="8"/>
        <v>23.86997739139095</v>
      </c>
      <c r="F105" s="25">
        <f t="shared" ca="1" si="9"/>
        <v>23</v>
      </c>
    </row>
    <row r="106" spans="2:6" x14ac:dyDescent="0.3">
      <c r="B106" s="3">
        <v>93</v>
      </c>
      <c r="C106" s="4">
        <f t="shared" ca="1" si="11"/>
        <v>0.42</v>
      </c>
      <c r="D106" s="11">
        <f t="shared" ca="1" si="10"/>
        <v>26.963078110293328</v>
      </c>
      <c r="E106" s="11">
        <f t="shared" ca="1" si="8"/>
        <v>27.963078110293328</v>
      </c>
      <c r="F106" s="25">
        <f t="shared" ca="1" si="9"/>
        <v>27</v>
      </c>
    </row>
    <row r="107" spans="2:6" x14ac:dyDescent="0.3">
      <c r="B107" s="3">
        <v>94</v>
      </c>
      <c r="C107" s="4">
        <f t="shared" ca="1" si="11"/>
        <v>0.17199999999999999</v>
      </c>
      <c r="D107" s="11">
        <f t="shared" ca="1" si="10"/>
        <v>9.3424174112151359</v>
      </c>
      <c r="E107" s="11">
        <f t="shared" ca="1" si="8"/>
        <v>10.342417411215136</v>
      </c>
      <c r="F107" s="25">
        <f t="shared" ca="1" si="9"/>
        <v>10</v>
      </c>
    </row>
    <row r="108" spans="2:6" x14ac:dyDescent="0.3">
      <c r="B108" s="3">
        <v>95</v>
      </c>
      <c r="C108" s="4">
        <f t="shared" ca="1" si="11"/>
        <v>0.64600000000000002</v>
      </c>
      <c r="D108" s="11">
        <f t="shared" ca="1" si="10"/>
        <v>51.401940815517733</v>
      </c>
      <c r="E108" s="11">
        <f t="shared" ca="1" si="8"/>
        <v>52.401940815517733</v>
      </c>
      <c r="F108" s="25">
        <f t="shared" ca="1" si="9"/>
        <v>52</v>
      </c>
    </row>
    <row r="109" spans="2:6" x14ac:dyDescent="0.3">
      <c r="B109" s="3">
        <v>96</v>
      </c>
      <c r="C109" s="4">
        <f t="shared" ca="1" si="11"/>
        <v>0.72099999999999997</v>
      </c>
      <c r="D109" s="11">
        <f t="shared" ca="1" si="10"/>
        <v>63.186753987856534</v>
      </c>
      <c r="E109" s="11">
        <f t="shared" ca="1" si="8"/>
        <v>64.186753987856534</v>
      </c>
      <c r="F109" s="25">
        <f t="shared" ca="1" si="9"/>
        <v>64</v>
      </c>
    </row>
    <row r="110" spans="2:6" x14ac:dyDescent="0.3">
      <c r="B110" s="3">
        <v>97</v>
      </c>
      <c r="C110" s="4">
        <f t="shared" ca="1" si="11"/>
        <v>0.73</v>
      </c>
      <c r="D110" s="11">
        <f t="shared" ca="1" si="10"/>
        <v>64.809795014370636</v>
      </c>
      <c r="E110" s="11">
        <f t="shared" ca="1" si="8"/>
        <v>65.809795014370636</v>
      </c>
      <c r="F110" s="25">
        <f t="shared" ref="F110:F113" ca="1" si="12">INT(E110)</f>
        <v>65</v>
      </c>
    </row>
    <row r="111" spans="2:6" x14ac:dyDescent="0.3">
      <c r="B111" s="3">
        <v>98</v>
      </c>
      <c r="C111" s="4">
        <f t="shared" ca="1" si="11"/>
        <v>0.68500000000000005</v>
      </c>
      <c r="D111" s="11">
        <f t="shared" ca="1" si="10"/>
        <v>57.179595882911606</v>
      </c>
      <c r="E111" s="11">
        <f t="shared" ca="1" si="8"/>
        <v>58.179595882911606</v>
      </c>
      <c r="F111" s="25">
        <f t="shared" ca="1" si="12"/>
        <v>58</v>
      </c>
    </row>
    <row r="112" spans="2:6" x14ac:dyDescent="0.3">
      <c r="B112" s="3">
        <v>99</v>
      </c>
      <c r="C112" s="4">
        <f t="shared" ca="1" si="11"/>
        <v>0.35799999999999998</v>
      </c>
      <c r="D112" s="11">
        <f t="shared" ca="1" si="10"/>
        <v>21.936019184313409</v>
      </c>
      <c r="E112" s="11">
        <f t="shared" ca="1" si="8"/>
        <v>22.936019184313409</v>
      </c>
      <c r="F112" s="25">
        <f t="shared" ca="1" si="12"/>
        <v>22</v>
      </c>
    </row>
    <row r="113" spans="2:6" x14ac:dyDescent="0.3">
      <c r="B113" s="3">
        <v>100</v>
      </c>
      <c r="C113" s="4">
        <f t="shared" ca="1" si="11"/>
        <v>0.22</v>
      </c>
      <c r="D113" s="11">
        <f t="shared" ca="1" si="10"/>
        <v>12.298418988777701</v>
      </c>
      <c r="E113" s="11">
        <f t="shared" ca="1" si="8"/>
        <v>13.298418988777701</v>
      </c>
      <c r="F113" s="25">
        <f t="shared" ca="1" si="12"/>
        <v>13</v>
      </c>
    </row>
  </sheetData>
  <autoFilter ref="B13:F113" xr:uid="{00000000-0009-0000-0000-000001000000}">
    <sortState ref="B14:F113">
      <sortCondition ref="B13:B113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5:I13"/>
  <sheetViews>
    <sheetView zoomScale="70" zoomScaleNormal="70" workbookViewId="0">
      <selection activeCell="N11" sqref="N11"/>
    </sheetView>
  </sheetViews>
  <sheetFormatPr baseColWidth="10" defaultColWidth="11.44140625" defaultRowHeight="14.4" x14ac:dyDescent="0.3"/>
  <cols>
    <col min="6" max="6" width="48" customWidth="1"/>
    <col min="7" max="7" width="24.33203125" style="16" customWidth="1"/>
    <col min="8" max="8" width="18.44140625" style="16" customWidth="1"/>
    <col min="9" max="9" width="22.6640625" style="16" customWidth="1"/>
  </cols>
  <sheetData>
    <row r="5" spans="6:9" ht="15" thickBot="1" x14ac:dyDescent="0.35"/>
    <row r="6" spans="6:9" ht="36" customHeight="1" x14ac:dyDescent="0.3">
      <c r="F6" s="33" t="s">
        <v>11</v>
      </c>
      <c r="G6" s="35" t="s">
        <v>12</v>
      </c>
      <c r="H6" s="35"/>
      <c r="I6" s="36"/>
    </row>
    <row r="7" spans="6:9" ht="17.399999999999999" x14ac:dyDescent="0.3">
      <c r="F7" s="34"/>
      <c r="G7" s="17" t="s">
        <v>13</v>
      </c>
      <c r="H7" s="18" t="s">
        <v>14</v>
      </c>
      <c r="I7" s="19" t="s">
        <v>15</v>
      </c>
    </row>
    <row r="8" spans="6:9" ht="17.399999999999999" x14ac:dyDescent="0.3">
      <c r="F8" s="14" t="s">
        <v>16</v>
      </c>
      <c r="G8" s="20" t="s">
        <v>17</v>
      </c>
      <c r="H8" s="20" t="s">
        <v>18</v>
      </c>
      <c r="I8" s="21" t="s">
        <v>19</v>
      </c>
    </row>
    <row r="9" spans="6:9" ht="17.399999999999999" x14ac:dyDescent="0.3">
      <c r="F9" s="14" t="s">
        <v>20</v>
      </c>
      <c r="G9" s="20" t="s">
        <v>21</v>
      </c>
      <c r="H9" s="20" t="s">
        <v>17</v>
      </c>
      <c r="I9" s="21" t="s">
        <v>19</v>
      </c>
    </row>
    <row r="10" spans="6:9" ht="17.399999999999999" x14ac:dyDescent="0.3">
      <c r="F10" s="14" t="s">
        <v>22</v>
      </c>
      <c r="G10" s="20" t="s">
        <v>23</v>
      </c>
      <c r="H10" s="20" t="s">
        <v>23</v>
      </c>
      <c r="I10" s="21" t="s">
        <v>23</v>
      </c>
    </row>
    <row r="11" spans="6:9" ht="17.399999999999999" x14ac:dyDescent="0.3">
      <c r="F11" s="14" t="s">
        <v>24</v>
      </c>
      <c r="G11" s="20" t="s">
        <v>23</v>
      </c>
      <c r="H11" s="20" t="s">
        <v>23</v>
      </c>
      <c r="I11" s="21" t="s">
        <v>23</v>
      </c>
    </row>
    <row r="12" spans="6:9" ht="34.799999999999997" x14ac:dyDescent="0.3">
      <c r="F12" s="14" t="s">
        <v>25</v>
      </c>
      <c r="G12" s="20" t="s">
        <v>23</v>
      </c>
      <c r="H12" s="20" t="s">
        <v>23</v>
      </c>
      <c r="I12" s="21" t="s">
        <v>23</v>
      </c>
    </row>
    <row r="13" spans="6:9" ht="18" thickBot="1" x14ac:dyDescent="0.35">
      <c r="F13" s="15" t="s">
        <v>26</v>
      </c>
      <c r="G13" s="22" t="s">
        <v>23</v>
      </c>
      <c r="H13" s="22" t="s">
        <v>23</v>
      </c>
      <c r="I13" s="23" t="s">
        <v>23</v>
      </c>
    </row>
  </sheetData>
  <mergeCells count="2">
    <mergeCell ref="F6:F7"/>
    <mergeCell ref="G6:I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C9BE73302429488D7C92C5DFD211C0" ma:contentTypeVersion="10" ma:contentTypeDescription="Create a new document." ma:contentTypeScope="" ma:versionID="c847adba31bee5152207f8c9cdd68d2d">
  <xsd:schema xmlns:xsd="http://www.w3.org/2001/XMLSchema" xmlns:xs="http://www.w3.org/2001/XMLSchema" xmlns:p="http://schemas.microsoft.com/office/2006/metadata/properties" xmlns:ns2="5ca01267-049e-423f-9874-957b49176935" xmlns:ns3="000ab6b9-3c2f-417c-a01a-2555fe412de6" targetNamespace="http://schemas.microsoft.com/office/2006/metadata/properties" ma:root="true" ma:fieldsID="1cdd09e8dd37f893200da48e7556a6bb" ns2:_="" ns3:_="">
    <xsd:import namespace="5ca01267-049e-423f-9874-957b49176935"/>
    <xsd:import namespace="000ab6b9-3c2f-417c-a01a-2555fe412d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01267-049e-423f-9874-957b491769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ab6b9-3c2f-417c-a01a-2555fe412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B900A6-D38C-4503-A2AC-C8706F8FC8EF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5ca01267-049e-423f-9874-957b49176935"/>
    <ds:schemaRef ds:uri="000ab6b9-3c2f-417c-a01a-2555fe412de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94113B-6454-4C9C-AC72-4015D9566E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CF1DDF-5434-4CD6-9F85-2B831C77A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01267-049e-423f-9874-957b49176935"/>
    <ds:schemaRef ds:uri="000ab6b9-3c2f-417c-a01a-2555fe412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MULTIPLICACION CONSTANTE</vt:lpstr>
      <vt:lpstr>EJEMPLO</vt:lpstr>
      <vt:lpstr>Inv. Geométrica</vt:lpstr>
      <vt:lpstr>Hoja1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</dc:creator>
  <cp:keywords/>
  <dc:description/>
  <cp:lastModifiedBy>ALDO NO� PACHECO GAONA</cp:lastModifiedBy>
  <cp:revision/>
  <cp:lastPrinted>2024-04-14T02:13:56Z</cp:lastPrinted>
  <dcterms:created xsi:type="dcterms:W3CDTF">2023-10-10T05:34:07Z</dcterms:created>
  <dcterms:modified xsi:type="dcterms:W3CDTF">2024-04-14T22:41:51Z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0x01010075C9BE73302429488D7C92C5DFD211C0</vt:lpwstr>
  </property>
</Properties>
</file>