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sm\IdeaProjects\APP\src\main\resources\metodosFXML\"/>
    </mc:Choice>
  </mc:AlternateContent>
  <xr:revisionPtr revIDLastSave="0" documentId="8_{1A75A602-3EEC-47D1-B91E-C138061BE63F}" xr6:coauthVersionLast="36" xr6:coauthVersionMax="36" xr10:uidLastSave="{00000000-0000-0000-0000-000000000000}"/>
  <bookViews>
    <workbookView xWindow="0" yWindow="0" windowWidth="51600" windowHeight="17505" activeTab="1" xr2:uid="{A5FB06DD-8F9E-4469-AE49-C744808D2214}"/>
  </bookViews>
  <sheets>
    <sheet name="Prueba Media" sheetId="2" r:id="rId1"/>
    <sheet name="Ejemplo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2" i="1" s="1"/>
  <c r="I8" i="1"/>
  <c r="I7" i="1"/>
  <c r="H16" i="2"/>
  <c r="I11" i="2"/>
  <c r="I12" i="2" s="1"/>
  <c r="I8" i="2"/>
  <c r="I7" i="2"/>
  <c r="I14" i="1" l="1"/>
  <c r="I13" i="1"/>
  <c r="H16" i="1" s="1"/>
  <c r="I10" i="1"/>
  <c r="I14" i="2"/>
  <c r="I10" i="2"/>
  <c r="I13" i="2"/>
</calcChain>
</file>

<file path=xl/sharedStrings.xml><?xml version="1.0" encoding="utf-8"?>
<sst xmlns="http://schemas.openxmlformats.org/spreadsheetml/2006/main" count="22" uniqueCount="11">
  <si>
    <t>Media</t>
  </si>
  <si>
    <t>n</t>
  </si>
  <si>
    <t>NC</t>
  </si>
  <si>
    <t>Alfa</t>
  </si>
  <si>
    <t>Alfa/2</t>
  </si>
  <si>
    <t>Za/2</t>
  </si>
  <si>
    <t>limite Inf</t>
  </si>
  <si>
    <t>Li</t>
  </si>
  <si>
    <t>limite sup</t>
  </si>
  <si>
    <t>Ls</t>
  </si>
  <si>
    <t>Prueba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</si>
</sst>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571238</xdr:colOff>
      <xdr:row>4</xdr:row>
      <xdr:rowOff>180857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C9A9EB-0750-4620-B740-5E41E7F26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238" cy="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571238</xdr:colOff>
      <xdr:row>4</xdr:row>
      <xdr:rowOff>180857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F8BA79-4AA2-4170-B40D-6B639A26E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95238" cy="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9465-ADC3-4FB0-8782-5A9BA5232635}">
  <dimension ref="B2:J18"/>
  <sheetViews>
    <sheetView workbookViewId="0">
      <selection activeCell="H7" sqref="H7:I16"/>
    </sheetView>
  </sheetViews>
  <sheetFormatPr baseColWidth="10" defaultRowHeight="15" x14ac:dyDescent="0.25"/>
  <cols>
    <col min="1" max="16384" width="11.42578125" style="1"/>
  </cols>
  <sheetData>
    <row r="2" spans="2:10" x14ac:dyDescent="0.25">
      <c r="E2" s="7" t="s">
        <v>10</v>
      </c>
      <c r="F2" s="7"/>
      <c r="G2" s="7"/>
      <c r="H2" s="7"/>
      <c r="I2" s="7"/>
    </row>
    <row r="3" spans="2:10" x14ac:dyDescent="0.25">
      <c r="E3" s="7"/>
      <c r="F3" s="7"/>
      <c r="G3" s="7"/>
      <c r="H3" s="7"/>
      <c r="I3" s="7"/>
    </row>
    <row r="4" spans="2:10" x14ac:dyDescent="0.25">
      <c r="E4" s="7"/>
      <c r="F4" s="7"/>
      <c r="G4" s="7"/>
      <c r="H4" s="7"/>
      <c r="I4" s="7"/>
    </row>
    <row r="7" spans="2:10" x14ac:dyDescent="0.25">
      <c r="B7" s="2"/>
      <c r="C7" s="3"/>
      <c r="D7" s="3"/>
      <c r="E7" s="3"/>
      <c r="F7" s="3"/>
      <c r="G7" s="3"/>
      <c r="H7" t="s">
        <v>0</v>
      </c>
      <c r="I7" t="e">
        <f>AVERAGE(B7:F16)</f>
        <v>#DIV/0!</v>
      </c>
      <c r="J7" s="4"/>
    </row>
    <row r="8" spans="2:10" x14ac:dyDescent="0.25">
      <c r="B8" s="5"/>
      <c r="C8" s="6"/>
      <c r="D8" s="6"/>
      <c r="E8" s="6"/>
      <c r="F8" s="6"/>
      <c r="G8" s="6"/>
      <c r="H8" t="s">
        <v>1</v>
      </c>
      <c r="I8">
        <f>COUNT(B7:F16)</f>
        <v>0</v>
      </c>
      <c r="J8" s="4"/>
    </row>
    <row r="9" spans="2:10" x14ac:dyDescent="0.25">
      <c r="B9" s="5"/>
      <c r="C9" s="6"/>
      <c r="D9" s="6"/>
      <c r="E9" s="6"/>
      <c r="F9" s="6"/>
      <c r="G9" s="6"/>
      <c r="H9" s="8" t="s">
        <v>2</v>
      </c>
      <c r="I9">
        <v>95</v>
      </c>
      <c r="J9" s="4"/>
    </row>
    <row r="10" spans="2:10" x14ac:dyDescent="0.25">
      <c r="B10" s="5"/>
      <c r="C10" s="6"/>
      <c r="D10" s="6"/>
      <c r="E10" s="6"/>
      <c r="F10" s="6"/>
      <c r="G10" s="6"/>
      <c r="H10" t="s">
        <v>3</v>
      </c>
      <c r="I10">
        <f>I11*2</f>
        <v>0.05</v>
      </c>
      <c r="J10" s="4"/>
    </row>
    <row r="11" spans="2:10" x14ac:dyDescent="0.25">
      <c r="B11" s="5"/>
      <c r="C11" s="6"/>
      <c r="D11" s="6"/>
      <c r="E11" s="6"/>
      <c r="F11" s="6"/>
      <c r="G11" s="6"/>
      <c r="H11" s="8" t="s">
        <v>4</v>
      </c>
      <c r="I11">
        <f>((100-I9)/100)/2</f>
        <v>2.5000000000000001E-2</v>
      </c>
      <c r="J11" s="4"/>
    </row>
    <row r="12" spans="2:10" x14ac:dyDescent="0.25">
      <c r="B12" s="5"/>
      <c r="C12" s="6"/>
      <c r="D12" s="6"/>
      <c r="E12" s="6"/>
      <c r="F12" s="6"/>
      <c r="G12" s="6"/>
      <c r="H12" s="8" t="s">
        <v>5</v>
      </c>
      <c r="I12">
        <f>_xlfn.NORM.S.INV(1-I11)</f>
        <v>1.9599639845400536</v>
      </c>
      <c r="J12" s="4"/>
    </row>
    <row r="13" spans="2:10" x14ac:dyDescent="0.25">
      <c r="B13" s="5"/>
      <c r="C13" s="6"/>
      <c r="D13" s="6"/>
      <c r="E13" s="6"/>
      <c r="F13" s="6"/>
      <c r="G13" s="6" t="s">
        <v>6</v>
      </c>
      <c r="H13" s="8" t="s">
        <v>7</v>
      </c>
      <c r="I13" t="e">
        <f>(I8/100)-I12/SQRT(12*I8)</f>
        <v>#DIV/0!</v>
      </c>
      <c r="J13" s="4"/>
    </row>
    <row r="14" spans="2:10" x14ac:dyDescent="0.25">
      <c r="B14" s="5"/>
      <c r="C14" s="6"/>
      <c r="D14" s="6"/>
      <c r="E14" s="6"/>
      <c r="F14" s="6"/>
      <c r="G14" s="6" t="s">
        <v>8</v>
      </c>
      <c r="H14" s="8" t="s">
        <v>9</v>
      </c>
      <c r="I14" t="e">
        <f>(I8/100)+I12/SQRT(12*I8)</f>
        <v>#DIV/0!</v>
      </c>
      <c r="J14" s="4"/>
    </row>
    <row r="15" spans="2:10" x14ac:dyDescent="0.25">
      <c r="B15" s="5"/>
      <c r="C15" s="6"/>
      <c r="D15" s="6"/>
      <c r="E15" s="6"/>
      <c r="F15" s="6"/>
      <c r="G15" s="6"/>
      <c r="H15"/>
      <c r="I15"/>
      <c r="J15" s="4"/>
    </row>
    <row r="16" spans="2:10" x14ac:dyDescent="0.25">
      <c r="B16" s="5"/>
      <c r="C16" s="6"/>
      <c r="D16" s="6"/>
      <c r="E16" s="6"/>
      <c r="F16" s="6"/>
      <c r="G16" s="6"/>
      <c r="H16" s="8" t="e">
        <f>IF(AND(I7&gt;=I13,I7&lt;=I14), "Se Acepta HO", "Se rechaza Ho")</f>
        <v>#DIV/0!</v>
      </c>
      <c r="I16"/>
      <c r="J16" s="4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</sheetData>
  <mergeCells count="1">
    <mergeCell ref="E2:I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3D35-0A88-4974-BCB3-FC4A335754FD}">
  <dimension ref="B2:J18"/>
  <sheetViews>
    <sheetView tabSelected="1" workbookViewId="0">
      <selection activeCell="I7" sqref="I7"/>
    </sheetView>
  </sheetViews>
  <sheetFormatPr baseColWidth="10" defaultRowHeight="15" x14ac:dyDescent="0.25"/>
  <cols>
    <col min="1" max="16384" width="11.42578125" style="1"/>
  </cols>
  <sheetData>
    <row r="2" spans="2:10" x14ac:dyDescent="0.25">
      <c r="E2" s="7" t="s">
        <v>10</v>
      </c>
      <c r="F2" s="7"/>
      <c r="G2" s="7"/>
      <c r="H2" s="7"/>
      <c r="I2" s="7"/>
    </row>
    <row r="3" spans="2:10" x14ac:dyDescent="0.25">
      <c r="E3" s="7"/>
      <c r="F3" s="7"/>
      <c r="G3" s="7"/>
      <c r="H3" s="7"/>
      <c r="I3" s="7"/>
    </row>
    <row r="4" spans="2:10" x14ac:dyDescent="0.25">
      <c r="E4" s="7"/>
      <c r="F4" s="7"/>
      <c r="G4" s="7"/>
      <c r="H4" s="7"/>
      <c r="I4" s="7"/>
    </row>
    <row r="7" spans="2:10" x14ac:dyDescent="0.25">
      <c r="B7" s="2">
        <v>4.8000000000000001E-2</v>
      </c>
      <c r="C7" s="3">
        <v>0.59099999999999997</v>
      </c>
      <c r="D7" s="3">
        <v>0.47799999999999998</v>
      </c>
      <c r="E7" s="3">
        <v>0.16600000000000001</v>
      </c>
      <c r="F7" s="3">
        <v>0.93200000000000005</v>
      </c>
      <c r="G7" s="3"/>
      <c r="H7" t="s">
        <v>0</v>
      </c>
      <c r="I7">
        <f>AVERAGE(B7:F16)</f>
        <v>0.48139999999999999</v>
      </c>
      <c r="J7" s="4"/>
    </row>
    <row r="8" spans="2:10" x14ac:dyDescent="0.25">
      <c r="B8" s="5">
        <v>0.92600000000000005</v>
      </c>
      <c r="C8" s="6">
        <v>7.0000000000000001E-3</v>
      </c>
      <c r="D8" s="6">
        <v>0.55100000000000005</v>
      </c>
      <c r="E8" s="6">
        <v>0.36199999999999999</v>
      </c>
      <c r="F8" s="6">
        <v>0.53300000000000003</v>
      </c>
      <c r="G8" s="6"/>
      <c r="H8" t="s">
        <v>1</v>
      </c>
      <c r="I8">
        <f>COUNT(B7:F16)</f>
        <v>50</v>
      </c>
      <c r="J8" s="4"/>
    </row>
    <row r="9" spans="2:10" x14ac:dyDescent="0.25">
      <c r="B9" s="5">
        <v>0.36799999999999999</v>
      </c>
      <c r="C9" s="6">
        <v>0.437</v>
      </c>
      <c r="D9" s="6">
        <v>0.17799999999999999</v>
      </c>
      <c r="E9" s="6">
        <v>0.41099999999999998</v>
      </c>
      <c r="F9" s="6">
        <v>0.54500000000000004</v>
      </c>
      <c r="G9" s="6"/>
      <c r="H9" s="8" t="s">
        <v>2</v>
      </c>
      <c r="I9">
        <v>95</v>
      </c>
      <c r="J9" s="4"/>
    </row>
    <row r="10" spans="2:10" x14ac:dyDescent="0.25">
      <c r="B10" s="5">
        <v>0.78700000000000003</v>
      </c>
      <c r="C10" s="6">
        <v>0.59399999999999997</v>
      </c>
      <c r="D10" s="6">
        <v>8.5999999999999993E-2</v>
      </c>
      <c r="E10" s="6">
        <v>0.95099999999999996</v>
      </c>
      <c r="F10" s="6">
        <v>0.77200000000000002</v>
      </c>
      <c r="G10" s="6"/>
      <c r="H10" t="s">
        <v>3</v>
      </c>
      <c r="I10">
        <f>I11*2</f>
        <v>0.05</v>
      </c>
      <c r="J10" s="4"/>
    </row>
    <row r="11" spans="2:10" x14ac:dyDescent="0.25">
      <c r="B11" s="5">
        <v>0.29799999999999999</v>
      </c>
      <c r="C11" s="6">
        <v>0.19900000000000001</v>
      </c>
      <c r="D11" s="6">
        <v>0.157</v>
      </c>
      <c r="E11" s="6">
        <v>0.40100000000000002</v>
      </c>
      <c r="F11" s="6">
        <v>0.63100000000000001</v>
      </c>
      <c r="G11" s="6"/>
      <c r="H11" s="8" t="s">
        <v>4</v>
      </c>
      <c r="I11">
        <f>((100-I9)/100)/2</f>
        <v>2.5000000000000001E-2</v>
      </c>
      <c r="J11" s="4"/>
    </row>
    <row r="12" spans="2:10" x14ac:dyDescent="0.25">
      <c r="B12" s="5">
        <v>0.29399999999999998</v>
      </c>
      <c r="C12" s="6">
        <v>0.53700000000000003</v>
      </c>
      <c r="D12" s="6">
        <v>0.76400000000000001</v>
      </c>
      <c r="E12" s="6">
        <v>9.7000000000000003E-2</v>
      </c>
      <c r="F12" s="6">
        <v>0.35599999999999998</v>
      </c>
      <c r="G12" s="6"/>
      <c r="H12" s="8" t="s">
        <v>5</v>
      </c>
      <c r="I12">
        <f>_xlfn.NORM.S.INV(1-I11)</f>
        <v>1.9599639845400536</v>
      </c>
      <c r="J12" s="4"/>
    </row>
    <row r="13" spans="2:10" x14ac:dyDescent="0.25">
      <c r="B13" s="5">
        <v>0.91300000000000003</v>
      </c>
      <c r="C13" s="6">
        <v>0.161</v>
      </c>
      <c r="D13" s="6">
        <v>0.251</v>
      </c>
      <c r="E13" s="6">
        <v>0.55800000000000005</v>
      </c>
      <c r="F13" s="6">
        <v>0.67100000000000004</v>
      </c>
      <c r="G13" s="6" t="s">
        <v>6</v>
      </c>
      <c r="H13" s="8" t="s">
        <v>7</v>
      </c>
      <c r="I13">
        <f>(I8/100)-I12/SQRT(12*I8)</f>
        <v>0.41998480539407818</v>
      </c>
      <c r="J13" s="4"/>
    </row>
    <row r="14" spans="2:10" x14ac:dyDescent="0.25">
      <c r="B14" s="5">
        <v>0.371</v>
      </c>
      <c r="C14" s="6">
        <v>0.64600000000000002</v>
      </c>
      <c r="D14" s="6">
        <v>0.51300000000000001</v>
      </c>
      <c r="E14" s="6">
        <v>0.78300000000000003</v>
      </c>
      <c r="F14" s="6">
        <v>0.93300000000000005</v>
      </c>
      <c r="G14" s="6" t="s">
        <v>8</v>
      </c>
      <c r="H14" s="8" t="s">
        <v>9</v>
      </c>
      <c r="I14">
        <f>(I8/100)+I12/SQRT(12*I8)</f>
        <v>0.58001519460592177</v>
      </c>
      <c r="J14" s="4"/>
    </row>
    <row r="15" spans="2:10" x14ac:dyDescent="0.25">
      <c r="B15" s="5">
        <v>0.45700000000000002</v>
      </c>
      <c r="C15" s="6">
        <v>0.88600000000000001</v>
      </c>
      <c r="D15" s="6">
        <v>0.627</v>
      </c>
      <c r="E15" s="6">
        <v>0.51600000000000001</v>
      </c>
      <c r="F15" s="6">
        <v>0.83</v>
      </c>
      <c r="G15" s="6"/>
      <c r="H15"/>
      <c r="I15"/>
      <c r="J15" s="4"/>
    </row>
    <row r="16" spans="2:10" x14ac:dyDescent="0.25">
      <c r="B16" s="5">
        <v>0.16300000000000001</v>
      </c>
      <c r="C16" s="6">
        <v>0.33200000000000002</v>
      </c>
      <c r="D16" s="6">
        <v>1.6E-2</v>
      </c>
      <c r="E16" s="6">
        <v>0.21299999999999999</v>
      </c>
      <c r="F16" s="6">
        <v>0.77300000000000002</v>
      </c>
      <c r="G16" s="6"/>
      <c r="H16" s="8" t="str">
        <f>IF(AND(I7&gt;=I13,I7&lt;=I14), "Se Acepta HO", "Se rechaza Ho")</f>
        <v>Se Acepta HO</v>
      </c>
      <c r="I16"/>
      <c r="J16" s="4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</sheetData>
  <mergeCells count="1">
    <mergeCell ref="E2:I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Media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IVAN SILVA ESPINOZA</dc:creator>
  <cp:lastModifiedBy>JOSE IVAN SILVA ESPINOZA</cp:lastModifiedBy>
  <dcterms:created xsi:type="dcterms:W3CDTF">2024-04-16T05:50:05Z</dcterms:created>
  <dcterms:modified xsi:type="dcterms:W3CDTF">2024-04-16T05:58:35Z</dcterms:modified>
</cp:coreProperties>
</file>