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sm\IdeaProjects\APP\src\main\resources\metodosFXML\"/>
    </mc:Choice>
  </mc:AlternateContent>
  <xr:revisionPtr revIDLastSave="0" documentId="8_{5C122378-931F-4874-B499-D3ABE95F4784}" xr6:coauthVersionLast="36" xr6:coauthVersionMax="36" xr10:uidLastSave="{00000000-0000-0000-0000-000000000000}"/>
  <bookViews>
    <workbookView xWindow="0" yWindow="0" windowWidth="51600" windowHeight="17505" xr2:uid="{6AED7712-8D0C-433A-A315-B3A5F69E28F7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2" l="1"/>
  <c r="J8" i="2"/>
  <c r="J7" i="2"/>
  <c r="J13" i="2" l="1"/>
  <c r="J16" i="2" s="1"/>
  <c r="J14" i="2"/>
  <c r="J17" i="2" s="1"/>
  <c r="I19" i="2" s="1"/>
  <c r="J12" i="2"/>
  <c r="J11" i="1"/>
  <c r="J14" i="1" s="1"/>
  <c r="J17" i="1" s="1"/>
  <c r="J8" i="1"/>
  <c r="J7" i="1"/>
  <c r="J10" i="1" l="1"/>
  <c r="J12" i="1"/>
  <c r="J13" i="1"/>
  <c r="J16" i="1" s="1"/>
  <c r="I19" i="1" s="1"/>
</calcChain>
</file>

<file path=xl/sharedStrings.xml><?xml version="1.0" encoding="utf-8"?>
<sst xmlns="http://schemas.openxmlformats.org/spreadsheetml/2006/main" count="22" uniqueCount="11">
  <si>
    <t>N</t>
  </si>
  <si>
    <t>S^2</t>
  </si>
  <si>
    <t>NC</t>
  </si>
  <si>
    <t>Alfa</t>
  </si>
  <si>
    <t>Alfa/2</t>
  </si>
  <si>
    <t>Za/2</t>
  </si>
  <si>
    <t>Chi1</t>
  </si>
  <si>
    <t>Chi2</t>
  </si>
  <si>
    <t>Li</t>
  </si>
  <si>
    <t>Ls</t>
  </si>
  <si>
    <t>Prueba 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</si>
</sst>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571238</xdr:colOff>
      <xdr:row>4</xdr:row>
      <xdr:rowOff>180857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05C239-4543-47E4-B5F8-0E5816B51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238" cy="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571238</xdr:colOff>
      <xdr:row>4</xdr:row>
      <xdr:rowOff>180857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4744C0-8254-4190-8A88-48AEB8FCC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238" cy="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D317-27B2-450C-AAC9-C5FE62B31152}">
  <dimension ref="C2:J20"/>
  <sheetViews>
    <sheetView tabSelected="1" workbookViewId="0">
      <selection activeCell="M12" sqref="M12"/>
    </sheetView>
  </sheetViews>
  <sheetFormatPr baseColWidth="10" defaultRowHeight="15" x14ac:dyDescent="0.25"/>
  <cols>
    <col min="1" max="8" width="11.42578125" style="1"/>
    <col min="9" max="9" width="15" style="1" customWidth="1"/>
    <col min="10" max="16384" width="11.42578125" style="1"/>
  </cols>
  <sheetData>
    <row r="2" spans="3:10" x14ac:dyDescent="0.25">
      <c r="E2" s="4" t="s">
        <v>10</v>
      </c>
      <c r="F2" s="4"/>
      <c r="G2" s="4"/>
      <c r="H2" s="4"/>
    </row>
    <row r="3" spans="3:10" x14ac:dyDescent="0.25">
      <c r="E3" s="4"/>
      <c r="F3" s="4"/>
      <c r="G3" s="4"/>
      <c r="H3" s="4"/>
    </row>
    <row r="4" spans="3:10" x14ac:dyDescent="0.25">
      <c r="E4" s="4"/>
      <c r="F4" s="4"/>
      <c r="G4" s="4"/>
      <c r="H4" s="4"/>
    </row>
    <row r="7" spans="3:10" x14ac:dyDescent="0.25">
      <c r="C7" s="2"/>
      <c r="D7" s="2"/>
      <c r="E7" s="2"/>
      <c r="F7" s="2"/>
      <c r="G7" s="2"/>
      <c r="I7" t="s">
        <v>0</v>
      </c>
      <c r="J7">
        <f>COUNT(C7:G16)</f>
        <v>0</v>
      </c>
    </row>
    <row r="8" spans="3:10" x14ac:dyDescent="0.25">
      <c r="C8" s="2"/>
      <c r="D8" s="2"/>
      <c r="E8" s="2"/>
      <c r="F8" s="2"/>
      <c r="G8" s="2"/>
      <c r="I8" t="s">
        <v>1</v>
      </c>
      <c r="J8" t="e">
        <f>_xlfn.VAR.S(C7:G16)</f>
        <v>#DIV/0!</v>
      </c>
    </row>
    <row r="9" spans="3:10" x14ac:dyDescent="0.25">
      <c r="C9" s="2"/>
      <c r="D9" s="2"/>
      <c r="E9" s="2"/>
      <c r="F9" s="2"/>
      <c r="G9" s="2"/>
      <c r="I9" s="3" t="s">
        <v>2</v>
      </c>
      <c r="J9"/>
    </row>
    <row r="10" spans="3:10" x14ac:dyDescent="0.25">
      <c r="C10" s="2"/>
      <c r="D10" s="2"/>
      <c r="E10" s="2"/>
      <c r="F10" s="2"/>
      <c r="G10" s="2"/>
      <c r="I10" t="s">
        <v>3</v>
      </c>
      <c r="J10"/>
    </row>
    <row r="11" spans="3:10" x14ac:dyDescent="0.25">
      <c r="C11" s="2"/>
      <c r="D11" s="2"/>
      <c r="E11" s="2"/>
      <c r="F11" s="2"/>
      <c r="G11" s="2"/>
      <c r="I11" s="3" t="s">
        <v>4</v>
      </c>
      <c r="J11">
        <f>((100-J9)/100)/2</f>
        <v>0.5</v>
      </c>
    </row>
    <row r="12" spans="3:10" x14ac:dyDescent="0.25">
      <c r="C12" s="2"/>
      <c r="D12" s="2"/>
      <c r="E12" s="2"/>
      <c r="F12" s="2"/>
      <c r="G12" s="2"/>
      <c r="I12" s="3" t="s">
        <v>5</v>
      </c>
      <c r="J12">
        <f>_xlfn.NORM.S.INV(1-J11)</f>
        <v>0</v>
      </c>
    </row>
    <row r="13" spans="3:10" x14ac:dyDescent="0.25">
      <c r="C13" s="2"/>
      <c r="D13" s="2"/>
      <c r="E13" s="2"/>
      <c r="F13" s="2"/>
      <c r="G13" s="2"/>
      <c r="I13" t="s">
        <v>6</v>
      </c>
      <c r="J13" t="e">
        <f>_xlfn.CHISQ.INV(J11,J7-1)</f>
        <v>#NUM!</v>
      </c>
    </row>
    <row r="14" spans="3:10" x14ac:dyDescent="0.25">
      <c r="C14" s="2"/>
      <c r="D14" s="2"/>
      <c r="E14" s="2"/>
      <c r="F14" s="2"/>
      <c r="G14" s="2"/>
      <c r="I14" t="s">
        <v>7</v>
      </c>
      <c r="J14" t="e">
        <f>_xlfn.CHISQ.INV(1-J11,J7-1)</f>
        <v>#NUM!</v>
      </c>
    </row>
    <row r="15" spans="3:10" x14ac:dyDescent="0.25">
      <c r="C15" s="2"/>
      <c r="D15" s="2"/>
      <c r="E15" s="2"/>
      <c r="F15" s="2"/>
      <c r="G15" s="2"/>
    </row>
    <row r="16" spans="3:10" x14ac:dyDescent="0.25">
      <c r="C16" s="2"/>
      <c r="D16" s="2"/>
      <c r="E16" s="2"/>
      <c r="F16" s="2"/>
      <c r="G16" s="2"/>
      <c r="I16" t="s">
        <v>8</v>
      </c>
      <c r="J16" t="e">
        <f>J13/(12*(J7-1))</f>
        <v>#NUM!</v>
      </c>
    </row>
    <row r="17" spans="9:10" x14ac:dyDescent="0.25">
      <c r="I17" t="s">
        <v>9</v>
      </c>
      <c r="J17" t="e">
        <f>J14/(12*(J7-1))</f>
        <v>#NUM!</v>
      </c>
    </row>
    <row r="18" spans="9:10" x14ac:dyDescent="0.25">
      <c r="I18"/>
    </row>
    <row r="19" spans="9:10" x14ac:dyDescent="0.25">
      <c r="I19" s="3" t="e">
        <f>IF(AND(J8&gt;=J16,J8&lt;=J17), "Se Acepta HO", "Se rechaza Ho")</f>
        <v>#DIV/0!</v>
      </c>
    </row>
    <row r="20" spans="9:10" x14ac:dyDescent="0.25">
      <c r="I20"/>
    </row>
  </sheetData>
  <mergeCells count="1">
    <mergeCell ref="E2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F065-E56A-4B2B-96B2-0FF8ACE7666A}">
  <dimension ref="C2:J19"/>
  <sheetViews>
    <sheetView workbookViewId="0">
      <selection activeCell="L7" sqref="L7"/>
    </sheetView>
  </sheetViews>
  <sheetFormatPr baseColWidth="10" defaultRowHeight="15" x14ac:dyDescent="0.25"/>
  <cols>
    <col min="1" max="16384" width="11.42578125" style="1"/>
  </cols>
  <sheetData>
    <row r="2" spans="3:10" x14ac:dyDescent="0.25">
      <c r="E2" s="4" t="s">
        <v>10</v>
      </c>
      <c r="F2" s="4"/>
      <c r="G2" s="4"/>
      <c r="H2" s="4"/>
    </row>
    <row r="3" spans="3:10" x14ac:dyDescent="0.25">
      <c r="E3" s="4"/>
      <c r="F3" s="4"/>
      <c r="G3" s="4"/>
      <c r="H3" s="4"/>
    </row>
    <row r="4" spans="3:10" x14ac:dyDescent="0.25">
      <c r="E4" s="4"/>
      <c r="F4" s="4"/>
      <c r="G4" s="4"/>
      <c r="H4" s="4"/>
    </row>
    <row r="7" spans="3:10" x14ac:dyDescent="0.25">
      <c r="C7" s="2">
        <v>4.8000000000000001E-2</v>
      </c>
      <c r="D7" s="2">
        <v>0.59099999999999997</v>
      </c>
      <c r="E7" s="2">
        <v>0.47799999999999998</v>
      </c>
      <c r="F7" s="2">
        <v>0.16600000000000001</v>
      </c>
      <c r="G7" s="2">
        <v>0.93200000000000005</v>
      </c>
      <c r="I7" t="s">
        <v>0</v>
      </c>
      <c r="J7">
        <f>COUNT(C7:G16)</f>
        <v>50</v>
      </c>
    </row>
    <row r="8" spans="3:10" x14ac:dyDescent="0.25">
      <c r="C8" s="2">
        <v>0.92600000000000005</v>
      </c>
      <c r="D8" s="2">
        <v>7.0000000000000001E-3</v>
      </c>
      <c r="E8" s="2">
        <v>0.55100000000000005</v>
      </c>
      <c r="F8" s="2">
        <v>0.36199999999999999</v>
      </c>
      <c r="G8" s="2">
        <v>0.53300000000000003</v>
      </c>
      <c r="I8" t="s">
        <v>1</v>
      </c>
      <c r="J8">
        <f>_xlfn.VAR.S(C7:G16)</f>
        <v>7.5178734693877605E-2</v>
      </c>
    </row>
    <row r="9" spans="3:10" x14ac:dyDescent="0.25">
      <c r="C9" s="2">
        <v>0.36799999999999999</v>
      </c>
      <c r="D9" s="2">
        <v>0.437</v>
      </c>
      <c r="E9" s="2">
        <v>0.17799999999999999</v>
      </c>
      <c r="F9" s="2">
        <v>0.41099999999999998</v>
      </c>
      <c r="G9" s="2">
        <v>0.54500000000000004</v>
      </c>
      <c r="I9" s="3" t="s">
        <v>2</v>
      </c>
      <c r="J9">
        <v>95</v>
      </c>
    </row>
    <row r="10" spans="3:10" x14ac:dyDescent="0.25">
      <c r="C10" s="2">
        <v>0.78700000000000003</v>
      </c>
      <c r="D10" s="2">
        <v>0.59399999999999997</v>
      </c>
      <c r="E10" s="2">
        <v>8.5999999999999993E-2</v>
      </c>
      <c r="F10" s="2">
        <v>0.95099999999999996</v>
      </c>
      <c r="G10" s="2">
        <v>0.77200000000000002</v>
      </c>
      <c r="I10" t="s">
        <v>3</v>
      </c>
      <c r="J10">
        <f>J11*2</f>
        <v>0.05</v>
      </c>
    </row>
    <row r="11" spans="3:10" x14ac:dyDescent="0.25">
      <c r="C11" s="2">
        <v>0.29799999999999999</v>
      </c>
      <c r="D11" s="2">
        <v>0.19900000000000001</v>
      </c>
      <c r="E11" s="2">
        <v>0.157</v>
      </c>
      <c r="F11" s="2">
        <v>0.40100000000000002</v>
      </c>
      <c r="G11" s="2">
        <v>0.63100000000000001</v>
      </c>
      <c r="I11" s="3" t="s">
        <v>4</v>
      </c>
      <c r="J11">
        <f>((100-J9)/100)/2</f>
        <v>2.5000000000000001E-2</v>
      </c>
    </row>
    <row r="12" spans="3:10" x14ac:dyDescent="0.25">
      <c r="C12" s="2">
        <v>0.29399999999999998</v>
      </c>
      <c r="D12" s="2">
        <v>0.53700000000000003</v>
      </c>
      <c r="E12" s="2">
        <v>0.76400000000000001</v>
      </c>
      <c r="F12" s="2">
        <v>9.7000000000000003E-2</v>
      </c>
      <c r="G12" s="2">
        <v>0.35599999999999998</v>
      </c>
      <c r="I12" s="3" t="s">
        <v>5</v>
      </c>
      <c r="J12">
        <f>_xlfn.NORM.S.INV(1-J11)</f>
        <v>1.9599639845400536</v>
      </c>
    </row>
    <row r="13" spans="3:10" x14ac:dyDescent="0.25">
      <c r="C13" s="2">
        <v>0.91300000000000003</v>
      </c>
      <c r="D13" s="2">
        <v>0.161</v>
      </c>
      <c r="E13" s="2">
        <v>0.251</v>
      </c>
      <c r="F13" s="2">
        <v>0.55800000000000005</v>
      </c>
      <c r="G13" s="2">
        <v>0.67100000000000004</v>
      </c>
      <c r="I13" t="s">
        <v>6</v>
      </c>
      <c r="J13">
        <f>_xlfn.CHISQ.INV(J11,J7-1)</f>
        <v>31.554916462667123</v>
      </c>
    </row>
    <row r="14" spans="3:10" x14ac:dyDescent="0.25">
      <c r="C14" s="2">
        <v>0.371</v>
      </c>
      <c r="D14" s="2">
        <v>0.64600000000000002</v>
      </c>
      <c r="E14" s="2">
        <v>0.51300000000000001</v>
      </c>
      <c r="F14" s="2">
        <v>0.78300000000000003</v>
      </c>
      <c r="G14" s="2">
        <v>0.93300000000000005</v>
      </c>
      <c r="I14" t="s">
        <v>7</v>
      </c>
      <c r="J14">
        <f>_xlfn.CHISQ.INV(1-J11,J7-1)</f>
        <v>70.22241356643454</v>
      </c>
    </row>
    <row r="15" spans="3:10" x14ac:dyDescent="0.25">
      <c r="C15" s="2">
        <v>0.45700000000000002</v>
      </c>
      <c r="D15" s="2">
        <v>0.88600000000000001</v>
      </c>
      <c r="E15" s="2">
        <v>0.627</v>
      </c>
      <c r="F15" s="2">
        <v>0.51600000000000001</v>
      </c>
      <c r="G15" s="2">
        <v>0.83</v>
      </c>
    </row>
    <row r="16" spans="3:10" x14ac:dyDescent="0.25">
      <c r="C16" s="2">
        <v>0.16300000000000001</v>
      </c>
      <c r="D16" s="2">
        <v>0.33200000000000002</v>
      </c>
      <c r="E16" s="2">
        <v>1.6E-2</v>
      </c>
      <c r="F16" s="2">
        <v>0.21299999999999999</v>
      </c>
      <c r="G16" s="2">
        <v>0.77300000000000002</v>
      </c>
      <c r="I16" t="s">
        <v>8</v>
      </c>
      <c r="J16">
        <f>J13/(12*(J7-1))</f>
        <v>5.366482391610055E-2</v>
      </c>
    </row>
    <row r="17" spans="9:10" x14ac:dyDescent="0.25">
      <c r="I17" t="s">
        <v>9</v>
      </c>
      <c r="J17">
        <f>J14/(12*(J7-1))</f>
        <v>0.11942587341230364</v>
      </c>
    </row>
    <row r="19" spans="9:10" x14ac:dyDescent="0.25">
      <c r="I19" s="3" t="str">
        <f>IF(AND(J8&gt;=J16,J8&lt;=J17), "Se Acepta HO", "Se rechaza Ho")</f>
        <v>Se Acepta HO</v>
      </c>
    </row>
  </sheetData>
  <mergeCells count="1">
    <mergeCell ref="E2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IVAN SILVA ESPINOZA</dc:creator>
  <cp:lastModifiedBy>JOSE IVAN SILVA ESPINOZA</cp:lastModifiedBy>
  <dcterms:created xsi:type="dcterms:W3CDTF">2024-04-16T05:58:47Z</dcterms:created>
  <dcterms:modified xsi:type="dcterms:W3CDTF">2024-04-16T06:01:36Z</dcterms:modified>
</cp:coreProperties>
</file>