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sresm\IdeaProjects\APP\src\main\resources\metodosFXML\"/>
    </mc:Choice>
  </mc:AlternateContent>
  <xr:revisionPtr revIDLastSave="0" documentId="13_ncr:1_{082D54DE-37DE-4672-A0FE-F653CEA187D4}" xr6:coauthVersionLast="36" xr6:coauthVersionMax="47" xr10:uidLastSave="{00000000-0000-0000-0000-000000000000}"/>
  <bookViews>
    <workbookView xWindow="0" yWindow="0" windowWidth="51600" windowHeight="17505" activeTab="1" xr2:uid="{035A80F8-A4B5-4DC8-997F-7845C5FA4846}"/>
  </bookViews>
  <sheets>
    <sheet name="ChiCuadrado" sheetId="1" r:id="rId1"/>
    <sheet name="Ejemp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F34" i="2" s="1"/>
  <c r="D33" i="2"/>
  <c r="F33" i="2" s="1"/>
  <c r="D32" i="2"/>
  <c r="F32" i="2" s="1"/>
  <c r="F21" i="2"/>
  <c r="F20" i="2"/>
  <c r="F19" i="2"/>
  <c r="F18" i="2"/>
  <c r="E25" i="2" s="1"/>
  <c r="F17" i="2"/>
  <c r="E13" i="2"/>
  <c r="E12" i="2"/>
  <c r="E11" i="2"/>
  <c r="E10" i="2"/>
  <c r="I7" i="2" s="1"/>
  <c r="E8" i="2"/>
  <c r="E9" i="2" s="1"/>
  <c r="E7" i="2"/>
  <c r="I6" i="2"/>
  <c r="E27" i="2" l="1"/>
  <c r="E26" i="2"/>
  <c r="E28" i="2"/>
  <c r="E24" i="2"/>
  <c r="G25" i="2" s="1"/>
  <c r="G17" i="2"/>
  <c r="G18" i="2" s="1"/>
  <c r="G19" i="2" s="1"/>
  <c r="G20" i="2" s="1"/>
  <c r="G21" i="2" s="1"/>
  <c r="G34" i="2" l="1"/>
  <c r="H34" i="2" s="1"/>
  <c r="G32" i="2"/>
  <c r="H32" i="2" s="1"/>
  <c r="G33" i="2"/>
  <c r="H33" i="2" s="1"/>
</calcChain>
</file>

<file path=xl/sharedStrings.xml><?xml version="1.0" encoding="utf-8"?>
<sst xmlns="http://schemas.openxmlformats.org/spreadsheetml/2006/main" count="70" uniqueCount="39">
  <si>
    <t>k</t>
  </si>
  <si>
    <t>min</t>
  </si>
  <si>
    <t>max</t>
  </si>
  <si>
    <t>Rango</t>
  </si>
  <si>
    <t>Amplitud</t>
  </si>
  <si>
    <t>Xm</t>
  </si>
  <si>
    <t>Dess</t>
  </si>
  <si>
    <t>Var</t>
  </si>
  <si>
    <t>n</t>
  </si>
  <si>
    <t>Ai</t>
  </si>
  <si>
    <t>Clases</t>
  </si>
  <si>
    <t>Frecuencia absoluta</t>
  </si>
  <si>
    <t>Frecuencia acumulada</t>
  </si>
  <si>
    <t>I</t>
  </si>
  <si>
    <t>(0, 0.2)</t>
  </si>
  <si>
    <t>II</t>
  </si>
  <si>
    <t>(0.2, 0.4)</t>
  </si>
  <si>
    <t>III</t>
  </si>
  <si>
    <t>(0.4, 0.6)</t>
  </si>
  <si>
    <t>IV</t>
  </si>
  <si>
    <t>(0.6, 0.8)</t>
  </si>
  <si>
    <t>V</t>
  </si>
  <si>
    <t>(0.8, 1)</t>
  </si>
  <si>
    <t>k1</t>
  </si>
  <si>
    <t>k2</t>
  </si>
  <si>
    <t>k3</t>
  </si>
  <si>
    <t>k4</t>
  </si>
  <si>
    <t>k5</t>
  </si>
  <si>
    <t>ChiCuadrado</t>
  </si>
  <si>
    <t>Alfa</t>
  </si>
  <si>
    <t>Nc</t>
  </si>
  <si>
    <t>Valor X2</t>
  </si>
  <si>
    <t>Valor X2 Prueba</t>
  </si>
  <si>
    <t>Prueba de Hip</t>
  </si>
  <si>
    <t>Datos</t>
  </si>
  <si>
    <t>menor a mayor</t>
  </si>
  <si>
    <t xml:space="preserve">Ordenar de </t>
  </si>
  <si>
    <t>Método ChiCuadrado</t>
  </si>
  <si>
    <t>Grados de libertad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</si>
</sst>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;###0.0000"/>
    <numFmt numFmtId="165" formatCode="0.000"/>
  </numFmts>
  <fonts count="6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32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2</xdr:col>
      <xdr:colOff>73037</xdr:colOff>
      <xdr:row>2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BBF56C-A0AE-4265-B64B-89FCE839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"/>
          <a:ext cx="1840877" cy="784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68580</xdr:rowOff>
    </xdr:from>
    <xdr:to>
      <xdr:col>2</xdr:col>
      <xdr:colOff>42557</xdr:colOff>
      <xdr:row>2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C058CF-9A22-474B-B8FB-29D886F3E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"/>
          <a:ext cx="1840877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757B-6F70-4427-A8FD-AD586757577F}">
  <dimension ref="A2:J112"/>
  <sheetViews>
    <sheetView workbookViewId="0">
      <selection activeCell="F7" sqref="F7"/>
    </sheetView>
  </sheetViews>
  <sheetFormatPr baseColWidth="10" defaultColWidth="11.5" defaultRowHeight="14.25"/>
  <cols>
    <col min="1" max="1" width="14.25" style="4" customWidth="1"/>
    <col min="2" max="3" width="11.5" style="4"/>
    <col min="4" max="4" width="12.5" style="4" bestFit="1" customWidth="1"/>
    <col min="5" max="5" width="11.5" style="4"/>
    <col min="6" max="6" width="24.25" style="4" bestFit="1" customWidth="1"/>
    <col min="7" max="7" width="29.625" style="4" bestFit="1" customWidth="1"/>
    <col min="8" max="8" width="24.25" style="4" bestFit="1" customWidth="1"/>
    <col min="9" max="9" width="11.5" style="4"/>
    <col min="10" max="10" width="34.625" style="4" customWidth="1"/>
    <col min="11" max="16384" width="11.5" style="4"/>
  </cols>
  <sheetData>
    <row r="2" spans="1:10" ht="40.5">
      <c r="E2" s="16" t="s">
        <v>37</v>
      </c>
      <c r="F2" s="16"/>
      <c r="G2" s="16"/>
    </row>
    <row r="5" spans="1:10" ht="15" thickBot="1">
      <c r="C5" s="6"/>
      <c r="D5" s="14" t="s">
        <v>10</v>
      </c>
    </row>
    <row r="6" spans="1:10" ht="18.75" thickBot="1">
      <c r="D6" s="2" t="s">
        <v>0</v>
      </c>
      <c r="E6" s="5"/>
      <c r="F6" s="6"/>
      <c r="G6" s="6"/>
      <c r="H6" s="2" t="s">
        <v>8</v>
      </c>
      <c r="I6" s="5"/>
    </row>
    <row r="7" spans="1:10" ht="18.75" thickBot="1">
      <c r="A7" s="12" t="s">
        <v>36</v>
      </c>
      <c r="B7" s="2" t="s">
        <v>34</v>
      </c>
      <c r="D7" s="2" t="s">
        <v>1</v>
      </c>
      <c r="E7" s="9"/>
      <c r="F7" s="6"/>
      <c r="G7" s="6"/>
      <c r="H7" s="2" t="s">
        <v>9</v>
      </c>
      <c r="I7" s="5"/>
    </row>
    <row r="8" spans="1:10" ht="18.75" thickBot="1">
      <c r="A8" s="12" t="s">
        <v>35</v>
      </c>
      <c r="B8" s="1"/>
      <c r="D8" s="2" t="s">
        <v>2</v>
      </c>
      <c r="E8" s="9"/>
      <c r="F8" s="6"/>
      <c r="G8" s="6"/>
    </row>
    <row r="9" spans="1:10" ht="18.75" thickBot="1">
      <c r="A9" s="13"/>
      <c r="B9" s="1"/>
      <c r="D9" s="2" t="s">
        <v>3</v>
      </c>
      <c r="E9" s="10"/>
      <c r="F9" s="6"/>
      <c r="G9" s="6"/>
    </row>
    <row r="10" spans="1:10" ht="18.75" thickBot="1">
      <c r="A10" s="13"/>
      <c r="B10" s="1"/>
      <c r="D10" s="2" t="s">
        <v>4</v>
      </c>
      <c r="E10" s="5"/>
      <c r="F10" s="6"/>
      <c r="G10" s="6"/>
    </row>
    <row r="11" spans="1:10" ht="18.75" thickBot="1">
      <c r="A11" s="13"/>
      <c r="B11" s="1"/>
      <c r="D11" s="2" t="s">
        <v>5</v>
      </c>
      <c r="E11" s="9"/>
      <c r="F11" s="6"/>
      <c r="G11" s="6"/>
      <c r="J11" s="11"/>
    </row>
    <row r="12" spans="1:10" ht="18.75" thickBot="1">
      <c r="B12" s="1"/>
      <c r="D12" s="2" t="s">
        <v>6</v>
      </c>
      <c r="E12" s="5"/>
      <c r="F12" s="6"/>
      <c r="G12" s="6"/>
    </row>
    <row r="13" spans="1:10" ht="18.75" thickBot="1">
      <c r="B13" s="1"/>
      <c r="D13" s="2" t="s">
        <v>7</v>
      </c>
      <c r="E13" s="5"/>
      <c r="F13" s="6"/>
      <c r="G13" s="6"/>
    </row>
    <row r="14" spans="1:10" ht="18.75" thickBot="1">
      <c r="B14" s="1"/>
      <c r="D14" s="6"/>
      <c r="E14" s="6"/>
      <c r="F14" s="6"/>
      <c r="G14" s="6"/>
    </row>
    <row r="15" spans="1:10" ht="18.75" thickBot="1">
      <c r="B15" s="1"/>
      <c r="D15" s="6"/>
      <c r="E15" s="6"/>
      <c r="F15" s="6"/>
      <c r="G15" s="6"/>
    </row>
    <row r="16" spans="1:10" ht="18.75" thickBot="1">
      <c r="B16" s="1"/>
      <c r="D16" s="2" t="s">
        <v>10</v>
      </c>
      <c r="E16" s="2"/>
      <c r="F16" s="2" t="s">
        <v>11</v>
      </c>
      <c r="G16" s="2" t="s">
        <v>12</v>
      </c>
    </row>
    <row r="17" spans="2:10" ht="18.75" thickBot="1">
      <c r="B17" s="1"/>
      <c r="D17" s="5"/>
      <c r="E17" s="5"/>
      <c r="F17" s="5"/>
      <c r="G17" s="5"/>
    </row>
    <row r="18" spans="2:10" ht="18.75" thickBot="1">
      <c r="B18" s="1"/>
      <c r="D18" s="5"/>
      <c r="E18" s="5"/>
      <c r="F18" s="5"/>
      <c r="G18" s="5"/>
    </row>
    <row r="19" spans="2:10" ht="18.75" thickBot="1">
      <c r="B19" s="1"/>
      <c r="D19" s="5"/>
      <c r="E19" s="5"/>
      <c r="F19" s="5"/>
      <c r="G19" s="5"/>
    </row>
    <row r="20" spans="2:10" ht="18.75" thickBot="1">
      <c r="B20" s="1"/>
      <c r="D20" s="5"/>
      <c r="E20" s="5"/>
      <c r="F20" s="5"/>
      <c r="G20" s="5"/>
    </row>
    <row r="21" spans="2:10" ht="18.75" thickBot="1">
      <c r="B21" s="1"/>
      <c r="D21" s="5"/>
      <c r="E21" s="5"/>
      <c r="F21" s="5"/>
      <c r="G21" s="5"/>
    </row>
    <row r="22" spans="2:10" ht="18.75" thickBot="1">
      <c r="B22" s="1"/>
      <c r="D22" s="6"/>
      <c r="E22" s="6"/>
      <c r="F22" s="6"/>
      <c r="G22" s="6"/>
    </row>
    <row r="23" spans="2:10" ht="18.75" thickBot="1">
      <c r="B23" s="1"/>
      <c r="D23" s="6"/>
      <c r="E23" s="6"/>
      <c r="F23" s="6"/>
      <c r="G23" s="6"/>
    </row>
    <row r="24" spans="2:10" ht="18.75" thickBot="1">
      <c r="B24" s="1"/>
      <c r="D24" s="2" t="s">
        <v>23</v>
      </c>
      <c r="E24" s="5"/>
      <c r="F24" s="7"/>
      <c r="G24" s="2" t="s">
        <v>28</v>
      </c>
      <c r="H24" s="3" t="s">
        <v>38</v>
      </c>
    </row>
    <row r="25" spans="2:10" ht="18.75" thickBot="1">
      <c r="B25" s="1"/>
      <c r="D25" s="2" t="s">
        <v>24</v>
      </c>
      <c r="E25" s="5"/>
      <c r="F25" s="7"/>
      <c r="G25" s="5"/>
      <c r="H25" s="15"/>
      <c r="I25" s="8"/>
      <c r="J25" s="8"/>
    </row>
    <row r="26" spans="2:10" ht="18.75" thickBot="1">
      <c r="B26" s="1"/>
      <c r="D26" s="2" t="s">
        <v>25</v>
      </c>
      <c r="E26" s="5"/>
      <c r="F26" s="7"/>
      <c r="G26" s="7"/>
      <c r="H26" s="8"/>
      <c r="I26" s="8"/>
      <c r="J26" s="8"/>
    </row>
    <row r="27" spans="2:10" ht="18.75" thickBot="1">
      <c r="B27" s="1"/>
      <c r="D27" s="2" t="s">
        <v>26</v>
      </c>
      <c r="E27" s="5"/>
      <c r="F27" s="7"/>
      <c r="G27" s="6"/>
      <c r="I27" s="8"/>
      <c r="J27" s="8"/>
    </row>
    <row r="28" spans="2:10" ht="18.75" thickBot="1">
      <c r="B28" s="1"/>
      <c r="D28" s="2" t="s">
        <v>27</v>
      </c>
      <c r="E28" s="5"/>
      <c r="F28" s="7"/>
      <c r="G28" s="7"/>
      <c r="H28" s="8"/>
      <c r="I28" s="8"/>
      <c r="J28" s="8"/>
    </row>
    <row r="29" spans="2:10" ht="18.75" thickBot="1">
      <c r="B29" s="1"/>
      <c r="D29" s="6"/>
      <c r="E29" s="6"/>
      <c r="F29" s="6"/>
      <c r="G29" s="6"/>
    </row>
    <row r="30" spans="2:10" ht="18.75" thickBot="1">
      <c r="B30" s="1"/>
      <c r="D30" s="6"/>
      <c r="E30" s="6"/>
      <c r="F30" s="6"/>
      <c r="G30" s="6"/>
    </row>
    <row r="31" spans="2:10" ht="18.75" thickBot="1">
      <c r="B31" s="1"/>
      <c r="D31" s="2" t="s">
        <v>29</v>
      </c>
      <c r="E31" s="2" t="s">
        <v>30</v>
      </c>
      <c r="F31" s="2" t="s">
        <v>31</v>
      </c>
      <c r="G31" s="2" t="s">
        <v>32</v>
      </c>
      <c r="H31" s="17" t="s">
        <v>33</v>
      </c>
      <c r="I31" s="17"/>
      <c r="J31" s="17"/>
    </row>
    <row r="32" spans="2:10" ht="18.75" thickBot="1">
      <c r="B32" s="1"/>
      <c r="D32" s="5"/>
      <c r="E32" s="5"/>
      <c r="F32" s="5"/>
      <c r="G32" s="5"/>
      <c r="H32" s="18"/>
      <c r="I32" s="18"/>
      <c r="J32" s="18"/>
    </row>
    <row r="33" spans="2:10" ht="18.75" thickBot="1">
      <c r="B33" s="1"/>
      <c r="D33" s="5"/>
      <c r="E33" s="5"/>
      <c r="F33" s="5"/>
      <c r="G33" s="5"/>
      <c r="H33" s="18"/>
      <c r="I33" s="18"/>
      <c r="J33" s="18"/>
    </row>
    <row r="34" spans="2:10" ht="18.75" thickBot="1">
      <c r="B34" s="1"/>
      <c r="D34" s="5"/>
      <c r="E34" s="5"/>
      <c r="F34" s="5"/>
      <c r="G34" s="5"/>
      <c r="H34" s="18"/>
      <c r="I34" s="18"/>
      <c r="J34" s="18"/>
    </row>
    <row r="35" spans="2:10" ht="18.75" thickBot="1">
      <c r="B35" s="1"/>
    </row>
    <row r="36" spans="2:10" ht="18.75" thickBot="1">
      <c r="B36" s="1"/>
    </row>
    <row r="37" spans="2:10" ht="18.75" thickBot="1">
      <c r="B37" s="1"/>
    </row>
    <row r="38" spans="2:10" ht="18.75" thickBot="1">
      <c r="B38" s="1"/>
    </row>
    <row r="39" spans="2:10" ht="18.75" thickBot="1">
      <c r="B39" s="1"/>
    </row>
    <row r="40" spans="2:10" ht="18.75" thickBot="1">
      <c r="B40" s="1"/>
    </row>
    <row r="41" spans="2:10" ht="18.75" thickBot="1">
      <c r="B41" s="1"/>
    </row>
    <row r="42" spans="2:10" ht="18.75" thickBot="1">
      <c r="B42" s="1"/>
    </row>
    <row r="43" spans="2:10" ht="18.75" thickBot="1">
      <c r="B43" s="1"/>
    </row>
    <row r="44" spans="2:10" ht="18.75" thickBot="1">
      <c r="B44" s="1"/>
    </row>
    <row r="45" spans="2:10" ht="18.75" thickBot="1">
      <c r="B45" s="1"/>
    </row>
    <row r="46" spans="2:10" ht="18.75" thickBot="1">
      <c r="B46" s="1"/>
    </row>
    <row r="47" spans="2:10" ht="18.75" thickBot="1">
      <c r="B47" s="1"/>
    </row>
    <row r="48" spans="2:10" ht="18.75" thickBot="1">
      <c r="B48" s="1"/>
    </row>
    <row r="49" spans="2:2" ht="18.75" thickBot="1">
      <c r="B49" s="1"/>
    </row>
    <row r="50" spans="2:2" ht="18.75" thickBot="1">
      <c r="B50" s="1"/>
    </row>
    <row r="51" spans="2:2" ht="18.75" thickBot="1">
      <c r="B51" s="1"/>
    </row>
    <row r="52" spans="2:2" ht="18.75" thickBot="1">
      <c r="B52" s="1"/>
    </row>
    <row r="53" spans="2:2" ht="18.75" thickBot="1">
      <c r="B53" s="1"/>
    </row>
    <row r="54" spans="2:2" ht="18.75" thickBot="1">
      <c r="B54" s="1"/>
    </row>
    <row r="55" spans="2:2" ht="18.75" thickBot="1">
      <c r="B55" s="1"/>
    </row>
    <row r="56" spans="2:2" ht="18.75" thickBot="1">
      <c r="B56" s="1"/>
    </row>
    <row r="57" spans="2:2" ht="18.75" thickBot="1">
      <c r="B57" s="1"/>
    </row>
    <row r="58" spans="2:2" ht="18.75" thickBot="1">
      <c r="B58" s="1"/>
    </row>
    <row r="59" spans="2:2" ht="18.75" thickBot="1">
      <c r="B59" s="1"/>
    </row>
    <row r="60" spans="2:2" ht="18.75" thickBot="1">
      <c r="B60" s="1"/>
    </row>
    <row r="61" spans="2:2" ht="18.75" thickBot="1">
      <c r="B61" s="1"/>
    </row>
    <row r="62" spans="2:2" ht="18.75" thickBot="1">
      <c r="B62" s="1"/>
    </row>
    <row r="63" spans="2:2" ht="18.75" thickBot="1">
      <c r="B63" s="1"/>
    </row>
    <row r="64" spans="2:2" ht="18.75" thickBot="1">
      <c r="B64" s="1"/>
    </row>
    <row r="65" spans="2:2" ht="18.75" thickBot="1">
      <c r="B65" s="1"/>
    </row>
    <row r="66" spans="2:2" ht="18.75" thickBot="1">
      <c r="B66" s="1"/>
    </row>
    <row r="67" spans="2:2" ht="18.75" thickBot="1">
      <c r="B67" s="1"/>
    </row>
    <row r="68" spans="2:2" ht="18.75" thickBot="1">
      <c r="B68" s="1"/>
    </row>
    <row r="69" spans="2:2" ht="18.75" thickBot="1">
      <c r="B69" s="1"/>
    </row>
    <row r="70" spans="2:2" ht="18.75" thickBot="1">
      <c r="B70" s="1"/>
    </row>
    <row r="71" spans="2:2" ht="18.75" thickBot="1">
      <c r="B71" s="1"/>
    </row>
    <row r="72" spans="2:2" ht="18.75" thickBot="1">
      <c r="B72" s="1"/>
    </row>
    <row r="73" spans="2:2" ht="18.75" thickBot="1">
      <c r="B73" s="1"/>
    </row>
    <row r="74" spans="2:2" ht="18.75" thickBot="1">
      <c r="B74" s="1"/>
    </row>
    <row r="75" spans="2:2" ht="18.75" thickBot="1">
      <c r="B75" s="1"/>
    </row>
    <row r="76" spans="2:2" ht="18.75" thickBot="1">
      <c r="B76" s="1"/>
    </row>
    <row r="77" spans="2:2" ht="18.75" thickBot="1">
      <c r="B77" s="1"/>
    </row>
    <row r="78" spans="2:2" ht="18.75" thickBot="1">
      <c r="B78" s="1"/>
    </row>
    <row r="79" spans="2:2" ht="18.75" thickBot="1">
      <c r="B79" s="1"/>
    </row>
    <row r="80" spans="2:2" ht="18.75" thickBot="1">
      <c r="B80" s="1"/>
    </row>
    <row r="81" spans="2:2" ht="18.75" thickBot="1">
      <c r="B81" s="1"/>
    </row>
    <row r="82" spans="2:2" ht="18.75" thickBot="1">
      <c r="B82" s="1"/>
    </row>
    <row r="83" spans="2:2" ht="18.75" thickBot="1">
      <c r="B83" s="1"/>
    </row>
    <row r="84" spans="2:2" ht="18.75" thickBot="1">
      <c r="B84" s="1"/>
    </row>
    <row r="85" spans="2:2" ht="18.75" thickBot="1">
      <c r="B85" s="1"/>
    </row>
    <row r="86" spans="2:2" ht="18.75" thickBot="1">
      <c r="B86" s="1"/>
    </row>
    <row r="87" spans="2:2" ht="18.75" thickBot="1">
      <c r="B87" s="1"/>
    </row>
    <row r="88" spans="2:2" ht="18.75" thickBot="1">
      <c r="B88" s="1"/>
    </row>
    <row r="89" spans="2:2" ht="18.75" thickBot="1">
      <c r="B89" s="1"/>
    </row>
    <row r="90" spans="2:2" ht="18.75" thickBot="1">
      <c r="B90" s="1"/>
    </row>
    <row r="91" spans="2:2" ht="18.75" thickBot="1">
      <c r="B91" s="1"/>
    </row>
    <row r="92" spans="2:2" ht="18.75" thickBot="1">
      <c r="B92" s="1"/>
    </row>
    <row r="93" spans="2:2" ht="18.75" thickBot="1">
      <c r="B93" s="1"/>
    </row>
    <row r="94" spans="2:2" ht="18.75" thickBot="1">
      <c r="B94" s="1"/>
    </row>
    <row r="95" spans="2:2" ht="18.75" thickBot="1">
      <c r="B95" s="1"/>
    </row>
    <row r="96" spans="2:2" ht="18.75" thickBot="1">
      <c r="B96" s="1"/>
    </row>
    <row r="97" spans="2:2" ht="18.75" thickBot="1">
      <c r="B97" s="1"/>
    </row>
    <row r="98" spans="2:2" ht="18.75" thickBot="1">
      <c r="B98" s="1"/>
    </row>
    <row r="99" spans="2:2" ht="18.75" thickBot="1">
      <c r="B99" s="1"/>
    </row>
    <row r="100" spans="2:2" ht="18.75" thickBot="1">
      <c r="B100" s="1"/>
    </row>
    <row r="101" spans="2:2" ht="18.75" thickBot="1">
      <c r="B101" s="1"/>
    </row>
    <row r="102" spans="2:2" ht="18.75" thickBot="1">
      <c r="B102" s="1"/>
    </row>
    <row r="103" spans="2:2" ht="18.75" thickBot="1">
      <c r="B103" s="1"/>
    </row>
    <row r="104" spans="2:2" ht="18.75" thickBot="1">
      <c r="B104" s="1"/>
    </row>
    <row r="105" spans="2:2" ht="18.75" thickBot="1">
      <c r="B105" s="1"/>
    </row>
    <row r="106" spans="2:2" ht="18.75" thickBot="1">
      <c r="B106" s="1"/>
    </row>
    <row r="107" spans="2:2" ht="18.75" thickBot="1">
      <c r="B107" s="1"/>
    </row>
    <row r="108" spans="2:2" ht="18.75" thickBot="1">
      <c r="B108" s="1"/>
    </row>
    <row r="109" spans="2:2" ht="18.75" thickBot="1">
      <c r="B109" s="1"/>
    </row>
    <row r="110" spans="2:2" ht="18.75" thickBot="1">
      <c r="B110" s="1"/>
    </row>
    <row r="111" spans="2:2" ht="18.75" thickBot="1">
      <c r="B111" s="1"/>
    </row>
    <row r="112" spans="2:2" ht="18.75" thickBot="1">
      <c r="B112" s="1"/>
    </row>
  </sheetData>
  <mergeCells count="5">
    <mergeCell ref="E2:G2"/>
    <mergeCell ref="H31:J31"/>
    <mergeCell ref="H32:J32"/>
    <mergeCell ref="H33:J33"/>
    <mergeCell ref="H34:J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69E6-8124-46EC-AD84-2C0D8B3EDF0B}">
  <dimension ref="A2:J112"/>
  <sheetViews>
    <sheetView tabSelected="1" workbookViewId="0">
      <selection activeCell="F7" sqref="F7"/>
    </sheetView>
  </sheetViews>
  <sheetFormatPr baseColWidth="10" defaultColWidth="11.5" defaultRowHeight="14.25"/>
  <cols>
    <col min="1" max="1" width="14.625" style="4" customWidth="1"/>
    <col min="2" max="3" width="11.5" style="4"/>
    <col min="4" max="4" width="12.5" style="4" bestFit="1" customWidth="1"/>
    <col min="5" max="5" width="17.25" style="4" bestFit="1" customWidth="1"/>
    <col min="6" max="6" width="26.875" style="4" bestFit="1" customWidth="1"/>
    <col min="7" max="7" width="29.625" style="4" bestFit="1" customWidth="1"/>
    <col min="8" max="8" width="24.25" style="4" bestFit="1" customWidth="1"/>
    <col min="9" max="9" width="11.5" style="4"/>
    <col min="10" max="10" width="36.375" style="4" customWidth="1"/>
    <col min="11" max="16384" width="11.5" style="4"/>
  </cols>
  <sheetData>
    <row r="2" spans="1:10" ht="40.5">
      <c r="E2" s="16" t="s">
        <v>37</v>
      </c>
      <c r="F2" s="16"/>
      <c r="G2" s="16"/>
    </row>
    <row r="5" spans="1:10" ht="15" thickBot="1">
      <c r="C5" s="6"/>
      <c r="D5" s="14" t="s">
        <v>10</v>
      </c>
    </row>
    <row r="6" spans="1:10" ht="18.75" thickBot="1">
      <c r="D6" s="2" t="s">
        <v>0</v>
      </c>
      <c r="E6" s="5">
        <v>5</v>
      </c>
      <c r="F6" s="6"/>
      <c r="G6" s="6"/>
      <c r="H6" s="2" t="s">
        <v>8</v>
      </c>
      <c r="I6" s="5">
        <f>COUNT(B8:B112)</f>
        <v>105</v>
      </c>
    </row>
    <row r="7" spans="1:10" ht="18.75" thickBot="1">
      <c r="A7" s="12" t="s">
        <v>36</v>
      </c>
      <c r="B7" s="2" t="s">
        <v>34</v>
      </c>
      <c r="D7" s="2" t="s">
        <v>1</v>
      </c>
      <c r="E7" s="9">
        <f>MIN(B8:B112)</f>
        <v>0.01</v>
      </c>
      <c r="F7" s="6"/>
      <c r="G7" s="6"/>
      <c r="H7" s="2" t="s">
        <v>9</v>
      </c>
      <c r="I7" s="5">
        <f>E10*I6</f>
        <v>21</v>
      </c>
    </row>
    <row r="8" spans="1:10" ht="18.75" thickBot="1">
      <c r="A8" s="12" t="s">
        <v>35</v>
      </c>
      <c r="B8" s="1">
        <v>0.01</v>
      </c>
      <c r="D8" s="2" t="s">
        <v>2</v>
      </c>
      <c r="E8" s="9">
        <f>MAX(B8:B112)</f>
        <v>0.99</v>
      </c>
      <c r="F8" s="6"/>
      <c r="G8" s="6"/>
    </row>
    <row r="9" spans="1:10" ht="18.75" thickBot="1">
      <c r="A9" s="13"/>
      <c r="B9" s="1">
        <v>0.02</v>
      </c>
      <c r="D9" s="2" t="s">
        <v>3</v>
      </c>
      <c r="E9" s="10">
        <f>E8-E7</f>
        <v>0.98</v>
      </c>
      <c r="F9" s="6"/>
      <c r="G9" s="6"/>
    </row>
    <row r="10" spans="1:10" ht="18.75" thickBot="1">
      <c r="A10" s="13"/>
      <c r="B10" s="1">
        <v>0.02</v>
      </c>
      <c r="D10" s="2" t="s">
        <v>4</v>
      </c>
      <c r="E10" s="5">
        <f>1/E6</f>
        <v>0.2</v>
      </c>
      <c r="F10" s="6"/>
      <c r="G10" s="6"/>
    </row>
    <row r="11" spans="1:10" ht="18.75" thickBot="1">
      <c r="A11" s="13"/>
      <c r="B11" s="1">
        <v>0.03</v>
      </c>
      <c r="D11" s="2" t="s">
        <v>5</v>
      </c>
      <c r="E11" s="9">
        <f>AVERAGE(B8:B112)</f>
        <v>0.47247619047619049</v>
      </c>
      <c r="F11" s="6"/>
      <c r="G11" s="6"/>
      <c r="J11" s="11"/>
    </row>
    <row r="12" spans="1:10" ht="18.75" thickBot="1">
      <c r="B12" s="1">
        <v>0.03</v>
      </c>
      <c r="D12" s="2" t="s">
        <v>6</v>
      </c>
      <c r="E12" s="5">
        <f>_xlfn.STDEV.S(B8:B112)</f>
        <v>0.28477312478661432</v>
      </c>
      <c r="F12" s="6"/>
      <c r="G12" s="6"/>
    </row>
    <row r="13" spans="1:10" ht="18.75" thickBot="1">
      <c r="B13" s="1">
        <v>0.04</v>
      </c>
      <c r="D13" s="2" t="s">
        <v>7</v>
      </c>
      <c r="E13" s="5">
        <f>_xlfn.VAR.S(B8:B112)</f>
        <v>8.1095732600732606E-2</v>
      </c>
      <c r="F13" s="6"/>
      <c r="G13" s="6"/>
    </row>
    <row r="14" spans="1:10" ht="18.75" thickBot="1">
      <c r="B14" s="1">
        <v>0.05</v>
      </c>
      <c r="D14" s="6"/>
      <c r="E14" s="6"/>
      <c r="F14" s="6"/>
      <c r="G14" s="6"/>
    </row>
    <row r="15" spans="1:10" ht="18.75" thickBot="1">
      <c r="B15" s="1">
        <v>0.06</v>
      </c>
      <c r="D15" s="6"/>
      <c r="E15" s="6"/>
      <c r="F15" s="6"/>
      <c r="G15" s="6"/>
    </row>
    <row r="16" spans="1:10" ht="18.75" thickBot="1">
      <c r="B16" s="1">
        <v>7.0000000000000007E-2</v>
      </c>
      <c r="D16" s="2" t="s">
        <v>10</v>
      </c>
      <c r="E16" s="2"/>
      <c r="F16" s="2" t="s">
        <v>11</v>
      </c>
      <c r="G16" s="2" t="s">
        <v>12</v>
      </c>
    </row>
    <row r="17" spans="2:10" ht="18.75" thickBot="1">
      <c r="B17" s="1">
        <v>7.0000000000000007E-2</v>
      </c>
      <c r="D17" s="5" t="s">
        <v>13</v>
      </c>
      <c r="E17" s="5" t="s">
        <v>14</v>
      </c>
      <c r="F17" s="5">
        <f>COUNTIFS(B8:B112, "&lt;0.2")</f>
        <v>20</v>
      </c>
      <c r="G17" s="5">
        <f>F17</f>
        <v>20</v>
      </c>
    </row>
    <row r="18" spans="2:10" ht="18.75" thickBot="1">
      <c r="B18" s="1">
        <v>0.1</v>
      </c>
      <c r="D18" s="5" t="s">
        <v>15</v>
      </c>
      <c r="E18" s="5" t="s">
        <v>16</v>
      </c>
      <c r="F18" s="5">
        <f>COUNTIFS(B8:B112,"&gt;=0.2",B8:B112,"&lt;0.4")</f>
        <v>28</v>
      </c>
      <c r="G18" s="5">
        <f>G17+F18</f>
        <v>48</v>
      </c>
    </row>
    <row r="19" spans="2:10" ht="18.75" thickBot="1">
      <c r="B19" s="1">
        <v>0.11</v>
      </c>
      <c r="D19" s="5" t="s">
        <v>17</v>
      </c>
      <c r="E19" s="5" t="s">
        <v>18</v>
      </c>
      <c r="F19" s="5">
        <f>COUNTIFS(B8:B112,"&gt;=0.4", B8:B112, "&lt;0.6")</f>
        <v>24</v>
      </c>
      <c r="G19" s="5">
        <f t="shared" ref="G19:G20" si="0">G18+F19</f>
        <v>72</v>
      </c>
    </row>
    <row r="20" spans="2:10" ht="18.75" thickBot="1">
      <c r="B20" s="1">
        <v>0.13</v>
      </c>
      <c r="D20" s="5" t="s">
        <v>19</v>
      </c>
      <c r="E20" s="5" t="s">
        <v>20</v>
      </c>
      <c r="F20" s="5">
        <f>COUNTIFS(B8:B112,"&gt;=0.6",B8:B112, "&lt;0.8")</f>
        <v>14</v>
      </c>
      <c r="G20" s="5">
        <f t="shared" si="0"/>
        <v>86</v>
      </c>
    </row>
    <row r="21" spans="2:10" ht="18.75" thickBot="1">
      <c r="B21" s="1">
        <v>0.13</v>
      </c>
      <c r="D21" s="5" t="s">
        <v>21</v>
      </c>
      <c r="E21" s="5" t="s">
        <v>22</v>
      </c>
      <c r="F21" s="5">
        <f>COUNTIF(B8:B112,"&gt;=0.8")</f>
        <v>19</v>
      </c>
      <c r="G21" s="5">
        <f>G20+F21</f>
        <v>105</v>
      </c>
    </row>
    <row r="22" spans="2:10" ht="18.75" thickBot="1">
      <c r="B22" s="1">
        <v>0.18</v>
      </c>
      <c r="D22" s="6"/>
      <c r="E22" s="6"/>
      <c r="F22" s="6"/>
      <c r="G22" s="6"/>
    </row>
    <row r="23" spans="2:10" ht="18.75" thickBot="1">
      <c r="B23" s="1">
        <v>0.19</v>
      </c>
      <c r="D23" s="6"/>
      <c r="E23" s="6"/>
      <c r="F23" s="6"/>
      <c r="G23" s="6"/>
    </row>
    <row r="24" spans="2:10" ht="18.75" thickBot="1">
      <c r="B24" s="1">
        <v>0.19</v>
      </c>
      <c r="D24" s="2" t="s">
        <v>23</v>
      </c>
      <c r="E24" s="5">
        <f>(F17-$I$7)^2/$I$7</f>
        <v>4.7619047619047616E-2</v>
      </c>
      <c r="F24" s="7"/>
      <c r="G24" s="2" t="s">
        <v>28</v>
      </c>
      <c r="H24" s="3" t="s">
        <v>38</v>
      </c>
    </row>
    <row r="25" spans="2:10" ht="18.75" thickBot="1">
      <c r="B25" s="1">
        <v>0.19</v>
      </c>
      <c r="D25" s="2" t="s">
        <v>24</v>
      </c>
      <c r="E25" s="5">
        <f t="shared" ref="E25:E28" si="1">(F18-$I$7)^2/$I$7</f>
        <v>2.3333333333333335</v>
      </c>
      <c r="F25" s="7"/>
      <c r="G25" s="5">
        <f>E24+E25+E26+E27+E28</f>
        <v>5.333333333333333</v>
      </c>
      <c r="H25" s="5">
        <v>4</v>
      </c>
      <c r="I25" s="8"/>
      <c r="J25" s="8"/>
    </row>
    <row r="26" spans="2:10" ht="18.75" thickBot="1">
      <c r="B26" s="1">
        <v>0.19</v>
      </c>
      <c r="D26" s="2" t="s">
        <v>25</v>
      </c>
      <c r="E26" s="5">
        <f t="shared" si="1"/>
        <v>0.42857142857142855</v>
      </c>
      <c r="F26" s="7"/>
      <c r="G26" s="7"/>
      <c r="H26" s="8"/>
      <c r="I26" s="8"/>
      <c r="J26" s="8"/>
    </row>
    <row r="27" spans="2:10" ht="18.75" thickBot="1">
      <c r="B27" s="1">
        <v>0.19</v>
      </c>
      <c r="D27" s="2" t="s">
        <v>26</v>
      </c>
      <c r="E27" s="5">
        <f t="shared" si="1"/>
        <v>2.3333333333333335</v>
      </c>
      <c r="F27" s="7"/>
      <c r="G27" s="6"/>
      <c r="I27" s="8"/>
      <c r="J27" s="8"/>
    </row>
    <row r="28" spans="2:10" ht="18.75" thickBot="1">
      <c r="B28" s="1">
        <v>0.2</v>
      </c>
      <c r="D28" s="2" t="s">
        <v>27</v>
      </c>
      <c r="E28" s="5">
        <f t="shared" si="1"/>
        <v>0.19047619047619047</v>
      </c>
      <c r="F28" s="7"/>
      <c r="G28" s="7"/>
      <c r="H28" s="8"/>
      <c r="I28" s="8"/>
      <c r="J28" s="8"/>
    </row>
    <row r="29" spans="2:10" ht="18.75" thickBot="1">
      <c r="B29" s="1">
        <v>0.2</v>
      </c>
      <c r="D29" s="6"/>
      <c r="E29" s="6"/>
      <c r="F29" s="6"/>
      <c r="G29" s="6"/>
    </row>
    <row r="30" spans="2:10" ht="18.75" thickBot="1">
      <c r="B30" s="1">
        <v>0.21</v>
      </c>
      <c r="D30" s="6"/>
      <c r="E30" s="6"/>
      <c r="F30" s="6"/>
      <c r="G30" s="6"/>
    </row>
    <row r="31" spans="2:10" ht="18.75" thickBot="1">
      <c r="B31" s="1">
        <v>0.22</v>
      </c>
      <c r="D31" s="2" t="s">
        <v>29</v>
      </c>
      <c r="E31" s="2" t="s">
        <v>30</v>
      </c>
      <c r="F31" s="2" t="s">
        <v>31</v>
      </c>
      <c r="G31" s="2" t="s">
        <v>32</v>
      </c>
      <c r="H31" s="17" t="s">
        <v>33</v>
      </c>
      <c r="I31" s="17"/>
      <c r="J31" s="17"/>
    </row>
    <row r="32" spans="2:10" ht="18.75" thickBot="1">
      <c r="B32" s="1">
        <v>0.22</v>
      </c>
      <c r="D32" s="5">
        <f>1-E32/100</f>
        <v>9.9999999999999978E-2</v>
      </c>
      <c r="E32" s="5">
        <v>90</v>
      </c>
      <c r="F32" s="5">
        <f>_xlfn.CHISQ.INV.RT(D32,$H$25)</f>
        <v>7.779440339734859</v>
      </c>
      <c r="G32" s="5">
        <f>$G$25</f>
        <v>5.333333333333333</v>
      </c>
      <c r="H32" s="18" t="str">
        <f>IF(G32&gt;F32, "Ho se rechaza y los datos no son de una serie U(0, 1)","Ho se acepta y los datos son de una serie U(0, 1)")</f>
        <v>Ho se acepta y los datos son de una serie U(0, 1)</v>
      </c>
      <c r="I32" s="18"/>
      <c r="J32" s="18"/>
    </row>
    <row r="33" spans="2:10" ht="18.75" thickBot="1">
      <c r="B33" s="1">
        <v>0.27</v>
      </c>
      <c r="D33" s="5">
        <f>1-E33/100</f>
        <v>5.0000000000000044E-2</v>
      </c>
      <c r="E33" s="5">
        <v>95</v>
      </c>
      <c r="F33" s="5">
        <f t="shared" ref="F33:F34" si="2">_xlfn.CHISQ.INV.RT(D33,$H$25)</f>
        <v>9.487729036781154</v>
      </c>
      <c r="G33" s="5">
        <f t="shared" ref="G33:G34" si="3">$G$25</f>
        <v>5.333333333333333</v>
      </c>
      <c r="H33" s="18" t="str">
        <f>IF(G33&gt;F33, "Ho se rechaza y los datos no son de una serie U(0, 1)","Ho se acepta y los datos son de una serie U(0, 1)")</f>
        <v>Ho se acepta y los datos son de una serie U(0, 1)</v>
      </c>
      <c r="I33" s="18"/>
      <c r="J33" s="18"/>
    </row>
    <row r="34" spans="2:10" ht="18.75" thickBot="1">
      <c r="B34" s="1">
        <v>0.27</v>
      </c>
      <c r="D34" s="5">
        <f>1-E34/100</f>
        <v>1.0000000000000009E-2</v>
      </c>
      <c r="E34" s="5">
        <v>99</v>
      </c>
      <c r="F34" s="5">
        <f t="shared" si="2"/>
        <v>13.276704135987622</v>
      </c>
      <c r="G34" s="5">
        <f t="shared" si="3"/>
        <v>5.333333333333333</v>
      </c>
      <c r="H34" s="18" t="str">
        <f t="shared" ref="H34" si="4">IF(G34&gt;F34, "Ho se rechaza y los datos no son de una serie U(0, 1)","Ho se acepta y los datos son de una serie U(0, 1)")</f>
        <v>Ho se acepta y los datos son de una serie U(0, 1)</v>
      </c>
      <c r="I34" s="18"/>
      <c r="J34" s="18"/>
    </row>
    <row r="35" spans="2:10" ht="18.75" thickBot="1">
      <c r="B35" s="1">
        <v>0.27</v>
      </c>
    </row>
    <row r="36" spans="2:10" ht="18.75" thickBot="1">
      <c r="B36" s="1">
        <v>0.27</v>
      </c>
    </row>
    <row r="37" spans="2:10" ht="18.75" thickBot="1">
      <c r="B37" s="1">
        <v>0.28000000000000003</v>
      </c>
    </row>
    <row r="38" spans="2:10" ht="18.75" thickBot="1">
      <c r="B38" s="1">
        <v>0.28999999999999998</v>
      </c>
    </row>
    <row r="39" spans="2:10" ht="18.75" thickBot="1">
      <c r="B39" s="1">
        <v>0.28999999999999998</v>
      </c>
    </row>
    <row r="40" spans="2:10" ht="18.75" thickBot="1">
      <c r="B40" s="1">
        <v>0.3</v>
      </c>
    </row>
    <row r="41" spans="2:10" ht="18.75" thickBot="1">
      <c r="B41" s="1">
        <v>0.3</v>
      </c>
    </row>
    <row r="42" spans="2:10" ht="18.75" thickBot="1">
      <c r="B42" s="1">
        <v>0.32</v>
      </c>
    </row>
    <row r="43" spans="2:10" ht="18.75" thickBot="1">
      <c r="B43" s="1">
        <v>0.33</v>
      </c>
    </row>
    <row r="44" spans="2:10" ht="18.75" thickBot="1">
      <c r="B44" s="1">
        <v>0.33</v>
      </c>
    </row>
    <row r="45" spans="2:10" ht="18.75" thickBot="1">
      <c r="B45" s="1">
        <v>0.33</v>
      </c>
    </row>
    <row r="46" spans="2:10" ht="18.75" thickBot="1">
      <c r="B46" s="1">
        <v>0.33</v>
      </c>
    </row>
    <row r="47" spans="2:10" ht="18.75" thickBot="1">
      <c r="B47" s="1">
        <v>0.34</v>
      </c>
    </row>
    <row r="48" spans="2:10" ht="18.75" thickBot="1">
      <c r="B48" s="1">
        <v>0.34</v>
      </c>
    </row>
    <row r="49" spans="2:2" ht="18.75" thickBot="1">
      <c r="B49" s="1">
        <v>0.36</v>
      </c>
    </row>
    <row r="50" spans="2:2" ht="18.75" thickBot="1">
      <c r="B50" s="1">
        <v>0.36</v>
      </c>
    </row>
    <row r="51" spans="2:2" ht="18.75" thickBot="1">
      <c r="B51" s="1">
        <v>0.37</v>
      </c>
    </row>
    <row r="52" spans="2:2" ht="18.75" thickBot="1">
      <c r="B52" s="1">
        <v>0.38</v>
      </c>
    </row>
    <row r="53" spans="2:2" ht="18.75" thickBot="1">
      <c r="B53" s="1">
        <v>0.38</v>
      </c>
    </row>
    <row r="54" spans="2:2" ht="18.75" thickBot="1">
      <c r="B54" s="1">
        <v>0.38</v>
      </c>
    </row>
    <row r="55" spans="2:2" ht="18.75" thickBot="1">
      <c r="B55" s="1">
        <v>0.39</v>
      </c>
    </row>
    <row r="56" spans="2:2" ht="18.75" thickBot="1">
      <c r="B56" s="1">
        <v>0.4</v>
      </c>
    </row>
    <row r="57" spans="2:2" ht="18.75" thickBot="1">
      <c r="B57" s="1">
        <v>0.41</v>
      </c>
    </row>
    <row r="58" spans="2:2" ht="18.75" thickBot="1">
      <c r="B58" s="1">
        <v>0.42</v>
      </c>
    </row>
    <row r="59" spans="2:2" ht="18.75" thickBot="1">
      <c r="B59" s="1">
        <v>0.43</v>
      </c>
    </row>
    <row r="60" spans="2:2" ht="18.75" thickBot="1">
      <c r="B60" s="1">
        <v>0.45</v>
      </c>
    </row>
    <row r="61" spans="2:2" ht="18.75" thickBot="1">
      <c r="B61" s="1">
        <v>0.46</v>
      </c>
    </row>
    <row r="62" spans="2:2" ht="18.75" thickBot="1">
      <c r="B62" s="1">
        <v>0.46</v>
      </c>
    </row>
    <row r="63" spans="2:2" ht="18.75" thickBot="1">
      <c r="B63" s="1">
        <v>0.47</v>
      </c>
    </row>
    <row r="64" spans="2:2" ht="18.75" thickBot="1">
      <c r="B64" s="1">
        <v>0.47</v>
      </c>
    </row>
    <row r="65" spans="2:2" ht="18.75" thickBot="1">
      <c r="B65" s="1">
        <v>0.47</v>
      </c>
    </row>
    <row r="66" spans="2:2" ht="18.75" thickBot="1">
      <c r="B66" s="1">
        <v>0.48</v>
      </c>
    </row>
    <row r="67" spans="2:2" ht="18.75" thickBot="1">
      <c r="B67" s="1">
        <v>0.48</v>
      </c>
    </row>
    <row r="68" spans="2:2" ht="18.75" thickBot="1">
      <c r="B68" s="1">
        <v>0.49</v>
      </c>
    </row>
    <row r="69" spans="2:2" ht="18.75" thickBot="1">
      <c r="B69" s="1">
        <v>0.49</v>
      </c>
    </row>
    <row r="70" spans="2:2" ht="18.75" thickBot="1">
      <c r="B70" s="1">
        <v>0.5</v>
      </c>
    </row>
    <row r="71" spans="2:2" ht="18.75" thickBot="1">
      <c r="B71" s="1">
        <v>0.5</v>
      </c>
    </row>
    <row r="72" spans="2:2" ht="18.75" thickBot="1">
      <c r="B72" s="1">
        <v>0.54</v>
      </c>
    </row>
    <row r="73" spans="2:2" ht="18.75" thickBot="1">
      <c r="B73" s="1">
        <v>0.55000000000000004</v>
      </c>
    </row>
    <row r="74" spans="2:2" ht="18.75" thickBot="1">
      <c r="B74" s="1">
        <v>0.56000000000000005</v>
      </c>
    </row>
    <row r="75" spans="2:2" ht="18.75" thickBot="1">
      <c r="B75" s="1">
        <v>0.56000000000000005</v>
      </c>
    </row>
    <row r="76" spans="2:2" ht="18.75" thickBot="1">
      <c r="B76" s="1">
        <v>0.56000000000000005</v>
      </c>
    </row>
    <row r="77" spans="2:2" ht="18.75" thickBot="1">
      <c r="B77" s="1">
        <v>0.56999999999999995</v>
      </c>
    </row>
    <row r="78" spans="2:2" ht="18.75" thickBot="1">
      <c r="B78" s="1">
        <v>0.56999999999999995</v>
      </c>
    </row>
    <row r="79" spans="2:2" ht="18.75" thickBot="1">
      <c r="B79" s="1">
        <v>0.56999999999999995</v>
      </c>
    </row>
    <row r="80" spans="2:2" ht="18.75" thickBot="1">
      <c r="B80" s="1">
        <v>0.62</v>
      </c>
    </row>
    <row r="81" spans="2:2" ht="18.75" thickBot="1">
      <c r="B81" s="1">
        <v>0.62</v>
      </c>
    </row>
    <row r="82" spans="2:2" ht="18.75" thickBot="1">
      <c r="B82" s="1">
        <v>0.64</v>
      </c>
    </row>
    <row r="83" spans="2:2" ht="18.75" thickBot="1">
      <c r="B83" s="1">
        <v>0.65</v>
      </c>
    </row>
    <row r="84" spans="2:2" ht="18.75" thickBot="1">
      <c r="B84" s="1">
        <v>0.66</v>
      </c>
    </row>
    <row r="85" spans="2:2" ht="18.75" thickBot="1">
      <c r="B85" s="1">
        <v>0.66</v>
      </c>
    </row>
    <row r="86" spans="2:2" ht="18.75" thickBot="1">
      <c r="B86" s="1">
        <v>0.67</v>
      </c>
    </row>
    <row r="87" spans="2:2" ht="18.75" thickBot="1">
      <c r="B87" s="1">
        <v>0.7</v>
      </c>
    </row>
    <row r="88" spans="2:2" ht="18.75" thickBot="1">
      <c r="B88" s="1">
        <v>0.72</v>
      </c>
    </row>
    <row r="89" spans="2:2" ht="18.75" thickBot="1">
      <c r="B89" s="1">
        <v>0.73</v>
      </c>
    </row>
    <row r="90" spans="2:2" ht="18.75" thickBot="1">
      <c r="B90" s="1">
        <v>0.77</v>
      </c>
    </row>
    <row r="91" spans="2:2" ht="18.75" thickBot="1">
      <c r="B91" s="1">
        <v>0.78</v>
      </c>
    </row>
    <row r="92" spans="2:2" ht="18.75" thickBot="1">
      <c r="B92" s="1">
        <v>0.78</v>
      </c>
    </row>
    <row r="93" spans="2:2" ht="18.75" thickBot="1">
      <c r="B93" s="1">
        <v>0.79</v>
      </c>
    </row>
    <row r="94" spans="2:2" ht="18.75" thickBot="1">
      <c r="B94" s="1">
        <v>0.8</v>
      </c>
    </row>
    <row r="95" spans="2:2" ht="18.75" thickBot="1">
      <c r="B95" s="1">
        <v>0.81</v>
      </c>
    </row>
    <row r="96" spans="2:2" ht="18.75" thickBot="1">
      <c r="B96" s="1">
        <v>0.81</v>
      </c>
    </row>
    <row r="97" spans="2:2" ht="18.75" thickBot="1">
      <c r="B97" s="1">
        <v>0.83</v>
      </c>
    </row>
    <row r="98" spans="2:2" ht="18.75" thickBot="1">
      <c r="B98" s="1">
        <v>0.87</v>
      </c>
    </row>
    <row r="99" spans="2:2" ht="18.75" thickBot="1">
      <c r="B99" s="1">
        <v>0.88</v>
      </c>
    </row>
    <row r="100" spans="2:2" ht="18.75" thickBot="1">
      <c r="B100" s="1">
        <v>0.89</v>
      </c>
    </row>
    <row r="101" spans="2:2" ht="18.75" thickBot="1">
      <c r="B101" s="1">
        <v>0.91</v>
      </c>
    </row>
    <row r="102" spans="2:2" ht="18.75" thickBot="1">
      <c r="B102" s="1">
        <v>0.92</v>
      </c>
    </row>
    <row r="103" spans="2:2" ht="18.75" thickBot="1">
      <c r="B103" s="1">
        <v>0.94</v>
      </c>
    </row>
    <row r="104" spans="2:2" ht="18.75" thickBot="1">
      <c r="B104" s="1">
        <v>0.95</v>
      </c>
    </row>
    <row r="105" spans="2:2" ht="18.75" thickBot="1">
      <c r="B105" s="1">
        <v>0.95</v>
      </c>
    </row>
    <row r="106" spans="2:2" ht="18.75" thickBot="1">
      <c r="B106" s="1">
        <v>0.97</v>
      </c>
    </row>
    <row r="107" spans="2:2" ht="18.75" thickBot="1">
      <c r="B107" s="1">
        <v>0.98</v>
      </c>
    </row>
    <row r="108" spans="2:2" ht="18.75" thickBot="1">
      <c r="B108" s="1">
        <v>0.98</v>
      </c>
    </row>
    <row r="109" spans="2:2" ht="18.75" thickBot="1">
      <c r="B109" s="1">
        <v>0.98</v>
      </c>
    </row>
    <row r="110" spans="2:2" ht="18.75" thickBot="1">
      <c r="B110" s="1">
        <v>0.98</v>
      </c>
    </row>
    <row r="111" spans="2:2" ht="18.75" thickBot="1">
      <c r="B111" s="1">
        <v>0.99</v>
      </c>
    </row>
    <row r="112" spans="2:2" ht="18.75" thickBot="1">
      <c r="B112" s="1">
        <v>0.99</v>
      </c>
    </row>
  </sheetData>
  <mergeCells count="5">
    <mergeCell ref="E2:G2"/>
    <mergeCell ref="H31:J31"/>
    <mergeCell ref="H32:J32"/>
    <mergeCell ref="H33:J33"/>
    <mergeCell ref="H34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ChiCuadrado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MALDONADO BARAJAS</dc:creator>
  <cp:lastModifiedBy>JOSE IVAN SILVA ESPINOZA</cp:lastModifiedBy>
  <dcterms:created xsi:type="dcterms:W3CDTF">2024-04-14T03:30:40Z</dcterms:created>
  <dcterms:modified xsi:type="dcterms:W3CDTF">2024-04-16T05:26:28Z</dcterms:modified>
</cp:coreProperties>
</file>