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slu13\Desktop\Stage UDM\"/>
    </mc:Choice>
  </mc:AlternateContent>
  <bookViews>
    <workbookView xWindow="0" yWindow="0" windowWidth="23040" windowHeight="9060" activeTab="2"/>
  </bookViews>
  <sheets>
    <sheet name="Feuil1" sheetId="1" r:id="rId1"/>
    <sheet name="Sheet2" sheetId="4" r:id="rId2"/>
    <sheet name="Sheet1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9" i="4" l="1"/>
  <c r="F56" i="4"/>
  <c r="F53" i="4"/>
  <c r="F50" i="4"/>
  <c r="F47" i="4"/>
  <c r="F44" i="4"/>
  <c r="F41" i="4"/>
  <c r="F38" i="4"/>
  <c r="F35" i="4"/>
  <c r="F32" i="4"/>
  <c r="F29" i="4"/>
  <c r="F26" i="4"/>
  <c r="F23" i="4"/>
  <c r="F20" i="4"/>
  <c r="F17" i="4"/>
  <c r="F14" i="4"/>
  <c r="F11" i="4"/>
  <c r="F8" i="4"/>
  <c r="F5" i="4"/>
  <c r="F2" i="4"/>
  <c r="D18" i="3"/>
  <c r="D19" i="3"/>
  <c r="D20" i="3"/>
  <c r="D21" i="3"/>
  <c r="F21" i="3" s="1"/>
  <c r="D17" i="3"/>
  <c r="F17" i="3" s="1"/>
  <c r="D13" i="3"/>
  <c r="D14" i="3"/>
  <c r="D15" i="3"/>
  <c r="D16" i="3"/>
  <c r="D12" i="3"/>
  <c r="F12" i="3" s="1"/>
  <c r="D8" i="3"/>
  <c r="D9" i="3"/>
  <c r="D10" i="3"/>
  <c r="D11" i="3"/>
  <c r="D7" i="3"/>
  <c r="D3" i="3"/>
  <c r="F3" i="3" s="1"/>
  <c r="D4" i="3"/>
  <c r="D5" i="3"/>
  <c r="D6" i="3"/>
  <c r="F6" i="3" s="1"/>
  <c r="D2" i="3"/>
  <c r="F2" i="3" s="1"/>
  <c r="F20" i="3"/>
  <c r="F19" i="3"/>
  <c r="F18" i="3"/>
  <c r="F16" i="3"/>
  <c r="F15" i="3"/>
  <c r="F14" i="3"/>
  <c r="F13" i="3"/>
  <c r="F11" i="3"/>
  <c r="F10" i="3"/>
  <c r="F9" i="3"/>
  <c r="F8" i="3"/>
  <c r="F7" i="3"/>
  <c r="F5" i="3"/>
  <c r="F4" i="3"/>
  <c r="N9" i="1"/>
  <c r="N10" i="1"/>
  <c r="N11" i="1"/>
  <c r="N12" i="1"/>
  <c r="N8" i="1"/>
  <c r="O17" i="1" l="1"/>
  <c r="O22" i="1"/>
  <c r="G6" i="1" l="1"/>
  <c r="G9" i="1"/>
  <c r="G12" i="1"/>
  <c r="G15" i="1"/>
  <c r="G18" i="1"/>
  <c r="G21" i="1"/>
  <c r="G24" i="1"/>
  <c r="G27" i="1"/>
  <c r="G30" i="1"/>
  <c r="G33" i="1"/>
  <c r="G36" i="1"/>
  <c r="G39" i="1"/>
  <c r="G42" i="1"/>
  <c r="G45" i="1"/>
  <c r="G48" i="1"/>
  <c r="G51" i="1"/>
  <c r="G54" i="1"/>
  <c r="G57" i="1"/>
  <c r="G60" i="1"/>
  <c r="G3" i="1"/>
  <c r="L19" i="1"/>
  <c r="N19" i="1" s="1"/>
  <c r="L20" i="1"/>
  <c r="N20" i="1" s="1"/>
  <c r="L21" i="1"/>
  <c r="N21" i="1" s="1"/>
  <c r="L22" i="1"/>
  <c r="N22" i="1" s="1"/>
  <c r="L18" i="1"/>
  <c r="N18" i="1" s="1"/>
  <c r="L14" i="1"/>
  <c r="N14" i="1" s="1"/>
  <c r="L15" i="1"/>
  <c r="N15" i="1" s="1"/>
  <c r="L16" i="1"/>
  <c r="N16" i="1" s="1"/>
  <c r="L17" i="1"/>
  <c r="N17" i="1" s="1"/>
  <c r="L13" i="1"/>
  <c r="N13" i="1" s="1"/>
  <c r="L9" i="1"/>
  <c r="L10" i="1"/>
  <c r="L11" i="1"/>
  <c r="L12" i="1"/>
  <c r="L8" i="1"/>
  <c r="L4" i="1"/>
  <c r="N4" i="1" s="1"/>
  <c r="L5" i="1"/>
  <c r="N5" i="1" s="1"/>
  <c r="L6" i="1"/>
  <c r="N6" i="1" s="1"/>
  <c r="L7" i="1"/>
  <c r="N7" i="1" s="1"/>
  <c r="L3" i="1"/>
  <c r="N3" i="1" s="1"/>
</calcChain>
</file>

<file path=xl/sharedStrings.xml><?xml version="1.0" encoding="utf-8"?>
<sst xmlns="http://schemas.openxmlformats.org/spreadsheetml/2006/main" count="187" uniqueCount="95">
  <si>
    <t>Sample</t>
  </si>
  <si>
    <t>Wells</t>
  </si>
  <si>
    <t>Sample#</t>
  </si>
  <si>
    <t>Values</t>
  </si>
  <si>
    <t>MeanValue</t>
  </si>
  <si>
    <t>Ia J0 5A NTC</t>
  </si>
  <si>
    <t>C1</t>
  </si>
  <si>
    <t>C2</t>
  </si>
  <si>
    <t>C3</t>
  </si>
  <si>
    <t>Ia J0 5A shS1</t>
  </si>
  <si>
    <t>D1</t>
  </si>
  <si>
    <t>D2</t>
  </si>
  <si>
    <t>D3</t>
  </si>
  <si>
    <t>Ia J0 V NTC</t>
  </si>
  <si>
    <t>A1</t>
  </si>
  <si>
    <t>A2</t>
  </si>
  <si>
    <t>A3</t>
  </si>
  <si>
    <t>Ia J0 V shS1</t>
  </si>
  <si>
    <t>B1</t>
  </si>
  <si>
    <t>B2</t>
  </si>
  <si>
    <t>B3</t>
  </si>
  <si>
    <t>Ia J2 5A NTC</t>
  </si>
  <si>
    <t>C4</t>
  </si>
  <si>
    <t>C5</t>
  </si>
  <si>
    <t>C6</t>
  </si>
  <si>
    <t>Ia J2 5A shS1</t>
  </si>
  <si>
    <t>D4</t>
  </si>
  <si>
    <t>D5</t>
  </si>
  <si>
    <t>D6</t>
  </si>
  <si>
    <t>Ia J2 V NTC</t>
  </si>
  <si>
    <t>A4</t>
  </si>
  <si>
    <t>A5</t>
  </si>
  <si>
    <t>A6</t>
  </si>
  <si>
    <t>Ia J2 V shS1</t>
  </si>
  <si>
    <t>B4</t>
  </si>
  <si>
    <t>B5</t>
  </si>
  <si>
    <t>B6</t>
  </si>
  <si>
    <t>Ia J4 5A NTC</t>
  </si>
  <si>
    <t>C7</t>
  </si>
  <si>
    <t>C8</t>
  </si>
  <si>
    <t>C9</t>
  </si>
  <si>
    <t>Ia J4 5A shS1</t>
  </si>
  <si>
    <t>D7</t>
  </si>
  <si>
    <t>D8</t>
  </si>
  <si>
    <t>D9</t>
  </si>
  <si>
    <t>Ia J4 V NTC</t>
  </si>
  <si>
    <t>A7</t>
  </si>
  <si>
    <t>A8</t>
  </si>
  <si>
    <t>A9</t>
  </si>
  <si>
    <t>Ia J4 V shS1</t>
  </si>
  <si>
    <t>B7</t>
  </si>
  <si>
    <t>B8</t>
  </si>
  <si>
    <t>B9</t>
  </si>
  <si>
    <t>Ia J6 5A NTC</t>
  </si>
  <si>
    <t>C10</t>
  </si>
  <si>
    <t>C11</t>
  </si>
  <si>
    <t>C12</t>
  </si>
  <si>
    <t>Ia J6 5A shS1</t>
  </si>
  <si>
    <t>D10</t>
  </si>
  <si>
    <t>D11</t>
  </si>
  <si>
    <t>D12</t>
  </si>
  <si>
    <t>Ia J6 V NTC</t>
  </si>
  <si>
    <t>A10</t>
  </si>
  <si>
    <t>A11</t>
  </si>
  <si>
    <t>A12</t>
  </si>
  <si>
    <t>Ia J6 V shS1</t>
  </si>
  <si>
    <t>B10</t>
  </si>
  <si>
    <t>B11</t>
  </si>
  <si>
    <t>B12</t>
  </si>
  <si>
    <t>Ia J8 5A NTC</t>
  </si>
  <si>
    <t>Ia J8 5A shS1</t>
  </si>
  <si>
    <t>Ia J8 V NTC</t>
  </si>
  <si>
    <t>Ia J8 V shS1</t>
  </si>
  <si>
    <t>E7 V NTC</t>
  </si>
  <si>
    <t>E7 5A NTC</t>
  </si>
  <si>
    <t>E7 V shS1</t>
  </si>
  <si>
    <t>E7 5A shS1</t>
  </si>
  <si>
    <t>rel growth</t>
  </si>
  <si>
    <t>error</t>
  </si>
  <si>
    <t>rel error</t>
  </si>
  <si>
    <t>t test</t>
  </si>
  <si>
    <t>5a ntc vs 5a shs1</t>
  </si>
  <si>
    <t>v ntc vs 5a ntc</t>
  </si>
  <si>
    <t>A13</t>
  </si>
  <si>
    <t>A14</t>
  </si>
  <si>
    <t>A15</t>
  </si>
  <si>
    <t>B13</t>
  </si>
  <si>
    <t>B14</t>
  </si>
  <si>
    <t>B15</t>
  </si>
  <si>
    <t>C13</t>
  </si>
  <si>
    <t>C14</t>
  </si>
  <si>
    <t>C15</t>
  </si>
  <si>
    <t>D13</t>
  </si>
  <si>
    <t>D14</t>
  </si>
  <si>
    <t>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</si>
</sst>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Feuil1!$I$3</c:f>
              <c:strCache>
                <c:ptCount val="1"/>
                <c:pt idx="0">
                  <c:v>E7 V NTC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Feuil1!$J$3:$J$7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xVal>
          <c:yVal>
            <c:numRef>
              <c:f>Feuil1!$L$3:$L$7</c:f>
              <c:numCache>
                <c:formatCode>General</c:formatCode>
                <c:ptCount val="5"/>
                <c:pt idx="0">
                  <c:v>1</c:v>
                </c:pt>
                <c:pt idx="1">
                  <c:v>1.4181818181818182</c:v>
                </c:pt>
                <c:pt idx="2">
                  <c:v>2.1090909090909093</c:v>
                </c:pt>
                <c:pt idx="3">
                  <c:v>4.3090909090909086</c:v>
                </c:pt>
                <c:pt idx="4">
                  <c:v>7.5636363636363635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F36-4C90-9F3F-C4798E4AFF99}"/>
            </c:ext>
          </c:extLst>
        </c:ser>
        <c:ser>
          <c:idx val="1"/>
          <c:order val="1"/>
          <c:tx>
            <c:strRef>
              <c:f>Feuil1!$I$8</c:f>
              <c:strCache>
                <c:ptCount val="1"/>
                <c:pt idx="0">
                  <c:v>E7 V shS1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Feuil1!$J$8:$J$12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xVal>
          <c:yVal>
            <c:numRef>
              <c:f>Feuil1!$L$8:$L$12</c:f>
              <c:numCache>
                <c:formatCode>General</c:formatCode>
                <c:ptCount val="5"/>
                <c:pt idx="0">
                  <c:v>1</c:v>
                </c:pt>
                <c:pt idx="1">
                  <c:v>1.5571428571428569</c:v>
                </c:pt>
                <c:pt idx="2">
                  <c:v>2.5428571428571427</c:v>
                </c:pt>
                <c:pt idx="3">
                  <c:v>6.6714285714285708</c:v>
                </c:pt>
                <c:pt idx="4">
                  <c:v>9.4714285714285715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F36-4C90-9F3F-C4798E4AFF99}"/>
            </c:ext>
          </c:extLst>
        </c:ser>
        <c:ser>
          <c:idx val="2"/>
          <c:order val="2"/>
          <c:tx>
            <c:strRef>
              <c:f>Feuil1!$I$13</c:f>
              <c:strCache>
                <c:ptCount val="1"/>
                <c:pt idx="0">
                  <c:v>E7 5A NTC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Feuil1!$J$13:$J$17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xVal>
          <c:yVal>
            <c:numRef>
              <c:f>Feuil1!$L$13:$L$17</c:f>
              <c:numCache>
                <c:formatCode>General</c:formatCode>
                <c:ptCount val="5"/>
                <c:pt idx="0">
                  <c:v>1</c:v>
                </c:pt>
                <c:pt idx="1">
                  <c:v>1.3768115942028984</c:v>
                </c:pt>
                <c:pt idx="2">
                  <c:v>1.7101449275362317</c:v>
                </c:pt>
                <c:pt idx="3">
                  <c:v>2.9710144927536226</c:v>
                </c:pt>
                <c:pt idx="4">
                  <c:v>3.72463768115942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F36-4C90-9F3F-C4798E4AFF99}"/>
            </c:ext>
          </c:extLst>
        </c:ser>
        <c:ser>
          <c:idx val="3"/>
          <c:order val="3"/>
          <c:tx>
            <c:strRef>
              <c:f>Feuil1!$I$18</c:f>
              <c:strCache>
                <c:ptCount val="1"/>
                <c:pt idx="0">
                  <c:v>E7 5A shS1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Feuil1!$J$18:$J$22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xVal>
          <c:yVal>
            <c:numRef>
              <c:f>Feuil1!$L$18:$L$22</c:f>
              <c:numCache>
                <c:formatCode>General</c:formatCode>
                <c:ptCount val="5"/>
                <c:pt idx="0">
                  <c:v>1</c:v>
                </c:pt>
                <c:pt idx="1">
                  <c:v>1.6093749999999998</c:v>
                </c:pt>
                <c:pt idx="2">
                  <c:v>2</c:v>
                </c:pt>
                <c:pt idx="3">
                  <c:v>4.703125</c:v>
                </c:pt>
                <c:pt idx="4">
                  <c:v>5.4531249999999991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F36-4C90-9F3F-C4798E4AF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165960"/>
        <c:axId val="550167920"/>
      </c:scatterChart>
      <c:valAx>
        <c:axId val="550165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167920"/>
        <c:crosses val="autoZero"/>
        <c:crossBetween val="midCat"/>
      </c:valAx>
      <c:valAx>
        <c:axId val="55016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165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Feuil1!$I$3</c:f>
              <c:strCache>
                <c:ptCount val="1"/>
                <c:pt idx="0">
                  <c:v>E7 V NTC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Feuil1!$J$3:$J$7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xVal>
          <c:yVal>
            <c:numRef>
              <c:f>Feuil1!$L$3:$L$7</c:f>
              <c:numCache>
                <c:formatCode>General</c:formatCode>
                <c:ptCount val="5"/>
                <c:pt idx="0">
                  <c:v>1</c:v>
                </c:pt>
                <c:pt idx="1">
                  <c:v>1.4181818181818182</c:v>
                </c:pt>
                <c:pt idx="2">
                  <c:v>2.1090909090909093</c:v>
                </c:pt>
                <c:pt idx="3">
                  <c:v>4.3090909090909086</c:v>
                </c:pt>
                <c:pt idx="4">
                  <c:v>7.5636363636363635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8A-49A8-A903-EE80E38169A4}"/>
            </c:ext>
          </c:extLst>
        </c:ser>
        <c:ser>
          <c:idx val="1"/>
          <c:order val="1"/>
          <c:tx>
            <c:strRef>
              <c:f>Feuil1!$I$8</c:f>
              <c:strCache>
                <c:ptCount val="1"/>
                <c:pt idx="0">
                  <c:v>E7 V shS1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Feuil1!$J$8:$J$12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xVal>
          <c:yVal>
            <c:numRef>
              <c:f>Feuil1!$L$8:$L$12</c:f>
              <c:numCache>
                <c:formatCode>General</c:formatCode>
                <c:ptCount val="5"/>
                <c:pt idx="0">
                  <c:v>1</c:v>
                </c:pt>
                <c:pt idx="1">
                  <c:v>1.5571428571428569</c:v>
                </c:pt>
                <c:pt idx="2">
                  <c:v>2.5428571428571427</c:v>
                </c:pt>
                <c:pt idx="3">
                  <c:v>6.6714285714285708</c:v>
                </c:pt>
                <c:pt idx="4">
                  <c:v>9.4714285714285715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48A-49A8-A903-EE80E38169A4}"/>
            </c:ext>
          </c:extLst>
        </c:ser>
        <c:ser>
          <c:idx val="2"/>
          <c:order val="2"/>
          <c:tx>
            <c:strRef>
              <c:f>Feuil1!$I$13</c:f>
              <c:strCache>
                <c:ptCount val="1"/>
                <c:pt idx="0">
                  <c:v>E7 5A NTC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Feuil1!$J$13:$J$17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xVal>
          <c:yVal>
            <c:numRef>
              <c:f>Feuil1!$L$13:$L$17</c:f>
              <c:numCache>
                <c:formatCode>General</c:formatCode>
                <c:ptCount val="5"/>
                <c:pt idx="0">
                  <c:v>1</c:v>
                </c:pt>
                <c:pt idx="1">
                  <c:v>1.3768115942028984</c:v>
                </c:pt>
                <c:pt idx="2">
                  <c:v>1.7101449275362317</c:v>
                </c:pt>
                <c:pt idx="3">
                  <c:v>2.9710144927536226</c:v>
                </c:pt>
                <c:pt idx="4">
                  <c:v>3.72463768115942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48A-49A8-A903-EE80E38169A4}"/>
            </c:ext>
          </c:extLst>
        </c:ser>
        <c:ser>
          <c:idx val="3"/>
          <c:order val="3"/>
          <c:tx>
            <c:strRef>
              <c:f>Feuil1!$I$18</c:f>
              <c:strCache>
                <c:ptCount val="1"/>
                <c:pt idx="0">
                  <c:v>E7 5A shS1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Feuil1!$J$18:$J$22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xVal>
          <c:yVal>
            <c:numRef>
              <c:f>Feuil1!$L$18:$L$22</c:f>
              <c:numCache>
                <c:formatCode>General</c:formatCode>
                <c:ptCount val="5"/>
                <c:pt idx="0">
                  <c:v>1</c:v>
                </c:pt>
                <c:pt idx="1">
                  <c:v>1.6093749999999998</c:v>
                </c:pt>
                <c:pt idx="2">
                  <c:v>2</c:v>
                </c:pt>
                <c:pt idx="3">
                  <c:v>4.703125</c:v>
                </c:pt>
                <c:pt idx="4">
                  <c:v>5.4531249999999991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48A-49A8-A903-EE80E3816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165960"/>
        <c:axId val="550167920"/>
      </c:scatterChart>
      <c:valAx>
        <c:axId val="550165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167920"/>
        <c:crosses val="autoZero"/>
        <c:crossBetween val="midCat"/>
      </c:valAx>
      <c:valAx>
        <c:axId val="55016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165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288925</xdr:colOff>
      <xdr:row>23</xdr:row>
      <xdr:rowOff>66675</xdr:rowOff>
    </xdr:from>
    <xdr:to>
      <xdr:col>14</xdr:col>
      <xdr:colOff>288925</xdr:colOff>
      <xdr:row>38</xdr:row>
      <xdr:rowOff>47625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487680</xdr:colOff>
      <xdr:row>14</xdr:row>
      <xdr:rowOff>163830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C651D11-BF90-4FCC-B803-CF57A5A468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Personnalisé 4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BDBDB"/>
      </a:accent2>
      <a:accent3>
        <a:srgbClr val="757070"/>
      </a:accent3>
      <a:accent4>
        <a:srgbClr val="A5A5A5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2"/>
  <sheetViews>
    <sheetView zoomScale="88" zoomScaleNormal="85" workbookViewId="0">
      <selection activeCell="I14" sqref="I14"/>
    </sheetView>
  </sheetViews>
  <sheetFormatPr defaultColWidth="11.5546875" defaultRowHeight="14.4" x14ac:dyDescent="0.3"/>
  <cols>
    <col min="2" max="2" width="18.6640625" customWidth="1"/>
  </cols>
  <sheetData>
    <row r="2" spans="2:15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L2" t="s">
        <v>77</v>
      </c>
      <c r="M2" t="s">
        <v>78</v>
      </c>
      <c r="N2" t="s">
        <v>79</v>
      </c>
      <c r="O2" t="s">
        <v>80</v>
      </c>
    </row>
    <row r="3" spans="2:15" x14ac:dyDescent="0.3">
      <c r="B3" s="1" t="s">
        <v>5</v>
      </c>
      <c r="C3" s="1" t="s">
        <v>6</v>
      </c>
      <c r="D3" s="1">
        <v>1</v>
      </c>
      <c r="E3" s="1">
        <v>7.1999999999999995E-2</v>
      </c>
      <c r="F3" s="1">
        <v>6.9000000000000006E-2</v>
      </c>
      <c r="G3">
        <f>_xlfn.STDEV.S(E3:E5)</f>
        <v>5.7735026918962545E-3</v>
      </c>
      <c r="I3" t="s">
        <v>73</v>
      </c>
      <c r="J3" s="1">
        <v>0</v>
      </c>
      <c r="K3" s="1">
        <v>5.5E-2</v>
      </c>
      <c r="L3">
        <f>K3/$K$3</f>
        <v>1</v>
      </c>
      <c r="M3">
        <v>8.020806277010779E-3</v>
      </c>
      <c r="N3">
        <f>M3/K3*L3</f>
        <v>0.14583284140019598</v>
      </c>
    </row>
    <row r="4" spans="2:15" x14ac:dyDescent="0.3">
      <c r="C4" s="1" t="s">
        <v>7</v>
      </c>
      <c r="E4" s="1">
        <v>7.1999999999999995E-2</v>
      </c>
      <c r="J4">
        <v>2</v>
      </c>
      <c r="K4" s="1">
        <v>7.8E-2</v>
      </c>
      <c r="L4">
        <f t="shared" ref="L4:L7" si="0">K4/$K$3</f>
        <v>1.4181818181818182</v>
      </c>
      <c r="M4">
        <v>4.5092497528228985E-3</v>
      </c>
      <c r="N4">
        <f t="shared" ref="N4:N7" si="1">M4/K4*L4</f>
        <v>8.1986359142234524E-2</v>
      </c>
    </row>
    <row r="5" spans="2:15" x14ac:dyDescent="0.3">
      <c r="C5" s="1" t="s">
        <v>8</v>
      </c>
      <c r="E5" s="1">
        <v>6.2E-2</v>
      </c>
      <c r="J5">
        <v>4</v>
      </c>
      <c r="K5" s="1">
        <v>0.11600000000000001</v>
      </c>
      <c r="L5">
        <f t="shared" si="0"/>
        <v>2.1090909090909093</v>
      </c>
      <c r="M5">
        <v>1.0016652800877815E-2</v>
      </c>
      <c r="N5">
        <f t="shared" si="1"/>
        <v>0.18212096001596029</v>
      </c>
    </row>
    <row r="6" spans="2:15" x14ac:dyDescent="0.3">
      <c r="B6" s="1" t="s">
        <v>9</v>
      </c>
      <c r="C6" s="1" t="s">
        <v>10</v>
      </c>
      <c r="D6" s="1">
        <v>2</v>
      </c>
      <c r="E6" s="1">
        <v>6.3E-2</v>
      </c>
      <c r="F6" s="1">
        <v>6.4000000000000001E-2</v>
      </c>
      <c r="G6">
        <f t="shared" ref="G6:G60" si="2">_xlfn.STDEV.S(E6:E8)</f>
        <v>5.7735026918962634E-4</v>
      </c>
      <c r="J6" s="1">
        <v>6</v>
      </c>
      <c r="K6" s="1">
        <v>0.23699999999999999</v>
      </c>
      <c r="L6">
        <f t="shared" si="0"/>
        <v>4.3090909090909086</v>
      </c>
      <c r="M6">
        <v>2.5324559884296778E-2</v>
      </c>
      <c r="N6">
        <f t="shared" si="1"/>
        <v>0.4604465433508505</v>
      </c>
    </row>
    <row r="7" spans="2:15" x14ac:dyDescent="0.3">
      <c r="C7" s="1" t="s">
        <v>11</v>
      </c>
      <c r="E7" s="1">
        <v>6.4000000000000001E-2</v>
      </c>
      <c r="J7">
        <v>8</v>
      </c>
      <c r="K7" s="1">
        <v>0.41599999999999998</v>
      </c>
      <c r="L7">
        <f t="shared" si="0"/>
        <v>7.5636363636363635</v>
      </c>
      <c r="M7">
        <v>4.1327956639543653E-2</v>
      </c>
      <c r="N7">
        <f t="shared" si="1"/>
        <v>0.75141739344624825</v>
      </c>
    </row>
    <row r="8" spans="2:15" x14ac:dyDescent="0.3">
      <c r="C8" s="1" t="s">
        <v>12</v>
      </c>
      <c r="E8" s="1">
        <v>6.4000000000000001E-2</v>
      </c>
      <c r="I8" t="s">
        <v>75</v>
      </c>
      <c r="J8" s="1">
        <v>0</v>
      </c>
      <c r="K8" s="1">
        <v>7.0000000000000007E-2</v>
      </c>
      <c r="L8">
        <f>K8/$K$8</f>
        <v>1</v>
      </c>
      <c r="M8">
        <v>5.5677643628300197E-3</v>
      </c>
      <c r="N8">
        <f>M8/K8*L8</f>
        <v>7.9539490897571702E-2</v>
      </c>
    </row>
    <row r="9" spans="2:15" x14ac:dyDescent="0.3">
      <c r="B9" s="1" t="s">
        <v>13</v>
      </c>
      <c r="C9" s="1" t="s">
        <v>14</v>
      </c>
      <c r="D9" s="1">
        <v>3</v>
      </c>
      <c r="E9" s="1">
        <v>5.3999999999999999E-2</v>
      </c>
      <c r="F9" s="1">
        <v>5.5E-2</v>
      </c>
      <c r="G9">
        <f t="shared" si="2"/>
        <v>8.020806277010779E-3</v>
      </c>
      <c r="J9">
        <v>2</v>
      </c>
      <c r="K9" s="1">
        <v>0.109</v>
      </c>
      <c r="L9">
        <f t="shared" ref="L9:L12" si="3">K9/$K$8</f>
        <v>1.5571428571428569</v>
      </c>
      <c r="M9">
        <v>1.0066445913694329E-2</v>
      </c>
      <c r="N9">
        <f t="shared" ref="N9:N12" si="4">M9/K9*L9</f>
        <v>0.14380637019563325</v>
      </c>
    </row>
    <row r="10" spans="2:15" x14ac:dyDescent="0.3">
      <c r="C10" s="1" t="s">
        <v>15</v>
      </c>
      <c r="E10" s="1">
        <v>6.3E-2</v>
      </c>
      <c r="J10">
        <v>4</v>
      </c>
      <c r="K10" s="1">
        <v>0.17799999999999999</v>
      </c>
      <c r="L10">
        <f t="shared" si="3"/>
        <v>2.5428571428571427</v>
      </c>
      <c r="M10">
        <v>1.8147543451754938E-2</v>
      </c>
      <c r="N10">
        <f t="shared" si="4"/>
        <v>0.25925062073935623</v>
      </c>
    </row>
    <row r="11" spans="2:15" x14ac:dyDescent="0.3">
      <c r="C11" s="1" t="s">
        <v>16</v>
      </c>
      <c r="E11" s="1">
        <v>4.7E-2</v>
      </c>
      <c r="J11" s="1">
        <v>6</v>
      </c>
      <c r="K11" s="1">
        <v>0.46700000000000003</v>
      </c>
      <c r="L11">
        <f t="shared" si="3"/>
        <v>6.6714285714285708</v>
      </c>
      <c r="M11">
        <v>1.7785762095938785E-2</v>
      </c>
      <c r="N11">
        <f t="shared" si="4"/>
        <v>0.25408231565626832</v>
      </c>
    </row>
    <row r="12" spans="2:15" x14ac:dyDescent="0.3">
      <c r="B12" s="1" t="s">
        <v>17</v>
      </c>
      <c r="C12" s="1" t="s">
        <v>18</v>
      </c>
      <c r="D12" s="1">
        <v>4</v>
      </c>
      <c r="E12" s="1">
        <v>6.5000000000000002E-2</v>
      </c>
      <c r="F12" s="1">
        <v>7.0000000000000007E-2</v>
      </c>
      <c r="G12">
        <f t="shared" si="2"/>
        <v>5.5677643628300197E-3</v>
      </c>
      <c r="J12">
        <v>8</v>
      </c>
      <c r="K12" s="1">
        <v>0.66300000000000003</v>
      </c>
      <c r="L12">
        <f t="shared" si="3"/>
        <v>9.4714285714285715</v>
      </c>
      <c r="M12">
        <v>4.966219219218309E-2</v>
      </c>
      <c r="N12">
        <f t="shared" si="4"/>
        <v>0.70945988845975838</v>
      </c>
    </row>
    <row r="13" spans="2:15" x14ac:dyDescent="0.3">
      <c r="C13" s="1" t="s">
        <v>19</v>
      </c>
      <c r="E13" s="1">
        <v>7.5999999999999998E-2</v>
      </c>
      <c r="I13" t="s">
        <v>74</v>
      </c>
      <c r="J13" s="1">
        <v>0</v>
      </c>
      <c r="K13" s="1">
        <v>6.9000000000000006E-2</v>
      </c>
      <c r="L13">
        <f>K13/$K$13</f>
        <v>1</v>
      </c>
      <c r="M13">
        <v>5.7735026918962545E-3</v>
      </c>
      <c r="N13">
        <f t="shared" ref="N13:N22" si="5">M13/K13*L13</f>
        <v>8.3673952056467452E-2</v>
      </c>
    </row>
    <row r="14" spans="2:15" x14ac:dyDescent="0.3">
      <c r="C14" s="1" t="s">
        <v>20</v>
      </c>
      <c r="E14" s="1">
        <v>6.9000000000000006E-2</v>
      </c>
      <c r="J14">
        <v>2</v>
      </c>
      <c r="K14" s="1">
        <v>9.5000000000000001E-2</v>
      </c>
      <c r="L14">
        <f t="shared" ref="L14:L17" si="6">K14/$K$13</f>
        <v>1.3768115942028984</v>
      </c>
      <c r="M14">
        <v>9.8488578017961008E-3</v>
      </c>
      <c r="N14">
        <f t="shared" si="5"/>
        <v>0.14273706959124782</v>
      </c>
    </row>
    <row r="15" spans="2:15" x14ac:dyDescent="0.3">
      <c r="B15" s="1" t="s">
        <v>21</v>
      </c>
      <c r="C15" s="1" t="s">
        <v>22</v>
      </c>
      <c r="D15" s="1">
        <v>5</v>
      </c>
      <c r="E15" s="1">
        <v>9.8000000000000004E-2</v>
      </c>
      <c r="F15" s="1">
        <v>9.5000000000000001E-2</v>
      </c>
      <c r="G15">
        <f t="shared" si="2"/>
        <v>9.8488578017961008E-3</v>
      </c>
      <c r="J15">
        <v>4</v>
      </c>
      <c r="K15" s="1">
        <v>0.11799999999999999</v>
      </c>
      <c r="L15">
        <f t="shared" si="6"/>
        <v>1.7101449275362317</v>
      </c>
      <c r="M15">
        <v>8.7368949480541042E-3</v>
      </c>
      <c r="N15">
        <f t="shared" si="5"/>
        <v>0.12662166591382759</v>
      </c>
    </row>
    <row r="16" spans="2:15" x14ac:dyDescent="0.3">
      <c r="C16" s="1" t="s">
        <v>23</v>
      </c>
      <c r="E16" s="1">
        <v>0.10299999999999999</v>
      </c>
      <c r="J16" s="1">
        <v>6</v>
      </c>
      <c r="K16" s="1">
        <v>0.20499999999999999</v>
      </c>
      <c r="L16">
        <f t="shared" si="6"/>
        <v>2.9710144927536226</v>
      </c>
      <c r="M16">
        <v>1.9672315572906003E-2</v>
      </c>
      <c r="N16">
        <f t="shared" si="5"/>
        <v>0.28510602279573916</v>
      </c>
    </row>
    <row r="17" spans="2:16" x14ac:dyDescent="0.3">
      <c r="C17" s="1" t="s">
        <v>24</v>
      </c>
      <c r="E17" s="2">
        <v>8.4000000000000005E-2</v>
      </c>
      <c r="J17">
        <v>8</v>
      </c>
      <c r="K17" s="1">
        <v>0.25700000000000001</v>
      </c>
      <c r="L17">
        <f t="shared" si="6"/>
        <v>3.72463768115942</v>
      </c>
      <c r="M17">
        <v>1.967231557290602E-2</v>
      </c>
      <c r="N17">
        <f t="shared" si="5"/>
        <v>0.28510602279573938</v>
      </c>
      <c r="O17">
        <f>_xlfn.T.TEST(E57:E59,E51:E53,2,2)</f>
        <v>3.8429368654792828E-3</v>
      </c>
      <c r="P17" t="s">
        <v>82</v>
      </c>
    </row>
    <row r="18" spans="2:16" x14ac:dyDescent="0.3">
      <c r="B18" s="1" t="s">
        <v>25</v>
      </c>
      <c r="C18" s="1" t="s">
        <v>26</v>
      </c>
      <c r="D18" s="1">
        <v>6</v>
      </c>
      <c r="E18" s="1">
        <v>9.9000000000000005E-2</v>
      </c>
      <c r="F18" s="1">
        <v>0.10299999999999999</v>
      </c>
      <c r="G18">
        <f t="shared" si="2"/>
        <v>3.9999999999999966E-3</v>
      </c>
      <c r="I18" t="s">
        <v>76</v>
      </c>
      <c r="J18" s="1">
        <v>0</v>
      </c>
      <c r="K18" s="1">
        <v>6.4000000000000001E-2</v>
      </c>
      <c r="L18">
        <f>K18/$K$18</f>
        <v>1</v>
      </c>
      <c r="M18">
        <v>5.7735026918962634E-4</v>
      </c>
      <c r="N18">
        <f t="shared" si="5"/>
        <v>9.0210979560879107E-3</v>
      </c>
    </row>
    <row r="19" spans="2:16" x14ac:dyDescent="0.3">
      <c r="C19" s="1" t="s">
        <v>27</v>
      </c>
      <c r="E19" s="1">
        <v>0.107</v>
      </c>
      <c r="J19">
        <v>2</v>
      </c>
      <c r="K19" s="1">
        <v>0.10299999999999999</v>
      </c>
      <c r="L19">
        <f t="shared" ref="L19:L22" si="7">K19/$K$18</f>
        <v>1.6093749999999998</v>
      </c>
      <c r="M19">
        <v>3.9999999999999966E-3</v>
      </c>
      <c r="N19">
        <f t="shared" si="5"/>
        <v>6.2499999999999944E-2</v>
      </c>
    </row>
    <row r="20" spans="2:16" x14ac:dyDescent="0.3">
      <c r="C20" s="1" t="s">
        <v>28</v>
      </c>
      <c r="E20" s="1">
        <v>0.10299999999999999</v>
      </c>
      <c r="J20">
        <v>4</v>
      </c>
      <c r="K20" s="1">
        <v>0.128</v>
      </c>
      <c r="L20">
        <f t="shared" si="7"/>
        <v>2</v>
      </c>
      <c r="M20">
        <v>1.1015141094572198E-2</v>
      </c>
      <c r="N20">
        <f t="shared" si="5"/>
        <v>0.17211157960269061</v>
      </c>
    </row>
    <row r="21" spans="2:16" x14ac:dyDescent="0.3">
      <c r="B21" s="1" t="s">
        <v>29</v>
      </c>
      <c r="C21" s="1" t="s">
        <v>30</v>
      </c>
      <c r="D21" s="1">
        <v>7</v>
      </c>
      <c r="E21" s="1">
        <v>8.2000000000000003E-2</v>
      </c>
      <c r="F21" s="1">
        <v>7.8E-2</v>
      </c>
      <c r="G21">
        <f t="shared" si="2"/>
        <v>4.5092497528228985E-3</v>
      </c>
      <c r="J21" s="1">
        <v>6</v>
      </c>
      <c r="K21" s="1">
        <v>0.30099999999999999</v>
      </c>
      <c r="L21">
        <f t="shared" si="7"/>
        <v>4.703125</v>
      </c>
      <c r="M21">
        <v>3.8785736209762757E-2</v>
      </c>
      <c r="N21">
        <f t="shared" si="5"/>
        <v>0.60602712827754313</v>
      </c>
    </row>
    <row r="22" spans="2:16" x14ac:dyDescent="0.3">
      <c r="C22" s="1" t="s">
        <v>31</v>
      </c>
      <c r="E22" s="1">
        <v>7.8E-2</v>
      </c>
      <c r="J22">
        <v>8</v>
      </c>
      <c r="K22" s="1">
        <v>0.34899999999999998</v>
      </c>
      <c r="L22">
        <f t="shared" si="7"/>
        <v>5.4531249999999991</v>
      </c>
      <c r="M22">
        <v>1.9924858845171263E-2</v>
      </c>
      <c r="N22">
        <f t="shared" si="5"/>
        <v>0.31132591945580096</v>
      </c>
      <c r="O22">
        <f>_xlfn.T.TEST(E51:E53,E54:E56,2,2)</f>
        <v>4.70861677280491E-3</v>
      </c>
      <c r="P22" t="s">
        <v>81</v>
      </c>
    </row>
    <row r="23" spans="2:16" x14ac:dyDescent="0.3">
      <c r="C23" s="1" t="s">
        <v>32</v>
      </c>
      <c r="E23" s="1">
        <v>7.2999999999999995E-2</v>
      </c>
    </row>
    <row r="24" spans="2:16" x14ac:dyDescent="0.3">
      <c r="B24" s="1" t="s">
        <v>33</v>
      </c>
      <c r="C24" s="1" t="s">
        <v>34</v>
      </c>
      <c r="D24" s="1">
        <v>8</v>
      </c>
      <c r="E24" s="1">
        <v>0.1</v>
      </c>
      <c r="F24" s="1">
        <v>0.109</v>
      </c>
      <c r="G24">
        <f t="shared" si="2"/>
        <v>1.0066445913694329E-2</v>
      </c>
    </row>
    <row r="25" spans="2:16" x14ac:dyDescent="0.3">
      <c r="C25" s="1" t="s">
        <v>35</v>
      </c>
      <c r="E25" s="1">
        <v>0.108</v>
      </c>
    </row>
    <row r="26" spans="2:16" x14ac:dyDescent="0.3">
      <c r="C26" s="1" t="s">
        <v>36</v>
      </c>
      <c r="E26" s="1">
        <v>0.12</v>
      </c>
    </row>
    <row r="27" spans="2:16" x14ac:dyDescent="0.3">
      <c r="B27" s="1" t="s">
        <v>37</v>
      </c>
      <c r="C27" s="1" t="s">
        <v>38</v>
      </c>
      <c r="D27" s="1">
        <v>9</v>
      </c>
      <c r="E27" s="2">
        <v>0.108</v>
      </c>
      <c r="F27" s="1">
        <v>0.11799999999999999</v>
      </c>
      <c r="G27">
        <f t="shared" si="2"/>
        <v>8.7368949480541042E-3</v>
      </c>
    </row>
    <row r="28" spans="2:16" x14ac:dyDescent="0.3">
      <c r="C28" s="1" t="s">
        <v>39</v>
      </c>
      <c r="E28" s="1">
        <v>0.12</v>
      </c>
    </row>
    <row r="29" spans="2:16" x14ac:dyDescent="0.3">
      <c r="C29" s="1" t="s">
        <v>40</v>
      </c>
      <c r="E29" s="1">
        <v>0.125</v>
      </c>
    </row>
    <row r="30" spans="2:16" x14ac:dyDescent="0.3">
      <c r="B30" s="1" t="s">
        <v>41</v>
      </c>
      <c r="C30" s="1" t="s">
        <v>42</v>
      </c>
      <c r="D30" s="1">
        <v>10</v>
      </c>
      <c r="E30" s="1">
        <v>0.123</v>
      </c>
      <c r="F30" s="1">
        <v>0.128</v>
      </c>
      <c r="G30">
        <f t="shared" si="2"/>
        <v>1.1015141094572198E-2</v>
      </c>
    </row>
    <row r="31" spans="2:16" x14ac:dyDescent="0.3">
      <c r="C31" s="1" t="s">
        <v>43</v>
      </c>
      <c r="E31" s="1">
        <v>0.121</v>
      </c>
    </row>
    <row r="32" spans="2:16" x14ac:dyDescent="0.3">
      <c r="C32" s="1" t="s">
        <v>44</v>
      </c>
      <c r="E32" s="2">
        <v>0.14099999999999999</v>
      </c>
    </row>
    <row r="33" spans="2:7" x14ac:dyDescent="0.3">
      <c r="B33" s="1" t="s">
        <v>45</v>
      </c>
      <c r="C33" s="1" t="s">
        <v>46</v>
      </c>
      <c r="D33" s="1">
        <v>11</v>
      </c>
      <c r="E33" s="1">
        <v>0.126</v>
      </c>
      <c r="F33" s="1">
        <v>0.11600000000000001</v>
      </c>
      <c r="G33">
        <f t="shared" si="2"/>
        <v>1.0016652800877815E-2</v>
      </c>
    </row>
    <row r="34" spans="2:7" x14ac:dyDescent="0.3">
      <c r="C34" s="1" t="s">
        <v>47</v>
      </c>
      <c r="E34" s="1">
        <v>0.106</v>
      </c>
    </row>
    <row r="35" spans="2:7" x14ac:dyDescent="0.3">
      <c r="C35" s="1" t="s">
        <v>48</v>
      </c>
      <c r="E35" s="1">
        <v>0.11700000000000001</v>
      </c>
    </row>
    <row r="36" spans="2:7" x14ac:dyDescent="0.3">
      <c r="B36" s="1" t="s">
        <v>49</v>
      </c>
      <c r="C36" s="1" t="s">
        <v>50</v>
      </c>
      <c r="D36" s="1">
        <v>12</v>
      </c>
      <c r="E36" s="1">
        <v>0.16200000000000001</v>
      </c>
      <c r="F36" s="1">
        <v>0.17799999999999999</v>
      </c>
      <c r="G36">
        <f t="shared" si="2"/>
        <v>1.8147543451754938E-2</v>
      </c>
    </row>
    <row r="37" spans="2:7" x14ac:dyDescent="0.3">
      <c r="C37" s="1" t="s">
        <v>51</v>
      </c>
      <c r="E37" s="2">
        <v>0.19800000000000001</v>
      </c>
    </row>
    <row r="38" spans="2:7" x14ac:dyDescent="0.3">
      <c r="C38" s="1" t="s">
        <v>52</v>
      </c>
      <c r="E38" s="1">
        <v>0.17599999999999999</v>
      </c>
    </row>
    <row r="39" spans="2:7" x14ac:dyDescent="0.3">
      <c r="B39" s="1" t="s">
        <v>53</v>
      </c>
      <c r="C39" s="1" t="s">
        <v>54</v>
      </c>
      <c r="D39" s="1">
        <v>13</v>
      </c>
      <c r="E39" s="1">
        <v>0.22600000000000001</v>
      </c>
      <c r="F39" s="1">
        <v>0.20499999999999999</v>
      </c>
      <c r="G39">
        <f t="shared" si="2"/>
        <v>1.9672315572906003E-2</v>
      </c>
    </row>
    <row r="40" spans="2:7" x14ac:dyDescent="0.3">
      <c r="C40" s="1" t="s">
        <v>55</v>
      </c>
      <c r="E40" s="1">
        <v>0.20200000000000001</v>
      </c>
    </row>
    <row r="41" spans="2:7" x14ac:dyDescent="0.3">
      <c r="C41" s="1" t="s">
        <v>56</v>
      </c>
      <c r="E41" s="1">
        <v>0.187</v>
      </c>
    </row>
    <row r="42" spans="2:7" x14ac:dyDescent="0.3">
      <c r="B42" s="1" t="s">
        <v>57</v>
      </c>
      <c r="C42" s="1" t="s">
        <v>58</v>
      </c>
      <c r="D42" s="1">
        <v>14</v>
      </c>
      <c r="E42" s="2">
        <v>0.34499999999999997</v>
      </c>
      <c r="F42" s="1">
        <v>0.30099999999999999</v>
      </c>
      <c r="G42">
        <f t="shared" si="2"/>
        <v>3.8785736209762757E-2</v>
      </c>
    </row>
    <row r="43" spans="2:7" x14ac:dyDescent="0.3">
      <c r="C43" s="1" t="s">
        <v>59</v>
      </c>
      <c r="E43" s="1">
        <v>0.28399999999999997</v>
      </c>
    </row>
    <row r="44" spans="2:7" x14ac:dyDescent="0.3">
      <c r="C44" s="1" t="s">
        <v>60</v>
      </c>
      <c r="E44" s="1">
        <v>0.27300000000000002</v>
      </c>
    </row>
    <row r="45" spans="2:7" x14ac:dyDescent="0.3">
      <c r="B45" s="1" t="s">
        <v>61</v>
      </c>
      <c r="C45" s="1" t="s">
        <v>62</v>
      </c>
      <c r="D45" s="1">
        <v>15</v>
      </c>
      <c r="E45" s="2">
        <v>0.26600000000000001</v>
      </c>
      <c r="F45" s="1">
        <v>0.23699999999999999</v>
      </c>
      <c r="G45">
        <f t="shared" si="2"/>
        <v>2.5324559884296778E-2</v>
      </c>
    </row>
    <row r="46" spans="2:7" x14ac:dyDescent="0.3">
      <c r="C46" s="1" t="s">
        <v>63</v>
      </c>
      <c r="E46" s="1">
        <v>0.218</v>
      </c>
    </row>
    <row r="47" spans="2:7" x14ac:dyDescent="0.3">
      <c r="C47" s="1" t="s">
        <v>64</v>
      </c>
      <c r="E47" s="1">
        <v>0.22800000000000001</v>
      </c>
    </row>
    <row r="48" spans="2:7" x14ac:dyDescent="0.3">
      <c r="B48" s="1" t="s">
        <v>65</v>
      </c>
      <c r="C48" s="1" t="s">
        <v>66</v>
      </c>
      <c r="D48" s="1">
        <v>16</v>
      </c>
      <c r="E48" s="1">
        <v>0.46</v>
      </c>
      <c r="F48" s="1">
        <v>0.46700000000000003</v>
      </c>
      <c r="G48">
        <f t="shared" si="2"/>
        <v>1.7785762095938785E-2</v>
      </c>
    </row>
    <row r="49" spans="2:7" x14ac:dyDescent="0.3">
      <c r="C49" s="1" t="s">
        <v>67</v>
      </c>
      <c r="E49" s="1">
        <v>0.48799999999999999</v>
      </c>
    </row>
    <row r="50" spans="2:7" x14ac:dyDescent="0.3">
      <c r="C50" s="1" t="s">
        <v>68</v>
      </c>
      <c r="E50" s="1">
        <v>0.45500000000000002</v>
      </c>
    </row>
    <row r="51" spans="2:7" x14ac:dyDescent="0.3">
      <c r="B51" s="1" t="s">
        <v>69</v>
      </c>
      <c r="C51" s="1" t="s">
        <v>89</v>
      </c>
      <c r="D51" s="1">
        <v>17</v>
      </c>
      <c r="E51" s="1">
        <v>0.23899999999999999</v>
      </c>
      <c r="F51" s="1">
        <v>0.25700000000000001</v>
      </c>
      <c r="G51">
        <f t="shared" si="2"/>
        <v>1.967231557290602E-2</v>
      </c>
    </row>
    <row r="52" spans="2:7" x14ac:dyDescent="0.3">
      <c r="C52" s="1" t="s">
        <v>90</v>
      </c>
      <c r="E52" s="1">
        <v>0.27800000000000002</v>
      </c>
    </row>
    <row r="53" spans="2:7" x14ac:dyDescent="0.3">
      <c r="C53" s="1" t="s">
        <v>91</v>
      </c>
      <c r="E53" s="1">
        <v>0.254</v>
      </c>
    </row>
    <row r="54" spans="2:7" x14ac:dyDescent="0.3">
      <c r="B54" s="1" t="s">
        <v>70</v>
      </c>
      <c r="C54" s="1" t="s">
        <v>92</v>
      </c>
      <c r="D54" s="1">
        <v>18</v>
      </c>
      <c r="E54" s="1">
        <v>0.33700000000000002</v>
      </c>
      <c r="F54" s="1">
        <v>0.34899999999999998</v>
      </c>
      <c r="G54">
        <f t="shared" si="2"/>
        <v>1.9924858845171263E-2</v>
      </c>
    </row>
    <row r="55" spans="2:7" x14ac:dyDescent="0.3">
      <c r="C55" s="1" t="s">
        <v>93</v>
      </c>
      <c r="E55" s="1">
        <v>0.33800000000000002</v>
      </c>
    </row>
    <row r="56" spans="2:7" x14ac:dyDescent="0.3">
      <c r="C56" s="1" t="s">
        <v>94</v>
      </c>
      <c r="E56" s="2">
        <v>0.372</v>
      </c>
    </row>
    <row r="57" spans="2:7" x14ac:dyDescent="0.3">
      <c r="B57" s="1" t="s">
        <v>71</v>
      </c>
      <c r="C57" s="1" t="s">
        <v>83</v>
      </c>
      <c r="D57" s="1">
        <v>19</v>
      </c>
      <c r="E57" s="1">
        <v>0.37</v>
      </c>
      <c r="F57" s="1">
        <v>0.41599999999999998</v>
      </c>
      <c r="G57">
        <f t="shared" si="2"/>
        <v>4.1327956639543653E-2</v>
      </c>
    </row>
    <row r="58" spans="2:7" x14ac:dyDescent="0.3">
      <c r="C58" s="1" t="s">
        <v>84</v>
      </c>
      <c r="E58" s="1">
        <v>0.45</v>
      </c>
    </row>
    <row r="59" spans="2:7" x14ac:dyDescent="0.3">
      <c r="C59" s="1" t="s">
        <v>85</v>
      </c>
      <c r="E59" s="1">
        <v>0.42799999999999999</v>
      </c>
    </row>
    <row r="60" spans="2:7" x14ac:dyDescent="0.3">
      <c r="B60" s="1" t="s">
        <v>72</v>
      </c>
      <c r="C60" s="1" t="s">
        <v>86</v>
      </c>
      <c r="D60" s="1">
        <v>20</v>
      </c>
      <c r="E60" s="2">
        <v>0.60499999999999998</v>
      </c>
      <c r="F60" s="1">
        <v>0.66300000000000003</v>
      </c>
      <c r="G60">
        <f t="shared" si="2"/>
        <v>4.966219219218309E-2</v>
      </c>
    </row>
    <row r="61" spans="2:7" x14ac:dyDescent="0.3">
      <c r="C61" s="1" t="s">
        <v>87</v>
      </c>
      <c r="E61" s="1">
        <v>0.69199999999999995</v>
      </c>
    </row>
    <row r="62" spans="2:7" x14ac:dyDescent="0.3">
      <c r="C62" s="1" t="s">
        <v>88</v>
      </c>
      <c r="E62" s="1">
        <v>0.69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C53" sqref="C53"/>
    </sheetView>
  </sheetViews>
  <sheetFormatPr defaultRowHeight="14.4" x14ac:dyDescent="0.3"/>
  <cols>
    <col min="1" max="1" width="15.33203125" customWidth="1"/>
    <col min="2" max="2" width="10.77734375" customWidth="1"/>
    <col min="3" max="3" width="15.6640625" customWidth="1"/>
    <col min="4" max="4" width="12.109375" customWidth="1"/>
    <col min="5" max="5" width="15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s="1" t="s">
        <v>5</v>
      </c>
      <c r="B2" s="1" t="s">
        <v>6</v>
      </c>
      <c r="C2" s="1">
        <v>1</v>
      </c>
      <c r="D2" s="1">
        <v>7.1999999999999995E-2</v>
      </c>
      <c r="E2" s="1">
        <v>6.9000000000000006E-2</v>
      </c>
      <c r="F2">
        <f>_xlfn.STDEV.S(D2:D4)</f>
        <v>5.7735026918962545E-3</v>
      </c>
    </row>
    <row r="3" spans="1:6" x14ac:dyDescent="0.3">
      <c r="B3" s="1" t="s">
        <v>7</v>
      </c>
      <c r="D3" s="1">
        <v>7.1999999999999995E-2</v>
      </c>
    </row>
    <row r="4" spans="1:6" x14ac:dyDescent="0.3">
      <c r="B4" s="1" t="s">
        <v>8</v>
      </c>
      <c r="D4" s="1">
        <v>6.2E-2</v>
      </c>
    </row>
    <row r="5" spans="1:6" x14ac:dyDescent="0.3">
      <c r="A5" s="1" t="s">
        <v>9</v>
      </c>
      <c r="B5" s="1" t="s">
        <v>10</v>
      </c>
      <c r="C5" s="1">
        <v>2</v>
      </c>
      <c r="D5" s="1">
        <v>6.3E-2</v>
      </c>
      <c r="E5" s="1">
        <v>6.4000000000000001E-2</v>
      </c>
      <c r="F5">
        <f t="shared" ref="F5:F59" si="0">_xlfn.STDEV.S(D5:D7)</f>
        <v>5.7735026918962634E-4</v>
      </c>
    </row>
    <row r="6" spans="1:6" x14ac:dyDescent="0.3">
      <c r="B6" s="1" t="s">
        <v>11</v>
      </c>
      <c r="D6" s="1">
        <v>6.4000000000000001E-2</v>
      </c>
    </row>
    <row r="7" spans="1:6" x14ac:dyDescent="0.3">
      <c r="B7" s="1" t="s">
        <v>12</v>
      </c>
      <c r="D7" s="1">
        <v>6.4000000000000001E-2</v>
      </c>
    </row>
    <row r="8" spans="1:6" x14ac:dyDescent="0.3">
      <c r="A8" s="1" t="s">
        <v>13</v>
      </c>
      <c r="B8" s="1" t="s">
        <v>14</v>
      </c>
      <c r="C8" s="1">
        <v>3</v>
      </c>
      <c r="D8" s="1">
        <v>5.3999999999999999E-2</v>
      </c>
      <c r="E8" s="1">
        <v>5.5E-2</v>
      </c>
      <c r="F8">
        <f t="shared" si="0"/>
        <v>8.020806277010779E-3</v>
      </c>
    </row>
    <row r="9" spans="1:6" x14ac:dyDescent="0.3">
      <c r="B9" s="1" t="s">
        <v>15</v>
      </c>
      <c r="D9" s="1">
        <v>6.3E-2</v>
      </c>
    </row>
    <row r="10" spans="1:6" x14ac:dyDescent="0.3">
      <c r="B10" s="1" t="s">
        <v>16</v>
      </c>
      <c r="D10" s="1">
        <v>4.7E-2</v>
      </c>
    </row>
    <row r="11" spans="1:6" x14ac:dyDescent="0.3">
      <c r="A11" s="1" t="s">
        <v>17</v>
      </c>
      <c r="B11" s="1" t="s">
        <v>18</v>
      </c>
      <c r="C11" s="1">
        <v>4</v>
      </c>
      <c r="D11" s="1">
        <v>6.5000000000000002E-2</v>
      </c>
      <c r="E11" s="1">
        <v>7.0000000000000007E-2</v>
      </c>
      <c r="F11">
        <f t="shared" si="0"/>
        <v>5.5677643628300197E-3</v>
      </c>
    </row>
    <row r="12" spans="1:6" x14ac:dyDescent="0.3">
      <c r="B12" s="1" t="s">
        <v>19</v>
      </c>
      <c r="D12" s="1">
        <v>7.5999999999999998E-2</v>
      </c>
    </row>
    <row r="13" spans="1:6" x14ac:dyDescent="0.3">
      <c r="B13" s="1" t="s">
        <v>20</v>
      </c>
      <c r="D13" s="1">
        <v>6.9000000000000006E-2</v>
      </c>
    </row>
    <row r="14" spans="1:6" x14ac:dyDescent="0.3">
      <c r="A14" s="1" t="s">
        <v>21</v>
      </c>
      <c r="B14" s="1" t="s">
        <v>22</v>
      </c>
      <c r="C14" s="1">
        <v>5</v>
      </c>
      <c r="D14" s="1">
        <v>9.8000000000000004E-2</v>
      </c>
      <c r="E14" s="1">
        <v>9.5000000000000001E-2</v>
      </c>
      <c r="F14">
        <f t="shared" si="0"/>
        <v>9.8488578017961008E-3</v>
      </c>
    </row>
    <row r="15" spans="1:6" x14ac:dyDescent="0.3">
      <c r="B15" s="1" t="s">
        <v>23</v>
      </c>
      <c r="D15" s="1">
        <v>0.10299999999999999</v>
      </c>
    </row>
    <row r="16" spans="1:6" x14ac:dyDescent="0.3">
      <c r="B16" s="1" t="s">
        <v>24</v>
      </c>
      <c r="D16" s="1">
        <v>8.4000000000000005E-2</v>
      </c>
    </row>
    <row r="17" spans="1:6" x14ac:dyDescent="0.3">
      <c r="A17" s="1" t="s">
        <v>25</v>
      </c>
      <c r="B17" s="1" t="s">
        <v>26</v>
      </c>
      <c r="C17" s="1">
        <v>6</v>
      </c>
      <c r="D17" s="1">
        <v>9.9000000000000005E-2</v>
      </c>
      <c r="E17" s="1">
        <v>0.10299999999999999</v>
      </c>
      <c r="F17">
        <f t="shared" si="0"/>
        <v>3.9999999999999966E-3</v>
      </c>
    </row>
    <row r="18" spans="1:6" x14ac:dyDescent="0.3">
      <c r="B18" s="1" t="s">
        <v>27</v>
      </c>
      <c r="D18" s="1">
        <v>0.107</v>
      </c>
    </row>
    <row r="19" spans="1:6" x14ac:dyDescent="0.3">
      <c r="B19" s="1" t="s">
        <v>28</v>
      </c>
      <c r="D19" s="1">
        <v>0.10299999999999999</v>
      </c>
    </row>
    <row r="20" spans="1:6" x14ac:dyDescent="0.3">
      <c r="A20" s="1" t="s">
        <v>29</v>
      </c>
      <c r="B20" s="1" t="s">
        <v>30</v>
      </c>
      <c r="C20" s="1">
        <v>7</v>
      </c>
      <c r="D20" s="1">
        <v>8.2000000000000003E-2</v>
      </c>
      <c r="E20" s="1">
        <v>7.8E-2</v>
      </c>
      <c r="F20">
        <f t="shared" si="0"/>
        <v>4.5092497528228985E-3</v>
      </c>
    </row>
    <row r="21" spans="1:6" x14ac:dyDescent="0.3">
      <c r="B21" s="1" t="s">
        <v>31</v>
      </c>
      <c r="D21" s="1">
        <v>7.8E-2</v>
      </c>
    </row>
    <row r="22" spans="1:6" x14ac:dyDescent="0.3">
      <c r="B22" s="1" t="s">
        <v>32</v>
      </c>
      <c r="D22" s="1">
        <v>7.2999999999999995E-2</v>
      </c>
    </row>
    <row r="23" spans="1:6" x14ac:dyDescent="0.3">
      <c r="A23" s="1" t="s">
        <v>33</v>
      </c>
      <c r="B23" s="1" t="s">
        <v>34</v>
      </c>
      <c r="C23" s="1">
        <v>8</v>
      </c>
      <c r="D23" s="1">
        <v>0.1</v>
      </c>
      <c r="E23" s="1">
        <v>0.109</v>
      </c>
      <c r="F23">
        <f t="shared" si="0"/>
        <v>1.0066445913694329E-2</v>
      </c>
    </row>
    <row r="24" spans="1:6" x14ac:dyDescent="0.3">
      <c r="B24" s="1" t="s">
        <v>35</v>
      </c>
      <c r="D24" s="1">
        <v>0.108</v>
      </c>
    </row>
    <row r="25" spans="1:6" x14ac:dyDescent="0.3">
      <c r="B25" s="1" t="s">
        <v>36</v>
      </c>
      <c r="D25" s="1">
        <v>0.12</v>
      </c>
    </row>
    <row r="26" spans="1:6" x14ac:dyDescent="0.3">
      <c r="A26" s="1" t="s">
        <v>37</v>
      </c>
      <c r="B26" s="1" t="s">
        <v>38</v>
      </c>
      <c r="C26" s="1">
        <v>9</v>
      </c>
      <c r="D26" s="1">
        <v>0.108</v>
      </c>
      <c r="E26" s="1">
        <v>0.11799999999999999</v>
      </c>
      <c r="F26">
        <f t="shared" si="0"/>
        <v>8.7368949480541042E-3</v>
      </c>
    </row>
    <row r="27" spans="1:6" x14ac:dyDescent="0.3">
      <c r="B27" s="1" t="s">
        <v>39</v>
      </c>
      <c r="D27" s="1">
        <v>0.12</v>
      </c>
    </row>
    <row r="28" spans="1:6" x14ac:dyDescent="0.3">
      <c r="B28" s="1" t="s">
        <v>40</v>
      </c>
      <c r="D28" s="1">
        <v>0.125</v>
      </c>
    </row>
    <row r="29" spans="1:6" x14ac:dyDescent="0.3">
      <c r="A29" s="1" t="s">
        <v>41</v>
      </c>
      <c r="B29" s="1" t="s">
        <v>42</v>
      </c>
      <c r="C29" s="1">
        <v>10</v>
      </c>
      <c r="D29" s="1">
        <v>0.123</v>
      </c>
      <c r="E29" s="1">
        <v>0.128</v>
      </c>
      <c r="F29">
        <f t="shared" si="0"/>
        <v>1.1015141094572198E-2</v>
      </c>
    </row>
    <row r="30" spans="1:6" x14ac:dyDescent="0.3">
      <c r="B30" s="1" t="s">
        <v>43</v>
      </c>
      <c r="D30" s="1">
        <v>0.121</v>
      </c>
    </row>
    <row r="31" spans="1:6" x14ac:dyDescent="0.3">
      <c r="B31" s="1" t="s">
        <v>44</v>
      </c>
      <c r="D31" s="1">
        <v>0.14099999999999999</v>
      </c>
    </row>
    <row r="32" spans="1:6" x14ac:dyDescent="0.3">
      <c r="A32" s="1" t="s">
        <v>45</v>
      </c>
      <c r="B32" s="1" t="s">
        <v>46</v>
      </c>
      <c r="C32" s="1">
        <v>11</v>
      </c>
      <c r="D32" s="1">
        <v>0.126</v>
      </c>
      <c r="E32" s="1">
        <v>0.11600000000000001</v>
      </c>
      <c r="F32">
        <f t="shared" si="0"/>
        <v>1.0016652800877815E-2</v>
      </c>
    </row>
    <row r="33" spans="1:6" x14ac:dyDescent="0.3">
      <c r="B33" s="1" t="s">
        <v>47</v>
      </c>
      <c r="D33" s="1">
        <v>0.106</v>
      </c>
    </row>
    <row r="34" spans="1:6" x14ac:dyDescent="0.3">
      <c r="B34" s="1" t="s">
        <v>48</v>
      </c>
      <c r="D34" s="1">
        <v>0.11700000000000001</v>
      </c>
    </row>
    <row r="35" spans="1:6" x14ac:dyDescent="0.3">
      <c r="A35" s="1" t="s">
        <v>49</v>
      </c>
      <c r="B35" s="1" t="s">
        <v>50</v>
      </c>
      <c r="C35" s="1">
        <v>12</v>
      </c>
      <c r="D35" s="1">
        <v>0.16200000000000001</v>
      </c>
      <c r="E35" s="1">
        <v>0.17799999999999999</v>
      </c>
      <c r="F35">
        <f t="shared" si="0"/>
        <v>1.8147543451754938E-2</v>
      </c>
    </row>
    <row r="36" spans="1:6" x14ac:dyDescent="0.3">
      <c r="B36" s="1" t="s">
        <v>51</v>
      </c>
      <c r="D36" s="1">
        <v>0.19800000000000001</v>
      </c>
    </row>
    <row r="37" spans="1:6" x14ac:dyDescent="0.3">
      <c r="B37" s="1" t="s">
        <v>52</v>
      </c>
      <c r="D37" s="1">
        <v>0.17599999999999999</v>
      </c>
    </row>
    <row r="38" spans="1:6" x14ac:dyDescent="0.3">
      <c r="A38" s="1" t="s">
        <v>53</v>
      </c>
      <c r="B38" s="1" t="s">
        <v>54</v>
      </c>
      <c r="C38" s="1">
        <v>13</v>
      </c>
      <c r="D38" s="1">
        <v>0.22600000000000001</v>
      </c>
      <c r="E38" s="1">
        <v>0.20499999999999999</v>
      </c>
      <c r="F38">
        <f t="shared" si="0"/>
        <v>1.9672315572906003E-2</v>
      </c>
    </row>
    <row r="39" spans="1:6" x14ac:dyDescent="0.3">
      <c r="B39" s="1" t="s">
        <v>55</v>
      </c>
      <c r="D39" s="1">
        <v>0.20200000000000001</v>
      </c>
    </row>
    <row r="40" spans="1:6" x14ac:dyDescent="0.3">
      <c r="B40" s="1" t="s">
        <v>56</v>
      </c>
      <c r="D40" s="1">
        <v>0.187</v>
      </c>
    </row>
    <row r="41" spans="1:6" x14ac:dyDescent="0.3">
      <c r="A41" s="1" t="s">
        <v>57</v>
      </c>
      <c r="B41" s="1" t="s">
        <v>58</v>
      </c>
      <c r="C41" s="1">
        <v>14</v>
      </c>
      <c r="D41" s="1">
        <v>0.34499999999999997</v>
      </c>
      <c r="E41" s="1">
        <v>0.30099999999999999</v>
      </c>
      <c r="F41">
        <f t="shared" si="0"/>
        <v>3.8785736209762757E-2</v>
      </c>
    </row>
    <row r="42" spans="1:6" x14ac:dyDescent="0.3">
      <c r="B42" s="1" t="s">
        <v>59</v>
      </c>
      <c r="D42" s="1">
        <v>0.28399999999999997</v>
      </c>
    </row>
    <row r="43" spans="1:6" x14ac:dyDescent="0.3">
      <c r="B43" s="1" t="s">
        <v>60</v>
      </c>
      <c r="D43" s="1">
        <v>0.27300000000000002</v>
      </c>
    </row>
    <row r="44" spans="1:6" x14ac:dyDescent="0.3">
      <c r="A44" s="1" t="s">
        <v>61</v>
      </c>
      <c r="B44" s="1" t="s">
        <v>62</v>
      </c>
      <c r="C44" s="1">
        <v>15</v>
      </c>
      <c r="D44" s="1">
        <v>0.26600000000000001</v>
      </c>
      <c r="E44" s="1">
        <v>0.23699999999999999</v>
      </c>
      <c r="F44">
        <f t="shared" si="0"/>
        <v>2.5324559884296778E-2</v>
      </c>
    </row>
    <row r="45" spans="1:6" x14ac:dyDescent="0.3">
      <c r="B45" s="1" t="s">
        <v>63</v>
      </c>
      <c r="D45" s="1">
        <v>0.218</v>
      </c>
    </row>
    <row r="46" spans="1:6" x14ac:dyDescent="0.3">
      <c r="B46" s="1" t="s">
        <v>64</v>
      </c>
      <c r="D46" s="1">
        <v>0.22800000000000001</v>
      </c>
    </row>
    <row r="47" spans="1:6" x14ac:dyDescent="0.3">
      <c r="A47" s="1" t="s">
        <v>65</v>
      </c>
      <c r="B47" s="1" t="s">
        <v>66</v>
      </c>
      <c r="C47" s="1">
        <v>16</v>
      </c>
      <c r="D47" s="1">
        <v>0.46</v>
      </c>
      <c r="E47" s="1">
        <v>0.46700000000000003</v>
      </c>
      <c r="F47">
        <f t="shared" si="0"/>
        <v>1.7785762095938785E-2</v>
      </c>
    </row>
    <row r="48" spans="1:6" x14ac:dyDescent="0.3">
      <c r="B48" s="1" t="s">
        <v>67</v>
      </c>
      <c r="D48" s="1">
        <v>0.48799999999999999</v>
      </c>
    </row>
    <row r="49" spans="1:6" x14ac:dyDescent="0.3">
      <c r="B49" s="1" t="s">
        <v>68</v>
      </c>
      <c r="D49" s="1">
        <v>0.45500000000000002</v>
      </c>
    </row>
    <row r="50" spans="1:6" x14ac:dyDescent="0.3">
      <c r="A50" s="1" t="s">
        <v>69</v>
      </c>
      <c r="B50" s="1" t="s">
        <v>89</v>
      </c>
      <c r="C50" s="1">
        <v>17</v>
      </c>
      <c r="D50" s="1">
        <v>0.23899999999999999</v>
      </c>
      <c r="E50" s="1">
        <v>0.25700000000000001</v>
      </c>
      <c r="F50">
        <f t="shared" si="0"/>
        <v>1.967231557290602E-2</v>
      </c>
    </row>
    <row r="51" spans="1:6" x14ac:dyDescent="0.3">
      <c r="B51" s="1" t="s">
        <v>90</v>
      </c>
      <c r="D51" s="1">
        <v>0.27800000000000002</v>
      </c>
    </row>
    <row r="52" spans="1:6" x14ac:dyDescent="0.3">
      <c r="B52" s="1" t="s">
        <v>91</v>
      </c>
      <c r="D52" s="1">
        <v>0.254</v>
      </c>
    </row>
    <row r="53" spans="1:6" x14ac:dyDescent="0.3">
      <c r="A53" s="1" t="s">
        <v>70</v>
      </c>
      <c r="B53" s="1" t="s">
        <v>92</v>
      </c>
      <c r="C53" s="1">
        <v>18</v>
      </c>
      <c r="D53" s="1">
        <v>0.33700000000000002</v>
      </c>
      <c r="E53" s="1">
        <v>0.34899999999999998</v>
      </c>
      <c r="F53">
        <f t="shared" si="0"/>
        <v>1.9924858845171263E-2</v>
      </c>
    </row>
    <row r="54" spans="1:6" x14ac:dyDescent="0.3">
      <c r="B54" s="1" t="s">
        <v>93</v>
      </c>
      <c r="D54" s="1">
        <v>0.33800000000000002</v>
      </c>
    </row>
    <row r="55" spans="1:6" x14ac:dyDescent="0.3">
      <c r="B55" s="1" t="s">
        <v>94</v>
      </c>
      <c r="D55" s="1">
        <v>0.372</v>
      </c>
    </row>
    <row r="56" spans="1:6" x14ac:dyDescent="0.3">
      <c r="A56" s="1" t="s">
        <v>71</v>
      </c>
      <c r="B56" s="1" t="s">
        <v>83</v>
      </c>
      <c r="C56" s="1">
        <v>19</v>
      </c>
      <c r="D56" s="1">
        <v>0.37</v>
      </c>
      <c r="E56" s="1">
        <v>0.41599999999999998</v>
      </c>
      <c r="F56">
        <f t="shared" si="0"/>
        <v>4.1327956639543653E-2</v>
      </c>
    </row>
    <row r="57" spans="1:6" x14ac:dyDescent="0.3">
      <c r="B57" s="1" t="s">
        <v>84</v>
      </c>
      <c r="D57" s="1">
        <v>0.45</v>
      </c>
    </row>
    <row r="58" spans="1:6" x14ac:dyDescent="0.3">
      <c r="B58" s="1" t="s">
        <v>85</v>
      </c>
      <c r="D58" s="1">
        <v>0.42799999999999999</v>
      </c>
    </row>
    <row r="59" spans="1:6" x14ac:dyDescent="0.3">
      <c r="A59" s="1" t="s">
        <v>72</v>
      </c>
      <c r="B59" s="1" t="s">
        <v>86</v>
      </c>
      <c r="C59" s="1">
        <v>20</v>
      </c>
      <c r="D59" s="1">
        <v>0.60499999999999998</v>
      </c>
      <c r="E59" s="1">
        <v>0.66300000000000003</v>
      </c>
      <c r="F59">
        <f t="shared" si="0"/>
        <v>4.966219219218309E-2</v>
      </c>
    </row>
    <row r="60" spans="1:6" x14ac:dyDescent="0.3">
      <c r="B60" s="1" t="s">
        <v>87</v>
      </c>
      <c r="D60" s="1">
        <v>0.69199999999999995</v>
      </c>
    </row>
    <row r="61" spans="1:6" x14ac:dyDescent="0.3">
      <c r="B61" s="1" t="s">
        <v>88</v>
      </c>
      <c r="D61" s="1">
        <v>0.69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1" sqref="H1"/>
    </sheetView>
  </sheetViews>
  <sheetFormatPr defaultRowHeight="14.4" x14ac:dyDescent="0.3"/>
  <sheetData>
    <row r="1" spans="1:6" x14ac:dyDescent="0.3">
      <c r="D1" t="s">
        <v>77</v>
      </c>
      <c r="E1" t="s">
        <v>78</v>
      </c>
      <c r="F1" t="s">
        <v>79</v>
      </c>
    </row>
    <row r="2" spans="1:6" x14ac:dyDescent="0.3">
      <c r="A2" t="s">
        <v>73</v>
      </c>
      <c r="B2" s="1">
        <v>0</v>
      </c>
      <c r="C2" s="1">
        <v>5.5E-2</v>
      </c>
      <c r="D2">
        <f>C2/$C$2</f>
        <v>1</v>
      </c>
      <c r="E2">
        <v>8.020806277010779E-3</v>
      </c>
      <c r="F2">
        <f>E2/C2*D2</f>
        <v>0.14583284140019598</v>
      </c>
    </row>
    <row r="3" spans="1:6" x14ac:dyDescent="0.3">
      <c r="B3">
        <v>2</v>
      </c>
      <c r="C3" s="1">
        <v>7.8E-2</v>
      </c>
      <c r="D3">
        <f t="shared" ref="D3:D6" si="0">C3/$C$2</f>
        <v>1.4181818181818182</v>
      </c>
      <c r="E3">
        <v>4.5092497528228985E-3</v>
      </c>
      <c r="F3">
        <f t="shared" ref="F3:F6" si="1">E3/C3*D3</f>
        <v>8.1986359142234524E-2</v>
      </c>
    </row>
    <row r="4" spans="1:6" x14ac:dyDescent="0.3">
      <c r="B4">
        <v>4</v>
      </c>
      <c r="C4" s="1">
        <v>0.11600000000000001</v>
      </c>
      <c r="D4">
        <f t="shared" si="0"/>
        <v>2.1090909090909093</v>
      </c>
      <c r="E4">
        <v>1.0016652800877815E-2</v>
      </c>
      <c r="F4">
        <f t="shared" si="1"/>
        <v>0.18212096001596029</v>
      </c>
    </row>
    <row r="5" spans="1:6" x14ac:dyDescent="0.3">
      <c r="B5" s="1">
        <v>6</v>
      </c>
      <c r="C5" s="1">
        <v>0.23699999999999999</v>
      </c>
      <c r="D5">
        <f t="shared" si="0"/>
        <v>4.3090909090909086</v>
      </c>
      <c r="E5">
        <v>2.5324559884296778E-2</v>
      </c>
      <c r="F5">
        <f t="shared" si="1"/>
        <v>0.4604465433508505</v>
      </c>
    </row>
    <row r="6" spans="1:6" x14ac:dyDescent="0.3">
      <c r="B6">
        <v>8</v>
      </c>
      <c r="C6" s="1">
        <v>0.41599999999999998</v>
      </c>
      <c r="D6">
        <f t="shared" si="0"/>
        <v>7.5636363636363635</v>
      </c>
      <c r="E6">
        <v>4.1327956639543653E-2</v>
      </c>
      <c r="F6">
        <f t="shared" si="1"/>
        <v>0.75141739344624825</v>
      </c>
    </row>
    <row r="7" spans="1:6" x14ac:dyDescent="0.3">
      <c r="A7" t="s">
        <v>75</v>
      </c>
      <c r="B7" s="1">
        <v>0</v>
      </c>
      <c r="C7" s="1">
        <v>7.0000000000000007E-2</v>
      </c>
      <c r="D7">
        <f>C7/$C$7</f>
        <v>1</v>
      </c>
      <c r="E7">
        <v>5.5677643628300197E-3</v>
      </c>
      <c r="F7">
        <f>E7/C7*D7</f>
        <v>7.9539490897571702E-2</v>
      </c>
    </row>
    <row r="8" spans="1:6" x14ac:dyDescent="0.3">
      <c r="B8">
        <v>2</v>
      </c>
      <c r="C8" s="1">
        <v>0.109</v>
      </c>
      <c r="D8">
        <f t="shared" ref="D8:D11" si="2">C8/$C$7</f>
        <v>1.5571428571428569</v>
      </c>
      <c r="E8">
        <v>1.0066445913694329E-2</v>
      </c>
      <c r="F8">
        <f t="shared" ref="F8:F11" si="3">E8/C8*D8</f>
        <v>0.14380637019563325</v>
      </c>
    </row>
    <row r="9" spans="1:6" x14ac:dyDescent="0.3">
      <c r="B9">
        <v>4</v>
      </c>
      <c r="C9" s="1">
        <v>0.17799999999999999</v>
      </c>
      <c r="D9">
        <f t="shared" si="2"/>
        <v>2.5428571428571427</v>
      </c>
      <c r="E9">
        <v>1.8147543451754938E-2</v>
      </c>
      <c r="F9">
        <f t="shared" si="3"/>
        <v>0.25925062073935623</v>
      </c>
    </row>
    <row r="10" spans="1:6" x14ac:dyDescent="0.3">
      <c r="B10" s="1">
        <v>6</v>
      </c>
      <c r="C10" s="1">
        <v>0.46700000000000003</v>
      </c>
      <c r="D10">
        <f t="shared" si="2"/>
        <v>6.6714285714285708</v>
      </c>
      <c r="E10">
        <v>1.7785762095938785E-2</v>
      </c>
      <c r="F10">
        <f t="shared" si="3"/>
        <v>0.25408231565626832</v>
      </c>
    </row>
    <row r="11" spans="1:6" x14ac:dyDescent="0.3">
      <c r="B11">
        <v>8</v>
      </c>
      <c r="C11" s="1">
        <v>0.66300000000000003</v>
      </c>
      <c r="D11">
        <f t="shared" si="2"/>
        <v>9.4714285714285715</v>
      </c>
      <c r="E11">
        <v>4.966219219218309E-2</v>
      </c>
      <c r="F11">
        <f t="shared" si="3"/>
        <v>0.70945988845975838</v>
      </c>
    </row>
    <row r="12" spans="1:6" x14ac:dyDescent="0.3">
      <c r="A12" t="s">
        <v>74</v>
      </c>
      <c r="B12" s="1">
        <v>0</v>
      </c>
      <c r="C12" s="1">
        <v>6.9000000000000006E-2</v>
      </c>
      <c r="D12">
        <f>C12/$C$12</f>
        <v>1</v>
      </c>
      <c r="E12">
        <v>5.7735026918962545E-3</v>
      </c>
      <c r="F12">
        <f t="shared" ref="F12:F21" si="4">E12/C12*D12</f>
        <v>8.3673952056467452E-2</v>
      </c>
    </row>
    <row r="13" spans="1:6" x14ac:dyDescent="0.3">
      <c r="B13">
        <v>2</v>
      </c>
      <c r="C13" s="1">
        <v>9.5000000000000001E-2</v>
      </c>
      <c r="D13">
        <f t="shared" ref="D13:D16" si="5">C13/$C$12</f>
        <v>1.3768115942028984</v>
      </c>
      <c r="E13">
        <v>9.8488578017961008E-3</v>
      </c>
      <c r="F13">
        <f t="shared" si="4"/>
        <v>0.14273706959124782</v>
      </c>
    </row>
    <row r="14" spans="1:6" x14ac:dyDescent="0.3">
      <c r="B14">
        <v>4</v>
      </c>
      <c r="C14" s="1">
        <v>0.11799999999999999</v>
      </c>
      <c r="D14">
        <f t="shared" si="5"/>
        <v>1.7101449275362317</v>
      </c>
      <c r="E14">
        <v>8.7368949480541042E-3</v>
      </c>
      <c r="F14">
        <f t="shared" si="4"/>
        <v>0.12662166591382759</v>
      </c>
    </row>
    <row r="15" spans="1:6" x14ac:dyDescent="0.3">
      <c r="B15" s="1">
        <v>6</v>
      </c>
      <c r="C15" s="1">
        <v>0.20499999999999999</v>
      </c>
      <c r="D15">
        <f t="shared" si="5"/>
        <v>2.9710144927536226</v>
      </c>
      <c r="E15">
        <v>1.9672315572906003E-2</v>
      </c>
      <c r="F15">
        <f t="shared" si="4"/>
        <v>0.28510602279573916</v>
      </c>
    </row>
    <row r="16" spans="1:6" x14ac:dyDescent="0.3">
      <c r="B16">
        <v>8</v>
      </c>
      <c r="C16" s="1">
        <v>0.25700000000000001</v>
      </c>
      <c r="D16">
        <f t="shared" si="5"/>
        <v>3.72463768115942</v>
      </c>
      <c r="E16">
        <v>1.967231557290602E-2</v>
      </c>
      <c r="F16">
        <f t="shared" si="4"/>
        <v>0.28510602279573938</v>
      </c>
    </row>
    <row r="17" spans="1:6" x14ac:dyDescent="0.3">
      <c r="A17" t="s">
        <v>76</v>
      </c>
      <c r="B17" s="1">
        <v>0</v>
      </c>
      <c r="C17" s="1">
        <v>6.4000000000000001E-2</v>
      </c>
      <c r="D17">
        <f>C17/$C$17</f>
        <v>1</v>
      </c>
      <c r="E17">
        <v>5.7735026918962634E-4</v>
      </c>
      <c r="F17">
        <f t="shared" si="4"/>
        <v>9.0210979560879107E-3</v>
      </c>
    </row>
    <row r="18" spans="1:6" x14ac:dyDescent="0.3">
      <c r="B18">
        <v>2</v>
      </c>
      <c r="C18" s="1">
        <v>0.10299999999999999</v>
      </c>
      <c r="D18">
        <f t="shared" ref="D18:D21" si="6">C18/$C$17</f>
        <v>1.6093749999999998</v>
      </c>
      <c r="E18">
        <v>3.9999999999999966E-3</v>
      </c>
      <c r="F18">
        <f t="shared" si="4"/>
        <v>6.2499999999999944E-2</v>
      </c>
    </row>
    <row r="19" spans="1:6" x14ac:dyDescent="0.3">
      <c r="B19">
        <v>4</v>
      </c>
      <c r="C19" s="1">
        <v>0.128</v>
      </c>
      <c r="D19">
        <f t="shared" si="6"/>
        <v>2</v>
      </c>
      <c r="E19">
        <v>1.1015141094572198E-2</v>
      </c>
      <c r="F19">
        <f t="shared" si="4"/>
        <v>0.17211157960269061</v>
      </c>
    </row>
    <row r="20" spans="1:6" x14ac:dyDescent="0.3">
      <c r="B20" s="1">
        <v>6</v>
      </c>
      <c r="C20" s="1">
        <v>0.30099999999999999</v>
      </c>
      <c r="D20">
        <f t="shared" si="6"/>
        <v>4.703125</v>
      </c>
      <c r="E20">
        <v>3.8785736209762757E-2</v>
      </c>
      <c r="F20">
        <f t="shared" si="4"/>
        <v>0.60602712827754313</v>
      </c>
    </row>
    <row r="21" spans="1:6" x14ac:dyDescent="0.3">
      <c r="B21">
        <v>8</v>
      </c>
      <c r="C21" s="1">
        <v>0.34899999999999998</v>
      </c>
      <c r="D21">
        <f t="shared" si="6"/>
        <v>5.4531249999999991</v>
      </c>
      <c r="E21">
        <v>1.9924858845171263E-2</v>
      </c>
      <c r="F21">
        <f t="shared" si="4"/>
        <v>0.31132591945580096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Emmastg</dc:creator>
  <cp:lastModifiedBy>Stephen Lu</cp:lastModifiedBy>
  <cp:lastPrinted>2015-01-09T23:39:04Z</cp:lastPrinted>
  <dcterms:created xsi:type="dcterms:W3CDTF">2015-01-05T21:58:42Z</dcterms:created>
  <dcterms:modified xsi:type="dcterms:W3CDTF">2018-07-05T21:48:30Z</dcterms:modified>
</cp:coreProperties>
</file>