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F83F704D-8637-426C-A0DE-D0F89216A9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2" l="1"/>
  <c r="N25" i="2"/>
  <c r="M25" i="2"/>
  <c r="L25" i="2"/>
  <c r="K25" i="2"/>
  <c r="J25" i="2"/>
  <c r="I25" i="2"/>
  <c r="H25" i="2"/>
  <c r="G25" i="2"/>
  <c r="F25" i="2"/>
  <c r="E25" i="2"/>
  <c r="D25" i="2"/>
  <c r="C25" i="2"/>
  <c r="P25" i="2"/>
  <c r="O26" i="2"/>
  <c r="P26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O7" i="1"/>
  <c r="O5" i="1"/>
  <c r="O4" i="1"/>
</calcChain>
</file>

<file path=xl/sharedStrings.xml><?xml version="1.0" encoding="utf-8"?>
<sst xmlns="http://schemas.openxmlformats.org/spreadsheetml/2006/main" count="48" uniqueCount="45">
  <si>
    <t>Price</t>
  </si>
  <si>
    <t>Shares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</si>
  <si>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</si>
  <si>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</si>
  <si>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</si>
  <si>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</si>
  <si>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</si>
  <si>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</si>
  <si>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</si>
  <si>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</si>
  <si>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</si>
  <si>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</si>
  <si>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</si>
  <si>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</si>
  <si>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</si>
  <si>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</si>
  <si>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</si>
  <si>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</si>
  <si>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</si>
  <si>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</si>
  <si>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Google Search</t>
  </si>
  <si>
    <t>Youtube Ads</t>
  </si>
  <si>
    <t>Google Services</t>
  </si>
  <si>
    <t>Google Cloud</t>
  </si>
  <si>
    <t>Other Bets</t>
  </si>
  <si>
    <t>Revenue</t>
  </si>
  <si>
    <t>Main</t>
  </si>
  <si>
    <t>COGS</t>
  </si>
  <si>
    <t>R&amp;D</t>
  </si>
  <si>
    <t>S&amp;M</t>
  </si>
  <si>
    <t>G&amp;A</t>
  </si>
  <si>
    <t>PreTax</t>
  </si>
  <si>
    <t>Taxes</t>
  </si>
  <si>
    <t>Net Income</t>
  </si>
  <si>
    <t>EPS</t>
  </si>
  <si>
    <t>Net Cash</t>
  </si>
  <si>
    <t>AR</t>
  </si>
  <si>
    <t xml:space="preserve">Inventory </t>
  </si>
  <si>
    <t>Assets</t>
  </si>
  <si>
    <t>PPE</t>
  </si>
  <si>
    <t>Goodwill</t>
  </si>
  <si>
    <t>Total Assets</t>
  </si>
  <si>
    <t>AP</t>
  </si>
  <si>
    <t>SE</t>
  </si>
  <si>
    <t>L+SE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</si>
</sst>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0" fontId="3" fillId="0" borderId="0" xfId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N2:O7"/>
  <sheetViews>
    <sheetView workbookViewId="0">
      <selection activeCell="O8" sqref="O8"/>
    </sheetView>
  </sheetViews>
  <sheetFormatPr defaultColWidth="9.109375" defaultRowHeight="13.2" x14ac:dyDescent="0.25"/>
  <cols>
    <col min="1" max="16384" width="9.109375" style="1"/>
  </cols>
  <sheetData>
    <row r="2" spans="14:15" x14ac:dyDescent="0.25">
      <c r="N2" s="1" t="s">
        <v>0</v>
      </c>
      <c r="O2" s="3">
        <v>116.63</v>
      </c>
    </row>
    <row r="3" spans="14:15" x14ac:dyDescent="0.25">
      <c r="N3" s="1" t="s">
        <v>1</v>
      </c>
      <c r="O3" s="2">
        <v>5996</v>
      </c>
    </row>
    <row r="4" spans="14:15" x14ac:dyDescent="0.25">
      <c r="N4" s="1" t="s">
        <v>2</v>
      </c>
      <c r="O4" s="2">
        <f>O3*O2</f>
        <v>699313.48</v>
      </c>
    </row>
    <row r="5" spans="14:15" x14ac:dyDescent="0.25">
      <c r="N5" s="1" t="s">
        <v>3</v>
      </c>
      <c r="O5" s="2">
        <f>17936+107061</f>
        <v>124997</v>
      </c>
    </row>
    <row r="6" spans="14:15" x14ac:dyDescent="0.25">
      <c r="N6" s="1" t="s">
        <v>4</v>
      </c>
      <c r="O6" s="2">
        <v>61354</v>
      </c>
    </row>
    <row r="7" spans="14:15" x14ac:dyDescent="0.25">
      <c r="N7" s="1" t="s">
        <v>5</v>
      </c>
      <c r="O7" s="2">
        <f>O4-O5+O6</f>
        <v>635670.48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1059-E429-4852-97AC-258CE39ACF28}">
  <dimension ref="A1:P36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J27" sqref="J27"/>
    </sheetView>
  </sheetViews>
  <sheetFormatPr defaultColWidth="9.109375" defaultRowHeight="13.2" x14ac:dyDescent="0.25"/>
  <cols>
    <col min="1" max="1" width="4.88671875" style="1" bestFit="1" customWidth="1"/>
    <col min="2" max="2" width="14.33203125" style="1" bestFit="1" customWidth="1"/>
    <col min="3" max="13" width="9.109375" style="1"/>
    <col min="14" max="14" width="10.109375" style="1" bestFit="1" customWidth="1"/>
    <col min="15" max="16384" width="9.109375" style="1"/>
  </cols>
  <sheetData>
    <row r="1" spans="1:16" x14ac:dyDescent="0.25">
      <c r="A1" s="5" t="s">
        <v>26</v>
      </c>
      <c r="I1" s="4">
        <v>44104</v>
      </c>
      <c r="K1" s="4">
        <v>44286</v>
      </c>
      <c r="L1" s="4">
        <v>44377</v>
      </c>
      <c r="M1" s="4">
        <v>44469</v>
      </c>
      <c r="N1" s="4">
        <v>44561</v>
      </c>
      <c r="O1" s="4">
        <v>44651</v>
      </c>
      <c r="P1" s="4">
        <v>44742</v>
      </c>
    </row>
    <row r="2" spans="1:16" x14ac:dyDescent="0.2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</row>
    <row r="3" spans="1:16" x14ac:dyDescent="0.25">
      <c r="B3" s="1" t="s">
        <v>20</v>
      </c>
      <c r="I3" s="1">
        <v>26338</v>
      </c>
      <c r="K3" s="1">
        <v>31879</v>
      </c>
      <c r="L3" s="1">
        <v>35845</v>
      </c>
      <c r="M3" s="1">
        <v>37926</v>
      </c>
      <c r="O3" s="1">
        <v>39618</v>
      </c>
      <c r="P3" s="1">
        <v>40689</v>
      </c>
    </row>
    <row r="4" spans="1:16" x14ac:dyDescent="0.25">
      <c r="B4" s="1" t="s">
        <v>21</v>
      </c>
      <c r="I4" s="1">
        <v>5037</v>
      </c>
      <c r="K4" s="1">
        <v>6005</v>
      </c>
      <c r="L4" s="1">
        <v>7002</v>
      </c>
      <c r="M4" s="1">
        <v>7205</v>
      </c>
      <c r="O4" s="1">
        <v>6869</v>
      </c>
      <c r="P4" s="1">
        <v>7340</v>
      </c>
    </row>
    <row r="5" spans="1:16" x14ac:dyDescent="0.25">
      <c r="B5" s="1" t="s">
        <v>22</v>
      </c>
      <c r="I5" s="1">
        <v>42573</v>
      </c>
      <c r="K5" s="1">
        <v>51178</v>
      </c>
      <c r="L5" s="1">
        <v>57067</v>
      </c>
      <c r="M5" s="1">
        <v>59884</v>
      </c>
      <c r="O5" s="1">
        <v>54661</v>
      </c>
      <c r="P5" s="1">
        <v>62841</v>
      </c>
    </row>
    <row r="6" spans="1:16" x14ac:dyDescent="0.25">
      <c r="B6" s="1" t="s">
        <v>23</v>
      </c>
      <c r="I6" s="1">
        <v>3444</v>
      </c>
      <c r="K6" s="1">
        <v>4047</v>
      </c>
      <c r="L6" s="1">
        <v>4628</v>
      </c>
      <c r="M6" s="1">
        <v>4990</v>
      </c>
      <c r="O6" s="1">
        <v>5821</v>
      </c>
      <c r="P6" s="1">
        <v>6276</v>
      </c>
    </row>
    <row r="7" spans="1:16" x14ac:dyDescent="0.25">
      <c r="B7" s="1" t="s">
        <v>24</v>
      </c>
      <c r="I7" s="1">
        <v>178</v>
      </c>
      <c r="K7" s="1">
        <v>198</v>
      </c>
      <c r="L7" s="1">
        <v>192</v>
      </c>
      <c r="M7" s="1">
        <v>182</v>
      </c>
      <c r="O7" s="1">
        <v>440</v>
      </c>
      <c r="P7" s="1">
        <v>193</v>
      </c>
    </row>
    <row r="8" spans="1:16" s="6" customFormat="1" x14ac:dyDescent="0.25">
      <c r="B8" s="6" t="s">
        <v>25</v>
      </c>
      <c r="I8" s="6">
        <v>46173</v>
      </c>
      <c r="K8" s="6">
        <v>55314</v>
      </c>
      <c r="L8" s="6">
        <v>61880</v>
      </c>
      <c r="M8" s="6">
        <v>65118</v>
      </c>
      <c r="O8" s="6">
        <v>68011</v>
      </c>
      <c r="P8" s="6">
        <v>69685</v>
      </c>
    </row>
    <row r="9" spans="1:16" x14ac:dyDescent="0.25">
      <c r="B9" s="1" t="s">
        <v>27</v>
      </c>
      <c r="I9" s="1">
        <v>21117</v>
      </c>
      <c r="K9" s="1">
        <v>24103</v>
      </c>
      <c r="L9" s="1">
        <v>26227</v>
      </c>
      <c r="M9" s="1">
        <v>27261</v>
      </c>
      <c r="O9" s="1">
        <v>29599</v>
      </c>
      <c r="P9" s="1">
        <v>30104</v>
      </c>
    </row>
    <row r="10" spans="1:16" x14ac:dyDescent="0.25">
      <c r="B10" s="1" t="s">
        <v>28</v>
      </c>
      <c r="I10" s="1">
        <v>6856</v>
      </c>
      <c r="K10" s="1">
        <v>7485</v>
      </c>
      <c r="L10" s="1">
        <v>7675</v>
      </c>
      <c r="M10" s="1">
        <v>7694</v>
      </c>
      <c r="O10" s="1">
        <v>9119</v>
      </c>
      <c r="P10" s="1">
        <v>9841</v>
      </c>
    </row>
    <row r="11" spans="1:16" x14ac:dyDescent="0.25">
      <c r="B11" s="1" t="s">
        <v>29</v>
      </c>
      <c r="I11" s="1">
        <v>4231</v>
      </c>
      <c r="K11" s="1">
        <v>4516</v>
      </c>
      <c r="L11" s="1">
        <v>5276</v>
      </c>
      <c r="M11" s="1">
        <v>5516</v>
      </c>
      <c r="O11" s="1">
        <v>5825</v>
      </c>
      <c r="P11" s="1">
        <v>6630</v>
      </c>
    </row>
    <row r="12" spans="1:16" x14ac:dyDescent="0.25">
      <c r="B12" s="1" t="s">
        <v>30</v>
      </c>
      <c r="I12" s="1">
        <v>2756</v>
      </c>
      <c r="K12" s="1">
        <v>2773</v>
      </c>
      <c r="L12" s="1">
        <v>3341</v>
      </c>
      <c r="M12" s="1">
        <v>3256</v>
      </c>
      <c r="O12" s="1">
        <v>3374</v>
      </c>
      <c r="P12" s="1">
        <v>3657</v>
      </c>
    </row>
    <row r="13" spans="1:16" x14ac:dyDescent="0.25">
      <c r="B13" s="1" t="s">
        <v>31</v>
      </c>
      <c r="I13" s="1">
        <v>13359</v>
      </c>
      <c r="K13" s="1">
        <v>21283</v>
      </c>
      <c r="L13" s="1">
        <v>21985</v>
      </c>
      <c r="M13" s="1">
        <v>23064</v>
      </c>
      <c r="O13" s="1">
        <v>18934</v>
      </c>
      <c r="P13" s="1">
        <v>50232</v>
      </c>
    </row>
    <row r="14" spans="1:16" x14ac:dyDescent="0.25">
      <c r="B14" s="1" t="s">
        <v>32</v>
      </c>
      <c r="C14" s="1">
        <f t="shared" ref="C14:O14" si="0">C13-C15</f>
        <v>0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2112</v>
      </c>
      <c r="J14" s="1">
        <f t="shared" si="0"/>
        <v>0</v>
      </c>
      <c r="K14" s="1">
        <f t="shared" si="0"/>
        <v>3353</v>
      </c>
      <c r="L14" s="1">
        <f t="shared" si="0"/>
        <v>3460</v>
      </c>
      <c r="M14" s="1">
        <f t="shared" si="0"/>
        <v>4128</v>
      </c>
      <c r="N14" s="1">
        <f t="shared" si="0"/>
        <v>0</v>
      </c>
      <c r="O14" s="1">
        <f t="shared" si="0"/>
        <v>2498</v>
      </c>
      <c r="P14" s="1">
        <v>18536</v>
      </c>
    </row>
    <row r="15" spans="1:16" x14ac:dyDescent="0.25">
      <c r="B15" s="1" t="s">
        <v>33</v>
      </c>
      <c r="I15" s="2">
        <v>11247</v>
      </c>
      <c r="K15" s="1">
        <v>17930</v>
      </c>
      <c r="L15" s="1">
        <v>18525</v>
      </c>
      <c r="M15" s="1">
        <v>18936</v>
      </c>
      <c r="O15" s="1">
        <v>16436</v>
      </c>
      <c r="P15" s="1">
        <v>16002</v>
      </c>
    </row>
    <row r="16" spans="1:16" x14ac:dyDescent="0.25">
      <c r="B16" s="1" t="s">
        <v>34</v>
      </c>
      <c r="L16" s="1">
        <v>1.38</v>
      </c>
      <c r="P16" s="1">
        <v>1.22</v>
      </c>
    </row>
    <row r="17" spans="2:16" x14ac:dyDescent="0.25">
      <c r="B17" s="1" t="s">
        <v>1</v>
      </c>
    </row>
    <row r="25" spans="2:16" x14ac:dyDescent="0.25">
      <c r="B25" s="1" t="s">
        <v>35</v>
      </c>
      <c r="C25" s="1">
        <f t="shared" ref="C25:P25" si="1">C27-C34</f>
        <v>0</v>
      </c>
      <c r="D25" s="1">
        <f t="shared" si="1"/>
        <v>0</v>
      </c>
      <c r="E25" s="1">
        <f t="shared" si="1"/>
        <v>0</v>
      </c>
      <c r="F25" s="1">
        <f t="shared" si="1"/>
        <v>0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  <c r="K25" s="1">
        <f t="shared" si="1"/>
        <v>0</v>
      </c>
      <c r="L25" s="1">
        <f t="shared" si="1"/>
        <v>0</v>
      </c>
      <c r="M25" s="1">
        <f t="shared" si="1"/>
        <v>19759</v>
      </c>
      <c r="N25" s="1">
        <f t="shared" si="1"/>
        <v>24487</v>
      </c>
      <c r="O25" s="1">
        <f t="shared" si="1"/>
        <v>19912</v>
      </c>
      <c r="P25" s="1">
        <f>P27-P34</f>
        <v>20973</v>
      </c>
    </row>
    <row r="26" spans="2:16" x14ac:dyDescent="0.25">
      <c r="B26" s="1" t="s">
        <v>3</v>
      </c>
      <c r="M26" s="1">
        <v>142003</v>
      </c>
      <c r="N26" s="1">
        <v>139649</v>
      </c>
      <c r="O26" s="1">
        <f>20866+113084</f>
        <v>133950</v>
      </c>
      <c r="P26" s="1">
        <f>17936+107061</f>
        <v>124997</v>
      </c>
    </row>
    <row r="27" spans="2:16" x14ac:dyDescent="0.25">
      <c r="B27" s="1" t="s">
        <v>36</v>
      </c>
      <c r="M27" s="1">
        <v>34047</v>
      </c>
      <c r="N27" s="1">
        <v>39304</v>
      </c>
      <c r="O27" s="1">
        <v>34703</v>
      </c>
      <c r="P27" s="1">
        <v>35707</v>
      </c>
    </row>
    <row r="28" spans="2:16" x14ac:dyDescent="0.25">
      <c r="B28" s="1" t="s">
        <v>37</v>
      </c>
      <c r="M28" s="1">
        <v>1278</v>
      </c>
      <c r="N28" s="1">
        <v>1170</v>
      </c>
      <c r="O28" s="1">
        <v>1369</v>
      </c>
      <c r="P28" s="1">
        <v>1980</v>
      </c>
    </row>
    <row r="29" spans="2:16" x14ac:dyDescent="0.25">
      <c r="B29" s="1" t="s">
        <v>38</v>
      </c>
      <c r="M29" s="1">
        <v>184110</v>
      </c>
      <c r="N29" s="1">
        <v>188143</v>
      </c>
      <c r="O29" s="1">
        <v>177853</v>
      </c>
      <c r="P29" s="1">
        <v>172371</v>
      </c>
    </row>
    <row r="30" spans="2:16" x14ac:dyDescent="0.25">
      <c r="B30" s="1" t="s">
        <v>39</v>
      </c>
      <c r="M30" s="1">
        <v>94631</v>
      </c>
      <c r="N30" s="1">
        <v>97599</v>
      </c>
      <c r="O30" s="1">
        <v>104218</v>
      </c>
      <c r="P30" s="1">
        <v>106223</v>
      </c>
    </row>
    <row r="31" spans="2:16" x14ac:dyDescent="0.25">
      <c r="B31" s="1" t="s">
        <v>40</v>
      </c>
      <c r="M31" s="1">
        <v>22623</v>
      </c>
      <c r="N31" s="1">
        <v>22956</v>
      </c>
      <c r="O31" s="1">
        <v>23010</v>
      </c>
      <c r="P31" s="1">
        <v>23949</v>
      </c>
    </row>
    <row r="32" spans="2:16" x14ac:dyDescent="0.25">
      <c r="B32" s="1" t="s">
        <v>41</v>
      </c>
      <c r="M32" s="1">
        <v>347043</v>
      </c>
      <c r="N32" s="1">
        <v>359268</v>
      </c>
      <c r="O32" s="1">
        <v>357096</v>
      </c>
      <c r="P32" s="1">
        <v>335185</v>
      </c>
    </row>
    <row r="33" spans="2:16" x14ac:dyDescent="0.25">
      <c r="B33" s="1" t="s">
        <v>42</v>
      </c>
      <c r="M33" s="1">
        <v>4616</v>
      </c>
      <c r="N33" s="1">
        <v>6037</v>
      </c>
      <c r="O33" s="1">
        <v>3436</v>
      </c>
      <c r="P33" s="1">
        <v>4409</v>
      </c>
    </row>
    <row r="34" spans="2:16" x14ac:dyDescent="0.25">
      <c r="B34" s="1" t="s">
        <v>4</v>
      </c>
      <c r="M34" s="1">
        <v>14288</v>
      </c>
      <c r="N34" s="1">
        <v>14817</v>
      </c>
      <c r="O34" s="1">
        <v>14791</v>
      </c>
      <c r="P34" s="1">
        <v>14734</v>
      </c>
    </row>
    <row r="35" spans="2:16" x14ac:dyDescent="0.25">
      <c r="B35" s="1" t="s">
        <v>43</v>
      </c>
      <c r="M35" s="1">
        <v>244567</v>
      </c>
      <c r="N35" s="1">
        <v>251635</v>
      </c>
      <c r="O35" s="1">
        <v>254004</v>
      </c>
      <c r="P35" s="1">
        <v>255419</v>
      </c>
    </row>
    <row r="36" spans="2:16" x14ac:dyDescent="0.25">
      <c r="B36" s="1" t="s">
        <v>44</v>
      </c>
      <c r="M36" s="1">
        <v>347403</v>
      </c>
      <c r="N36" s="1">
        <v>359268</v>
      </c>
      <c r="O36" s="1">
        <v>357096</v>
      </c>
      <c r="P36" s="1">
        <v>355185</v>
      </c>
    </row>
  </sheetData>
  <hyperlinks>
    <hyperlink ref="A1" location="Main!A1" display="Main" xr:uid="{1922EE5B-7451-4BC1-9EA5-6A363ACFC038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2022-08-11T03:15:03Z</dcterms:modified>
</cp:coreProperties>
</file>