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emmajames/Library/CloudStorage/Box-Box/Business/Templates/"/>
    </mc:Choice>
  </mc:AlternateContent>
  <xr:revisionPtr revIDLastSave="0" documentId="13_ncr:1_{A4135B26-3CDD-FC47-9A1D-C5DA8B02046B}" xr6:coauthVersionLast="47" xr6:coauthVersionMax="47" xr10:uidLastSave="{00000000-0000-0000-0000-000000000000}"/>
  <bookViews>
    <workbookView xWindow="34560" yWindow="500" windowWidth="25040" windowHeight="28300" xr2:uid="{7D423C7A-7B8E-0A4B-838B-251E9C8C1AF1}"/>
  </bookViews>
  <sheets>
    <sheet name="Person 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4" i="1" l="1"/>
  <c r="H59" i="1"/>
  <c r="H53" i="1"/>
  <c r="H52" i="1"/>
  <c r="G11" i="1"/>
  <c r="G53" i="1" s="1"/>
  <c r="K53" i="1" s="1"/>
  <c r="G13" i="1"/>
  <c r="G12" i="1"/>
  <c r="G59" i="1" l="1"/>
  <c r="K59" i="1" s="1"/>
  <c r="G52" i="1"/>
  <c r="K52" i="1" s="1"/>
  <c r="G14" i="1"/>
</calcChain>
</file>

<file path=xl/sharedStrings.xml><?xml version="1.0" encoding="utf-8"?>
<sst xmlns="http://schemas.openxmlformats.org/spreadsheetml/2006/main" count="50" uniqueCount="40">
  <si>
    <t>Date</t>
  </si>
  <si>
    <t>Trip description</t>
  </si>
  <si>
    <t>Distance (miles)</t>
  </si>
  <si>
    <t>Vehicle type</t>
  </si>
  <si>
    <t>Car or van</t>
  </si>
  <si>
    <t>HMRC approved rates</t>
  </si>
  <si>
    <t>First 10,000 miles</t>
  </si>
  <si>
    <t>Motorcycle</t>
  </si>
  <si>
    <t>Bicycle</t>
  </si>
  <si>
    <t>⬅️ Select your vehicle type</t>
  </si>
  <si>
    <t>Additional miles</t>
  </si>
  <si>
    <t>Miles travelled</t>
  </si>
  <si>
    <t>First 10,000 miles rate</t>
  </si>
  <si>
    <t>Additional miles rate</t>
  </si>
  <si>
    <t>Total claim</t>
  </si>
  <si>
    <t>Visit to ABC Limited for client meeting (return)</t>
  </si>
  <si>
    <t>VAT reclaim</t>
  </si>
  <si>
    <t>Advisory fuel rate</t>
  </si>
  <si>
    <t>⬅️ See the gov.uk website</t>
  </si>
  <si>
    <t>Description</t>
  </si>
  <si>
    <t>Qty</t>
  </si>
  <si>
    <t>Unit price</t>
  </si>
  <si>
    <t>Account</t>
  </si>
  <si>
    <t>Tax rate</t>
  </si>
  <si>
    <t>Mileage for July 2024 - Non-fuel element</t>
  </si>
  <si>
    <t>Travel - National</t>
  </si>
  <si>
    <t>Zero Rated Expenses</t>
  </si>
  <si>
    <t>Amount GBP</t>
  </si>
  <si>
    <t>Mileage for July 2024 - Fuel element</t>
  </si>
  <si>
    <t>20% (VAT on Expenses)</t>
  </si>
  <si>
    <t>Recording your mileage claim in Xero</t>
  </si>
  <si>
    <t>You should enter your mileage claim at the end of each VAT quarter when reclaiming VAT</t>
  </si>
  <si>
    <t>Mileage for July 2024</t>
  </si>
  <si>
    <t>➡️ Your business is VAT registered</t>
  </si>
  <si>
    <t>➡️ You have enough fuel receipts to cover the VAT</t>
  </si>
  <si>
    <r>
      <rPr>
        <b/>
        <sz val="14"/>
        <color theme="1"/>
        <rFont val="Aptos Narrow"/>
        <scheme val="minor"/>
      </rPr>
      <t>⚠️ Make sure you select</t>
    </r>
    <r>
      <rPr>
        <sz val="14"/>
        <color theme="1"/>
        <rFont val="Aptos Narrow"/>
        <scheme val="minor"/>
      </rPr>
      <t xml:space="preserve"> "Amounts are: Tax Inclusive"</t>
    </r>
  </si>
  <si>
    <t>Option 1: You want to reclaim the VAT</t>
  </si>
  <si>
    <t>Option 2: You don't want to, or cannot, reclaim the VAT</t>
  </si>
  <si>
    <t>TOTAL</t>
  </si>
  <si>
    <r>
      <t xml:space="preserve">Instructions
</t>
    </r>
    <r>
      <rPr>
        <sz val="14"/>
        <color theme="1"/>
        <rFont val="Aptos Narrow"/>
        <scheme val="minor"/>
      </rPr>
      <t>1. Choose the vehicle type above if you ride a motorcyle or bicycle ⬆️</t>
    </r>
    <r>
      <rPr>
        <b/>
        <sz val="14"/>
        <color theme="1"/>
        <rFont val="Aptos Narrow"/>
        <scheme val="minor"/>
      </rPr>
      <t xml:space="preserve">
</t>
    </r>
    <r>
      <rPr>
        <sz val="14"/>
        <color theme="1"/>
        <rFont val="Aptos Narrow"/>
        <scheme val="minor"/>
      </rPr>
      <t xml:space="preserve">2. Add details of all your trips from the last tax year, replacing our example
3. Copy this tab and enter the details for any other directors or employees
4. Optionally, calculate the amount of VAT that can be reclaimed (if your business is VAT registered) below. </t>
    </r>
    <r>
      <rPr>
        <b/>
        <sz val="14"/>
        <color theme="1"/>
        <rFont val="Aptos Narrow"/>
        <scheme val="minor"/>
      </rPr>
      <t>Note: If you are completing this for your annual accounts, please upload photos of fuel receipts showing at least as much VAT as the amount below. Otherwise you should attach them to the bill in Xero.</t>
    </r>
    <r>
      <rPr>
        <sz val="14"/>
        <color theme="1"/>
        <rFont val="Aptos Narrow"/>
        <scheme val="minor"/>
      </rPr>
      <t xml:space="preserve">
</t>
    </r>
    <r>
      <rPr>
        <b/>
        <sz val="14"/>
        <color theme="1"/>
        <rFont val="Aptos Narrow"/>
        <scheme val="minor"/>
      </rPr>
      <t>Note: Only the driver can claim for trips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</si>
</sst>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_(* #,##0_);_(* \(#,##0\);_(* &quot;-&quot;??_);_(@_)"/>
  </numFmts>
  <fonts count="8" x14ac:knownFonts="1">
    <font>
      <sz val="12"/>
      <color theme="1"/>
      <name val="Aptos Narrow"/>
      <family val="2"/>
      <scheme val="minor"/>
    </font>
    <font>
      <sz val="12"/>
      <color theme="1"/>
      <name val="Aptos Narrow"/>
      <family val="2"/>
      <scheme val="minor"/>
    </font>
    <font>
      <sz val="14"/>
      <color theme="1"/>
      <name val="Aptos Narrow"/>
      <family val="2"/>
      <scheme val="minor"/>
    </font>
    <font>
      <sz val="14"/>
      <color theme="1"/>
      <name val="Aptos Narrow"/>
      <scheme val="minor"/>
    </font>
    <font>
      <b/>
      <sz val="14"/>
      <color theme="0"/>
      <name val="Aptos Narrow"/>
      <scheme val="minor"/>
    </font>
    <font>
      <b/>
      <sz val="14"/>
      <color theme="1"/>
      <name val="Aptos Narrow"/>
      <scheme val="minor"/>
    </font>
    <font>
      <u/>
      <sz val="12"/>
      <color theme="10"/>
      <name val="Aptos Narrow"/>
      <family val="2"/>
      <scheme val="minor"/>
    </font>
    <font>
      <b/>
      <u/>
      <sz val="14"/>
      <color theme="10"/>
      <name val="Aptos Narrow"/>
      <scheme val="minor"/>
    </font>
  </fonts>
  <fills count="3">
    <fill>
      <patternFill patternType="none"/>
    </fill>
    <fill>
      <patternFill patternType="gray125"/>
    </fill>
    <fill>
      <patternFill patternType="solid">
        <fgColor theme="7"/>
        <bgColor theme="7"/>
      </patternFill>
    </fill>
  </fills>
  <borders count="21">
    <border>
      <left/>
      <right/>
      <top/>
      <bottom/>
      <diagonal/>
    </border>
    <border>
      <left style="thin">
        <color theme="7"/>
      </left>
      <right/>
      <top style="thin">
        <color theme="7"/>
      </top>
      <bottom/>
      <diagonal/>
    </border>
    <border>
      <left/>
      <right style="thin">
        <color theme="7"/>
      </right>
      <top style="thin">
        <color theme="7"/>
      </top>
      <bottom style="thin">
        <color theme="7"/>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7"/>
      </left>
      <right/>
      <top style="thin">
        <color theme="7"/>
      </top>
      <bottom style="thin">
        <color theme="7"/>
      </bottom>
      <diagonal/>
    </border>
    <border>
      <left style="thin">
        <color theme="7"/>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cellStyleXfs>
  <cellXfs count="50">
    <xf numFmtId="0" fontId="0" fillId="0" borderId="0" xfId="0"/>
    <xf numFmtId="0" fontId="2" fillId="0" borderId="0" xfId="0" applyFont="1"/>
    <xf numFmtId="14" fontId="3" fillId="0" borderId="0" xfId="0" applyNumberFormat="1" applyFont="1"/>
    <xf numFmtId="0" fontId="3" fillId="0" borderId="0" xfId="0" applyFont="1"/>
    <xf numFmtId="164" fontId="3" fillId="0" borderId="0" xfId="1" applyNumberFormat="1" applyFont="1"/>
    <xf numFmtId="0" fontId="4" fillId="2" borderId="1" xfId="0" applyFont="1" applyFill="1" applyBorder="1"/>
    <xf numFmtId="0" fontId="3" fillId="0" borderId="2" xfId="2" applyNumberFormat="1" applyFont="1" applyBorder="1"/>
    <xf numFmtId="0" fontId="5" fillId="0" borderId="0" xfId="0" applyFont="1"/>
    <xf numFmtId="44" fontId="3" fillId="0" borderId="0" xfId="2" applyFont="1"/>
    <xf numFmtId="164" fontId="3" fillId="0" borderId="2" xfId="1" applyNumberFormat="1" applyFont="1" applyBorder="1"/>
    <xf numFmtId="44" fontId="3" fillId="0" borderId="2" xfId="2" applyFont="1" applyBorder="1"/>
    <xf numFmtId="0" fontId="4" fillId="2" borderId="0" xfId="0" applyFont="1" applyFill="1"/>
    <xf numFmtId="44" fontId="5" fillId="0" borderId="2" xfId="2" applyFont="1" applyBorder="1"/>
    <xf numFmtId="0" fontId="5" fillId="0" borderId="0" xfId="0" applyFont="1" applyAlignment="1">
      <alignment vertical="top"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5" fillId="0" borderId="16" xfId="0" applyFont="1" applyBorder="1"/>
    <xf numFmtId="0" fontId="5" fillId="0" borderId="17" xfId="0" applyFont="1" applyBorder="1"/>
    <xf numFmtId="44" fontId="3" fillId="0" borderId="17" xfId="2" applyFont="1" applyBorder="1"/>
    <xf numFmtId="0" fontId="3" fillId="0" borderId="18" xfId="0" applyFont="1" applyBorder="1"/>
    <xf numFmtId="0" fontId="3" fillId="0" borderId="19" xfId="0" applyFont="1" applyBorder="1"/>
    <xf numFmtId="44" fontId="3" fillId="0" borderId="20" xfId="2" applyFont="1" applyBorder="1"/>
    <xf numFmtId="164" fontId="3" fillId="0" borderId="19" xfId="0" applyNumberFormat="1" applyFont="1" applyBorder="1"/>
    <xf numFmtId="44" fontId="3" fillId="0" borderId="19" xfId="0" applyNumberFormat="1" applyFont="1" applyBorder="1"/>
    <xf numFmtId="164" fontId="3" fillId="0" borderId="0" xfId="0" applyNumberFormat="1" applyFont="1"/>
    <xf numFmtId="44" fontId="3" fillId="0" borderId="0" xfId="0" applyNumberFormat="1" applyFont="1"/>
    <xf numFmtId="0" fontId="5" fillId="0" borderId="19" xfId="0" applyFont="1" applyBorder="1"/>
    <xf numFmtId="44" fontId="3" fillId="0" borderId="20" xfId="0" applyNumberFormat="1" applyFont="1" applyBorder="1"/>
    <xf numFmtId="0" fontId="5" fillId="0" borderId="13" xfId="0" applyFont="1" applyBorder="1"/>
    <xf numFmtId="0" fontId="5" fillId="0" borderId="13" xfId="0" applyFont="1" applyBorder="1"/>
    <xf numFmtId="0" fontId="5" fillId="0" borderId="14" xfId="0" applyFont="1" applyBorder="1"/>
    <xf numFmtId="0" fontId="3" fillId="0" borderId="0" xfId="0" applyFont="1"/>
    <xf numFmtId="0" fontId="5" fillId="0" borderId="16" xfId="0" applyFont="1" applyBorder="1"/>
    <xf numFmtId="0" fontId="5" fillId="0" borderId="0" xfId="0" applyFont="1"/>
    <xf numFmtId="0" fontId="5" fillId="0" borderId="3" xfId="0" applyFont="1" applyBorder="1" applyAlignment="1">
      <alignment vertical="top" wrapText="1"/>
    </xf>
    <xf numFmtId="0" fontId="5" fillId="0" borderId="4"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0" xfId="0" applyFont="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4" fillId="2" borderId="11" xfId="0" applyFont="1" applyFill="1" applyBorder="1" applyAlignment="1">
      <alignment horizontal="left"/>
    </xf>
    <xf numFmtId="0" fontId="4" fillId="2" borderId="2" xfId="0" applyFont="1" applyFill="1" applyBorder="1" applyAlignment="1">
      <alignment horizontal="left"/>
    </xf>
    <xf numFmtId="0" fontId="5" fillId="0" borderId="12" xfId="0" applyFont="1" applyBorder="1"/>
    <xf numFmtId="0" fontId="7" fillId="0" borderId="12" xfId="3" applyFont="1" applyBorder="1"/>
    <xf numFmtId="0" fontId="7" fillId="0" borderId="0" xfId="3" applyFont="1"/>
  </cellXfs>
  <cellStyles count="4">
    <cellStyle name="Comma" xfId="1" builtinId="3"/>
    <cellStyle name="Currency" xfId="2" builtinId="4"/>
    <cellStyle name="Hyperlink" xfId="3" builtinId="8"/>
    <cellStyle name="Normal" xfId="0" builtinId="0"/>
  </cellStyles>
  <dxfs count="19">
    <dxf>
      <font>
        <strike val="0"/>
        <outline val="0"/>
        <shadow val="0"/>
        <u val="none"/>
        <vertAlign val="baseline"/>
        <sz val="14"/>
        <color theme="1"/>
        <name val="Aptos Narrow"/>
        <scheme val="minor"/>
      </font>
      <numFmt numFmtId="164" formatCode="_(* #,##0_);_(* \(#,##0\);_(* &quot;-&quot;??_);_(@_)"/>
    </dxf>
    <dxf>
      <font>
        <strike val="0"/>
        <outline val="0"/>
        <shadow val="0"/>
        <u val="none"/>
        <vertAlign val="baseline"/>
        <sz val="14"/>
        <color theme="1"/>
        <name val="Aptos Narrow"/>
        <scheme val="minor"/>
      </font>
    </dxf>
    <dxf>
      <font>
        <strike val="0"/>
        <outline val="0"/>
        <shadow val="0"/>
        <u val="none"/>
        <vertAlign val="baseline"/>
        <sz val="14"/>
        <color theme="1"/>
        <name val="Aptos Narrow"/>
        <scheme val="minor"/>
      </font>
      <numFmt numFmtId="19" formatCode="dd/mm/yyyy"/>
    </dxf>
    <dxf>
      <font>
        <strike val="0"/>
        <outline val="0"/>
        <shadow val="0"/>
        <u val="none"/>
        <vertAlign val="baseline"/>
        <sz val="14"/>
        <color theme="1"/>
        <name val="Aptos Narrow"/>
        <scheme val="minor"/>
      </font>
    </dxf>
    <dxf>
      <font>
        <strike val="0"/>
        <outline val="0"/>
        <shadow val="0"/>
        <u val="none"/>
        <vertAlign val="baseline"/>
        <sz val="14"/>
        <name val="Aptos Narrow"/>
        <scheme val="minor"/>
      </font>
    </dxf>
    <dxf>
      <font>
        <strike val="0"/>
        <outline val="0"/>
        <shadow val="0"/>
        <u val="none"/>
        <vertAlign val="baseline"/>
        <sz val="14"/>
        <name val="Aptos Narrow"/>
        <scheme val="minor"/>
      </font>
    </dxf>
    <dxf>
      <font>
        <strike val="0"/>
        <outline val="0"/>
        <shadow val="0"/>
        <u val="none"/>
        <vertAlign val="baseline"/>
        <sz val="14"/>
        <name val="Aptos Narrow"/>
        <scheme val="minor"/>
      </font>
    </dxf>
    <dxf>
      <font>
        <strike val="0"/>
        <outline val="0"/>
        <shadow val="0"/>
        <u val="none"/>
        <vertAlign val="baseline"/>
        <sz val="14"/>
        <name val="Aptos Narrow"/>
        <scheme val="minor"/>
      </font>
    </dxf>
    <dxf>
      <font>
        <strike val="0"/>
        <outline val="0"/>
        <shadow val="0"/>
        <u val="none"/>
        <vertAlign val="baseline"/>
        <sz val="14"/>
        <name val="Aptos Narrow"/>
        <scheme val="minor"/>
      </font>
    </dxf>
    <dxf>
      <font>
        <strike val="0"/>
        <outline val="0"/>
        <shadow val="0"/>
        <u val="none"/>
        <vertAlign val="baseline"/>
        <sz val="14"/>
        <name val="Aptos Narrow"/>
        <scheme val="minor"/>
      </font>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rgb="FF189785"/>
          <bgColor rgb="FF189785"/>
        </patternFill>
      </fill>
    </dxf>
    <dxf>
      <font>
        <color theme="1"/>
      </font>
      <border>
        <left style="thin">
          <color theme="7"/>
        </left>
        <right style="thin">
          <color theme="7"/>
        </right>
        <top style="thin">
          <color theme="7"/>
        </top>
        <bottom style="thin">
          <color theme="7"/>
        </bottom>
      </border>
    </dxf>
  </dxfs>
  <tableStyles count="1" defaultTableStyle="TableStyleMedium2" defaultPivotStyle="PivotStyleLight16">
    <tableStyle name="The Number Ninja" pivot="0" count="9" xr9:uid="{7656594A-F342-1E48-98B7-59073B159D77}">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mruColors>
      <color rgb="FF1897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1B0D7B-FBCC-D143-A160-1D5E548EEA0D}" name="Table1" displayName="Table1" ref="F5:H8" totalsRowShown="0" headerRowDxfId="9" dataDxfId="8">
  <tableColumns count="3">
    <tableColumn id="1" xr3:uid="{CAF0D726-01F8-6F48-BAC0-718D9080BFFD}" name="HMRC approved rates" dataDxfId="7"/>
    <tableColumn id="2" xr3:uid="{7BA794C2-71FD-6643-8695-912B85B439BC}" name="First 10,000 miles" dataDxfId="6" dataCellStyle="Currency"/>
    <tableColumn id="3" xr3:uid="{536FB9F0-0859-0749-91A6-591E987218A3}" name="Additional miles" dataDxfId="5" dataCellStyle="Currency"/>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20E2E-3179-4441-B2E0-9F0C2924F1DD}" name="Table2" displayName="Table2" ref="A1:C101" totalsRowShown="0" headerRowDxfId="4" dataDxfId="3">
  <tableColumns count="3">
    <tableColumn id="1" xr3:uid="{6DAE737F-B522-AB40-9786-6FE5989AE1C7}" name="Date" dataDxfId="2"/>
    <tableColumn id="2" xr3:uid="{1A6929B6-D8D1-D941-AEEC-88AEC8CF2E30}" name="Trip description" dataDxfId="1"/>
    <tableColumn id="3" xr3:uid="{8715A57F-A346-7B42-9BB8-980899B756CF}" name="Distance (miles)" dataDxfId="0"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gov.uk/guidance/advisory-fuel-r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DB024-1CB0-FC47-9AE3-7F68302B0999}">
  <dimension ref="A1:K59"/>
  <sheetViews>
    <sheetView tabSelected="1" topLeftCell="C1" workbookViewId="0">
      <selection activeCell="J10" sqref="J10"/>
    </sheetView>
  </sheetViews>
  <sheetFormatPr baseColWidth="10" defaultRowHeight="19" x14ac:dyDescent="0.25"/>
  <cols>
    <col min="1" max="1" width="11.83203125" style="2" bestFit="1" customWidth="1"/>
    <col min="2" max="2" width="87.83203125" style="3" customWidth="1"/>
    <col min="3" max="3" width="17.6640625" style="4" customWidth="1"/>
    <col min="4" max="5" width="10.83203125" style="3"/>
    <col min="6" max="6" width="48.83203125" style="3" bestFit="1" customWidth="1"/>
    <col min="7" max="7" width="18.5" style="3" bestFit="1" customWidth="1"/>
    <col min="8" max="8" width="17" style="3" bestFit="1" customWidth="1"/>
    <col min="9" max="9" width="16.33203125" style="3" bestFit="1" customWidth="1"/>
    <col min="10" max="10" width="23" style="3" bestFit="1" customWidth="1"/>
    <col min="11" max="11" width="13.1640625" style="3" bestFit="1" customWidth="1"/>
    <col min="12" max="16384" width="10.83203125" style="3"/>
  </cols>
  <sheetData>
    <row r="1" spans="1:9" x14ac:dyDescent="0.25">
      <c r="A1" s="2" t="s">
        <v>0</v>
      </c>
      <c r="B1" s="3" t="s">
        <v>1</v>
      </c>
      <c r="C1" s="4" t="s">
        <v>2</v>
      </c>
      <c r="F1" s="5" t="s">
        <v>3</v>
      </c>
      <c r="G1" s="6" t="s">
        <v>4</v>
      </c>
      <c r="H1" s="47" t="s">
        <v>9</v>
      </c>
      <c r="I1" s="35"/>
    </row>
    <row r="2" spans="1:9" x14ac:dyDescent="0.25">
      <c r="A2" s="2">
        <v>44958</v>
      </c>
      <c r="B2" s="1" t="s">
        <v>15</v>
      </c>
      <c r="C2" s="4">
        <v>124</v>
      </c>
    </row>
    <row r="5" spans="1:9" x14ac:dyDescent="0.25">
      <c r="F5" s="3" t="s">
        <v>5</v>
      </c>
      <c r="G5" s="3" t="s">
        <v>6</v>
      </c>
      <c r="H5" s="3" t="s">
        <v>10</v>
      </c>
    </row>
    <row r="6" spans="1:9" x14ac:dyDescent="0.25">
      <c r="F6" s="3" t="s">
        <v>4</v>
      </c>
      <c r="G6" s="8">
        <v>0.45</v>
      </c>
      <c r="H6" s="8">
        <v>0.25</v>
      </c>
    </row>
    <row r="7" spans="1:9" x14ac:dyDescent="0.25">
      <c r="F7" s="3" t="s">
        <v>7</v>
      </c>
      <c r="G7" s="8">
        <v>0.24</v>
      </c>
      <c r="H7" s="8">
        <v>0.24</v>
      </c>
    </row>
    <row r="8" spans="1:9" x14ac:dyDescent="0.25">
      <c r="F8" s="3" t="s">
        <v>8</v>
      </c>
      <c r="G8" s="8">
        <v>0.2</v>
      </c>
      <c r="H8" s="8">
        <v>0.2</v>
      </c>
    </row>
    <row r="11" spans="1:9" x14ac:dyDescent="0.25">
      <c r="F11" s="5" t="s">
        <v>11</v>
      </c>
      <c r="G11" s="9">
        <f>SUM(C:C)</f>
        <v>124</v>
      </c>
    </row>
    <row r="12" spans="1:9" x14ac:dyDescent="0.25">
      <c r="F12" s="5" t="s">
        <v>12</v>
      </c>
      <c r="G12" s="10">
        <f>VLOOKUP($G$1,Table1[],2,FALSE)</f>
        <v>0.45</v>
      </c>
    </row>
    <row r="13" spans="1:9" x14ac:dyDescent="0.25">
      <c r="F13" s="5" t="s">
        <v>13</v>
      </c>
      <c r="G13" s="10">
        <f>VLOOKUP($G$1,Table1[],3,FALSE)</f>
        <v>0.25</v>
      </c>
    </row>
    <row r="14" spans="1:9" x14ac:dyDescent="0.25">
      <c r="F14" s="11" t="s">
        <v>14</v>
      </c>
      <c r="G14" s="12">
        <f>IF(G11&gt;10000, (10000*G12) + ((G11 - 10000) * G13), G11 * G12)</f>
        <v>55.800000000000004</v>
      </c>
    </row>
    <row r="18" spans="6:8" ht="20" thickBot="1" x14ac:dyDescent="0.3"/>
    <row r="19" spans="6:8" ht="16" customHeight="1" x14ac:dyDescent="0.25">
      <c r="F19" s="36" t="s">
        <v>39</v>
      </c>
      <c r="G19" s="37"/>
      <c r="H19" s="38"/>
    </row>
    <row r="20" spans="6:8" x14ac:dyDescent="0.25">
      <c r="F20" s="39"/>
      <c r="G20" s="40"/>
      <c r="H20" s="41"/>
    </row>
    <row r="21" spans="6:8" x14ac:dyDescent="0.25">
      <c r="F21" s="39"/>
      <c r="G21" s="40"/>
      <c r="H21" s="41"/>
    </row>
    <row r="22" spans="6:8" x14ac:dyDescent="0.25">
      <c r="F22" s="39"/>
      <c r="G22" s="40"/>
      <c r="H22" s="41"/>
    </row>
    <row r="23" spans="6:8" x14ac:dyDescent="0.25">
      <c r="F23" s="39"/>
      <c r="G23" s="40"/>
      <c r="H23" s="41"/>
    </row>
    <row r="24" spans="6:8" x14ac:dyDescent="0.25">
      <c r="F24" s="39"/>
      <c r="G24" s="40"/>
      <c r="H24" s="41"/>
    </row>
    <row r="25" spans="6:8" x14ac:dyDescent="0.25">
      <c r="F25" s="39"/>
      <c r="G25" s="40"/>
      <c r="H25" s="41"/>
    </row>
    <row r="26" spans="6:8" x14ac:dyDescent="0.25">
      <c r="F26" s="39"/>
      <c r="G26" s="40"/>
      <c r="H26" s="41"/>
    </row>
    <row r="27" spans="6:8" x14ac:dyDescent="0.25">
      <c r="F27" s="39"/>
      <c r="G27" s="40"/>
      <c r="H27" s="41"/>
    </row>
    <row r="28" spans="6:8" x14ac:dyDescent="0.25">
      <c r="F28" s="39"/>
      <c r="G28" s="40"/>
      <c r="H28" s="41"/>
    </row>
    <row r="29" spans="6:8" x14ac:dyDescent="0.25">
      <c r="F29" s="39"/>
      <c r="G29" s="40"/>
      <c r="H29" s="41"/>
    </row>
    <row r="30" spans="6:8" x14ac:dyDescent="0.25">
      <c r="F30" s="39"/>
      <c r="G30" s="40"/>
      <c r="H30" s="41"/>
    </row>
    <row r="31" spans="6:8" x14ac:dyDescent="0.25">
      <c r="F31" s="39"/>
      <c r="G31" s="40"/>
      <c r="H31" s="41"/>
    </row>
    <row r="32" spans="6:8" ht="20" thickBot="1" x14ac:dyDescent="0.3">
      <c r="F32" s="42"/>
      <c r="G32" s="43"/>
      <c r="H32" s="44"/>
    </row>
    <row r="37" spans="6:11" x14ac:dyDescent="0.25">
      <c r="F37" s="45" t="s">
        <v>16</v>
      </c>
      <c r="G37" s="46"/>
      <c r="H37" s="13"/>
    </row>
    <row r="38" spans="6:11" x14ac:dyDescent="0.25">
      <c r="F38" s="5" t="s">
        <v>17</v>
      </c>
      <c r="G38" s="10">
        <v>0.15</v>
      </c>
      <c r="H38" s="48" t="s">
        <v>18</v>
      </c>
      <c r="I38" s="49"/>
    </row>
    <row r="43" spans="6:11" x14ac:dyDescent="0.25">
      <c r="F43" s="7" t="s">
        <v>30</v>
      </c>
    </row>
    <row r="44" spans="6:11" x14ac:dyDescent="0.25">
      <c r="F44" s="33" t="s">
        <v>35</v>
      </c>
      <c r="G44" s="33"/>
    </row>
    <row r="46" spans="6:11" x14ac:dyDescent="0.25">
      <c r="F46" s="30" t="s">
        <v>36</v>
      </c>
      <c r="G46" s="14"/>
      <c r="H46" s="14"/>
      <c r="I46" s="14"/>
      <c r="J46" s="14"/>
      <c r="K46" s="15"/>
    </row>
    <row r="47" spans="6:11" x14ac:dyDescent="0.25">
      <c r="F47" s="16" t="s">
        <v>33</v>
      </c>
      <c r="K47" s="17"/>
    </row>
    <row r="48" spans="6:11" x14ac:dyDescent="0.25">
      <c r="F48" s="16" t="s">
        <v>34</v>
      </c>
      <c r="K48" s="17"/>
    </row>
    <row r="49" spans="6:11" x14ac:dyDescent="0.25">
      <c r="F49" s="34" t="s">
        <v>31</v>
      </c>
      <c r="G49" s="35"/>
      <c r="H49" s="35"/>
      <c r="I49" s="35"/>
      <c r="K49" s="17"/>
    </row>
    <row r="50" spans="6:11" x14ac:dyDescent="0.25">
      <c r="F50" s="16"/>
      <c r="K50" s="17"/>
    </row>
    <row r="51" spans="6:11" x14ac:dyDescent="0.25">
      <c r="F51" s="18" t="s">
        <v>19</v>
      </c>
      <c r="G51" s="7" t="s">
        <v>20</v>
      </c>
      <c r="H51" s="7" t="s">
        <v>21</v>
      </c>
      <c r="I51" s="7" t="s">
        <v>22</v>
      </c>
      <c r="J51" s="7" t="s">
        <v>23</v>
      </c>
      <c r="K51" s="19" t="s">
        <v>27</v>
      </c>
    </row>
    <row r="52" spans="6:11" x14ac:dyDescent="0.25">
      <c r="F52" s="16" t="s">
        <v>24</v>
      </c>
      <c r="G52" s="26">
        <f>$G$11</f>
        <v>124</v>
      </c>
      <c r="H52" s="27">
        <f>G12-G38</f>
        <v>0.30000000000000004</v>
      </c>
      <c r="I52" s="3" t="s">
        <v>25</v>
      </c>
      <c r="J52" s="3" t="s">
        <v>26</v>
      </c>
      <c r="K52" s="20">
        <f>G52*H52</f>
        <v>37.200000000000003</v>
      </c>
    </row>
    <row r="53" spans="6:11" x14ac:dyDescent="0.25">
      <c r="F53" s="16" t="s">
        <v>28</v>
      </c>
      <c r="G53" s="26">
        <f>$G$11</f>
        <v>124</v>
      </c>
      <c r="H53" s="27">
        <f>G38</f>
        <v>0.15</v>
      </c>
      <c r="I53" s="3" t="s">
        <v>25</v>
      </c>
      <c r="J53" s="3" t="s">
        <v>29</v>
      </c>
      <c r="K53" s="20">
        <f>G53*H53</f>
        <v>18.599999999999998</v>
      </c>
    </row>
    <row r="54" spans="6:11" x14ac:dyDescent="0.25">
      <c r="F54" s="21"/>
      <c r="G54" s="22"/>
      <c r="H54" s="22"/>
      <c r="I54" s="22"/>
      <c r="J54" s="28" t="s">
        <v>38</v>
      </c>
      <c r="K54" s="29">
        <f>SUM(K52:K53)</f>
        <v>55.8</v>
      </c>
    </row>
    <row r="57" spans="6:11" x14ac:dyDescent="0.25">
      <c r="F57" s="31" t="s">
        <v>37</v>
      </c>
      <c r="G57" s="32"/>
      <c r="H57" s="14"/>
      <c r="I57" s="14"/>
      <c r="J57" s="14"/>
      <c r="K57" s="15"/>
    </row>
    <row r="58" spans="6:11" x14ac:dyDescent="0.25">
      <c r="F58" s="18" t="s">
        <v>19</v>
      </c>
      <c r="G58" s="7" t="s">
        <v>20</v>
      </c>
      <c r="H58" s="7" t="s">
        <v>21</v>
      </c>
      <c r="I58" s="7" t="s">
        <v>22</v>
      </c>
      <c r="J58" s="7" t="s">
        <v>23</v>
      </c>
      <c r="K58" s="19" t="s">
        <v>27</v>
      </c>
    </row>
    <row r="59" spans="6:11" x14ac:dyDescent="0.25">
      <c r="F59" s="21" t="s">
        <v>32</v>
      </c>
      <c r="G59" s="24">
        <f>$G$11</f>
        <v>124</v>
      </c>
      <c r="H59" s="25">
        <f>G12</f>
        <v>0.45</v>
      </c>
      <c r="I59" s="22" t="s">
        <v>25</v>
      </c>
      <c r="J59" s="22" t="s">
        <v>26</v>
      </c>
      <c r="K59" s="23">
        <f>G59*H59</f>
        <v>55.800000000000004</v>
      </c>
    </row>
  </sheetData>
  <mergeCells count="7">
    <mergeCell ref="H1:I1"/>
    <mergeCell ref="H38:I38"/>
    <mergeCell ref="F57:G57"/>
    <mergeCell ref="F44:G44"/>
    <mergeCell ref="F49:I49"/>
    <mergeCell ref="F19:H32"/>
    <mergeCell ref="F37:G37"/>
  </mergeCells>
  <dataValidations count="1">
    <dataValidation type="list" allowBlank="1" showInputMessage="1" showErrorMessage="1" sqref="G1" xr:uid="{2B4AB9C1-2B1B-134E-BF2B-7647B61C3402}">
      <formula1>"Car or van,Motorcycle,Bicycle"</formula1>
    </dataValidation>
  </dataValidations>
  <hyperlinks>
    <hyperlink ref="H38" r:id="rId1" display="See the gov.uk website" xr:uid="{247C3C26-534A-A24E-BE57-265E7A089071}"/>
  </hyperlinks>
  <pageMargins left="0.7" right="0.7" top="0.75" bottom="0.75" header="0.3" footer="0.3"/>
  <pageSetup paperSize="9" orientation="portrait" horizontalDpi="0" verticalDpi="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Person A</vt:lpstr>
    </vt:vector>
  </TitlesOfParts>
  <Manager/>
  <Company>The Number Ninja</Company>
  <LinksUpToDate>false</LinksUpToDate>
  <SharedDoc>false</SharedDoc>
  <HyperlinkBase>https://thenumber.ninja</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Number Ninja mileage tracker</dc:title>
  <dc:subject/>
  <dc:creator>The Number Ninja</dc:creator>
  <cp:keywords/>
  <dc:description/>
  <cp:lastModifiedBy>Emma James</cp:lastModifiedBy>
  <dcterms:created xsi:type="dcterms:W3CDTF">2024-05-07T13:27:33Z</dcterms:created>
  <dcterms:modified xsi:type="dcterms:W3CDTF">2024-08-01T08:58:36Z</dcterms:modified>
  <cp:category/>
</cp:coreProperties>
</file>