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b0fe5e21729606/Documents/GDP Project - G-OUAV 2021/rack/Servo Rack/"/>
    </mc:Choice>
  </mc:AlternateContent>
  <xr:revisionPtr revIDLastSave="228" documentId="8_{7DB679D9-E4D7-40AF-8B75-36EB293BC7AC}" xr6:coauthVersionLast="45" xr6:coauthVersionMax="45" xr10:uidLastSave="{758C7218-56D8-4D08-9203-96E64B7AB91A}"/>
  <bookViews>
    <workbookView xWindow="-80" yWindow="-80" windowWidth="21760" windowHeight="13960" xr2:uid="{F0BAAD83-4BB4-4AB0-A8B6-2F5B24E584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B12" i="1"/>
  <c r="H30" i="1"/>
  <c r="H31" i="1"/>
  <c r="H32" i="1"/>
  <c r="H33" i="1"/>
  <c r="H34" i="1"/>
  <c r="H35" i="1"/>
  <c r="H36" i="1"/>
  <c r="H37" i="1"/>
  <c r="H38" i="1"/>
  <c r="H39" i="1"/>
  <c r="H17" i="1"/>
  <c r="H18" i="1"/>
  <c r="H19" i="1"/>
  <c r="H20" i="1"/>
  <c r="H22" i="1"/>
  <c r="H23" i="1"/>
  <c r="H24" i="1"/>
  <c r="H25" i="1"/>
  <c r="H26" i="1"/>
  <c r="H29" i="1"/>
  <c r="H7" i="1"/>
  <c r="H8" i="1"/>
  <c r="H9" i="1"/>
  <c r="H10" i="1"/>
  <c r="H11" i="1"/>
  <c r="H12" i="1"/>
  <c r="H13" i="1"/>
  <c r="H14" i="1"/>
  <c r="H15" i="1"/>
  <c r="H6" i="1" l="1"/>
  <c r="H40" i="1" s="1"/>
</calcChain>
</file>

<file path=xl/sharedStrings.xml><?xml version="1.0" encoding="utf-8"?>
<sst xmlns="http://schemas.openxmlformats.org/spreadsheetml/2006/main" count="101" uniqueCount="89">
  <si>
    <t>Rack design</t>
  </si>
  <si>
    <t>Parts needed, Dimenstions, weight, cost and supplier</t>
  </si>
  <si>
    <t>Component</t>
  </si>
  <si>
    <t>L</t>
  </si>
  <si>
    <t>W</t>
  </si>
  <si>
    <t>H</t>
  </si>
  <si>
    <t>Quantity</t>
  </si>
  <si>
    <t>Extra note</t>
  </si>
  <si>
    <t>URL</t>
  </si>
  <si>
    <t xml:space="preserve">Size (mm)                              </t>
  </si>
  <si>
    <t>Weight (Kg)</t>
  </si>
  <si>
    <t>Cost (£)</t>
  </si>
  <si>
    <t>Relay Module</t>
  </si>
  <si>
    <t>24 TO 12V Dc convertor Module</t>
  </si>
  <si>
    <t>Arduino Uno</t>
  </si>
  <si>
    <t>SD card module</t>
  </si>
  <si>
    <t>PCB 1:Sensor</t>
  </si>
  <si>
    <t xml:space="preserve">         Accelerometer Module (x2)</t>
  </si>
  <si>
    <t xml:space="preserve">        Pressure sensor</t>
  </si>
  <si>
    <t>PCB 2: Thermistor control</t>
  </si>
  <si>
    <t xml:space="preserve">        Resistors (x4)</t>
  </si>
  <si>
    <t>TTL TO RS485 convertor module (x2)</t>
  </si>
  <si>
    <t xml:space="preserve">        Connector (5 Pin) (x2)</t>
  </si>
  <si>
    <t xml:space="preserve">        Connector (2 Pin)</t>
  </si>
  <si>
    <t>Front Panel</t>
  </si>
  <si>
    <t>Illuminated Switch</t>
  </si>
  <si>
    <t>Back Panel</t>
  </si>
  <si>
    <t>D -SUB connector (9 pin) (x4)</t>
  </si>
  <si>
    <t>2 Pin connector (x4)</t>
  </si>
  <si>
    <t>Single pin connector (for aircraft ground)</t>
  </si>
  <si>
    <t>* (Connectors need corresponding male connectors as well)</t>
  </si>
  <si>
    <t>*(all external connectors will need ana dditional pair for the coresponding connection at the other end)</t>
  </si>
  <si>
    <t>Connector (8 pin) (x4)</t>
  </si>
  <si>
    <t>Connector (5 Pin) (x16)</t>
  </si>
  <si>
    <t>Includes the connection to PCBS</t>
  </si>
  <si>
    <t>https://www.penn-elcom.com/default.asp?MC=04030101&amp;LG=EN</t>
  </si>
  <si>
    <t>N/A</t>
  </si>
  <si>
    <t>Rack (6U)</t>
  </si>
  <si>
    <t>Battery (Ultramax slaumxli10-24)</t>
  </si>
  <si>
    <t>2.7Kg</t>
  </si>
  <si>
    <t>https://www.batterymasters.co.uk/ultramax-lifepo4-battery-24v-10ah-240wh-40a-rate-replace-sla-24v-10ah-with-4-times-cycle-life-lighter-weight-charger-included.html</t>
  </si>
  <si>
    <t>Max current at 15A (Possiblity of limiting peak performance)</t>
  </si>
  <si>
    <t>Total cost(£)</t>
  </si>
  <si>
    <t>Battery connector (Pair)</t>
  </si>
  <si>
    <t>https://www.electricalcarservices.com/16mm%C2%B2-lead-up-to-1mtr-straight-end-battery-terminal-ecs-blse16/1/p-2616</t>
  </si>
  <si>
    <t>Battery Connector (M5 block connector on battery)</t>
  </si>
  <si>
    <t>Fuse</t>
  </si>
  <si>
    <t>https://uk.farnell.com/schurter/3101-0120/fuse-holder-5-x-20mm/dp/1322134</t>
  </si>
  <si>
    <t>Pannel Mounted</t>
  </si>
  <si>
    <t>Fuse holder (15A)</t>
  </si>
  <si>
    <t>From University</t>
  </si>
  <si>
    <t>0.2d</t>
  </si>
  <si>
    <t>https://uk.farnell.com/littelfuse/0217015-mxp/fuse-quick-blow-15a-glass-5x20mm/dp/1354581?st=5mm%20by%2020mm%20fuse</t>
  </si>
  <si>
    <t>16.1d</t>
  </si>
  <si>
    <t>(Set of 4)</t>
  </si>
  <si>
    <t>https://www.amazon.co.uk/dp/B08GPF9FNX/ref=sspa_dk_detail_5?psc=1&amp;pd_rd_i=B08GPF9FNX&amp;pd_rd_w=EZbUh&amp;pf_rd_p=871455a8-2081-4ae3-be47-0e6ec29adb28&amp;pd_rd_wg=IrADE&amp;pf_rd_r=8T7S8G4H0FDCZK5QBMW7&amp;pd_rd_r=4f74a44d-b5ee-4074-a477-7cfca3f4dbae&amp;spLa=ZW5jcnlwdGVkUXVhbGlmaWVyPUEzUDdMMElVREE0SVJRJmVuY3J5cHRlZElkPUEwMTcyNjAwQVFQMzJUQ1UxRTY0JmVuY3J5cHRlZEFkSWQ9QTA0OTY0ODgzOUlaOEFZVFQzWFpNJndpZGdldE5hbWU9c3BfZGV0YWlsJmFjdGlvbj1jbGlja1JlZGlyZWN0JmRvTm90TG9nQ2xpY2s9dHJ1ZQ==</t>
  </si>
  <si>
    <t>(from University)</t>
  </si>
  <si>
    <t>https://www.amazon.co.uk/ELEGOO-Controller-ATmega2560-ATMEGA16U2-Compatible/dp/B06XKHN62M/ref=sr_1_2_sspa?crid=VEF5V233ZUUJ&amp;dchild=1&amp;keywords=arduino%20mega%202560&amp;qid=1613086598&amp;sprefix=arduino%20me%2Caps%2C160&amp;sr=8-2-spons&amp;psc=1&amp;spLa=ZW5jcnlwdGVkUXVhbGlmaWVyPUExWExUTFpJSzZBT1hNJmVuY3J5cHRlZElkPUEwNjM3MDQ2MlVITzE4TEhFQTVYSiZlbmNyeXB0ZWRBZElkPUEwNTQ3NTkxSjA5UDVXUUpQMzNJJndpZGdldE5hbWU9c3BfYXRmJmFjdGlvbj1jbGlja1JlZGlyZWN0JmRvTm90TG9nQ2xpY2s9dHJ1ZQ%3D%3D</t>
  </si>
  <si>
    <t>https://uk.rs-online.com/web/p/motion-sensor-ics/9054665/?cm_mmc=UK-PLA-DS3A-_-google-_-CSS_UK_EN_Semiconductors_Whoop-_-Motion%20Sensor%20ICs_Whoop-_-9054665&amp;matchtype=&amp;aud-827186183886%3Apla-327734554961&amp;gclid=Cj0KCQiAyJOBBhDCARIsAJG2h5fjrezhsXN0ty78rO6USh8O2X-ea0lmVceGtCBigL6S6r-1PzufQg4aAuUMEALw_wcB&amp;gclsrc=aw.ds</t>
  </si>
  <si>
    <t>Preferably two different models</t>
  </si>
  <si>
    <t>https://www.ebay.co.uk/itm/DC-DC-Step-down-Power-Supply-Module-3A-Adjustable-LM2596-Voltage-Regulator-/402756137984?var=0&amp;mkevt=1&amp;mkcid=1&amp;mkrid=710-53481-19255-0&amp;campid=5338268676&amp;toolid=10044&amp;customid=CjwKCAjw6fCCBhBNEiwAem5SOxIgcwbZi9ZsQBT-NGSwsaEk6w9AcEcZyEH2p9aQrXhILvGFYNUtiRoCsKIQAvD_BwE</t>
  </si>
  <si>
    <t>max output current of 3A</t>
  </si>
  <si>
    <t>37g</t>
  </si>
  <si>
    <t>25g</t>
  </si>
  <si>
    <t>10g (Approx)</t>
  </si>
  <si>
    <t>30g (appox each)</t>
  </si>
  <si>
    <t>Arduino Uno Shield</t>
  </si>
  <si>
    <t>Arduino Mega Shield</t>
  </si>
  <si>
    <t>Arduino Mega 2560</t>
  </si>
  <si>
    <t>https://www.ebay.co.uk/itm/293124744765?chn=ps&amp;var=591991538810&amp;norover=1&amp;mkevt=1&amp;mkrid=710-134428-41853-0&amp;mkcid=2&amp;itemid=591991538810_293124744765&amp;targetid=1140163971289&amp;device=c&amp;mktype=pla&amp;googleloc=9045701&amp;poi=&amp;campaignid=12125451326&amp;mkgroupid=117045675099&amp;rlsatarget=aud-629407027665:pla-1140163971289&amp;abcId=9300480&amp;merchantid=113716259&amp;gclid=CjwKCAjw6fCCBhBNEiwAem5SO4WiyFoBeAPqWXZpT0ausqy64P07UXUvvnZeH0rcAsZUsM_e8k2g8BoCI28QAvD_BwE</t>
  </si>
  <si>
    <t>35g</t>
  </si>
  <si>
    <t>https://www.ebay.co.uk/itm/401833943375?chn=ps&amp;norover=1&amp;mkevt=1&amp;mkrid=710-134428-41853-0&amp;mkcid=2&amp;itemid=401833943375&amp;targetid=1140163971569&amp;device=c&amp;mktype=pla&amp;googleloc=9045701&amp;poi=&amp;campaignid=12125451326&amp;mkgroupid=117045675099&amp;rlsatarget=aud-629407027665:pla-1140163971569&amp;abcId=9300480&amp;merchantid=9460704&amp;gclid=CjwKCAjw6fCCBhBNEiwAem5SOwjVrbY10gc9-SZsvrsGg0c_0L6h74ZpgwSfKyGwzZgO3vqQUmpQ1xoCaIQQAvD_BwE</t>
  </si>
  <si>
    <t>45g(Approx)</t>
  </si>
  <si>
    <t>https://uk.farnell.com/nxp/mpxv5004dp/ic-sensor-pressure/dp/1457165?gclid=CjwKCAjw6fCCBhBNEiwAem5SOwE4PCXoYkdlB1_pnfY-sCVNpF3BYkmSG_fzBzGh2aIX2csCQrN01hoC4vQQAvD_BwE&amp;mckv=sHDlBydEl_dc|pcrid|460327518640|plid||kword||match||slid||product|1457165|pgrid|107884853276|ptaid|pla-357699501346|&amp;CMP=KNC-GUK-GEN-SHOPPING-SMEC-WHOOPS-Test725-minROAS-Step1&amp;gross_price=true</t>
  </si>
  <si>
    <t>n/a</t>
  </si>
  <si>
    <t>1.3g</t>
  </si>
  <si>
    <t>https://www.amazon.co.uk/HALJIA-MAX485-Module-Converter-Arduino/dp/B06Y2XHSMW/ref=asc_df_B06Y2XHSMW/?tag=googshopuk-21&amp;linkCode=df0&amp;hvadid=309953091299&amp;hvpos=&amp;hvnetw=g&amp;hvrand=16080913330586637927&amp;hvpone=&amp;hvptwo=&amp;hvqmt=&amp;hvdev=c&amp;hvdvcmdl=&amp;hvlocint=&amp;hvlocphy=9045701&amp;hvtargid=pla-571106939890&amp;psc=1</t>
  </si>
  <si>
    <t>http://www.farnell.com/datasheets/1485633.pdf</t>
  </si>
  <si>
    <t>7mm</t>
  </si>
  <si>
    <t>PCB 3: TTL to RS485 Module</t>
  </si>
  <si>
    <t>fill in connector requirements</t>
  </si>
  <si>
    <t>https://www.ebay.co.uk/itm/224307675435?</t>
  </si>
  <si>
    <t>https://cpc.farnell.com/lumberg/1614-09/chassis-socket-psu-500ma/dp/CN14799?mckv=sZKyQStp4_dc|pcrid|224645161149|kword||match||plid||slid||product|CN14799|pgrid|45968746254|ptaid|pla-929934265363|&amp;CMP=KNC-GUK-CPC-SHOPPING&amp;s_kwcid=AL!5616!3!224645161149!!!network}!929934265363!&amp;gclid=Cj0KCQjw0oCDBhCPARIsAII3C_HZ-i97_awQshyJQb17pQV12nXQjSwcaMRNsg9vAfBK9NMtYrygesEaArahEALw_wcB</t>
  </si>
  <si>
    <t>M8</t>
  </si>
  <si>
    <t>Only Use a single connector (Extends outside  Back Panel)</t>
  </si>
  <si>
    <t>length to end 14.75mm</t>
  </si>
  <si>
    <t>https://cpc.farnell.com/cinch/fde-9st2-1-lf/socket-d-filtered-t-d-9-way/dp/CN11159?fi=wp</t>
  </si>
  <si>
    <t>https://www.ebay.co.uk/itm/161727754212?mkevt=1&amp;mkcid=1&amp;mkrid=710-53481-19255-0&amp;customid=161727754212_3&amp;toolid=11000&amp;campid=5338345293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</si>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</sst>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4" xfId="0" applyFont="1" applyBorder="1"/>
    <xf numFmtId="0" fontId="1" fillId="0" borderId="2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3" xfId="0" applyFont="1" applyBorder="1"/>
    <xf numFmtId="0" fontId="1" fillId="0" borderId="7" xfId="0" applyFont="1" applyBorder="1"/>
    <xf numFmtId="0" fontId="2" fillId="0" borderId="3" xfId="0" applyFont="1" applyBorder="1"/>
    <xf numFmtId="0" fontId="2" fillId="0" borderId="1" xfId="0" applyFont="1" applyBorder="1"/>
    <xf numFmtId="0" fontId="1" fillId="0" borderId="0" xfId="0" applyFont="1" applyFill="1" applyBorder="1"/>
    <xf numFmtId="0" fontId="1" fillId="0" borderId="0" xfId="0" applyFont="1"/>
    <xf numFmtId="0" fontId="3" fillId="0" borderId="3" xfId="1" applyBorder="1"/>
    <xf numFmtId="8" fontId="0" fillId="0" borderId="3" xfId="0" applyNumberFormat="1" applyBorder="1"/>
    <xf numFmtId="0" fontId="0" fillId="0" borderId="3" xfId="0" applyFont="1" applyBorder="1"/>
    <xf numFmtId="0" fontId="3" fillId="0" borderId="1" xfId="1" applyBorder="1"/>
    <xf numFmtId="8" fontId="0" fillId="0" borderId="1" xfId="0" applyNumberFormat="1" applyBorder="1"/>
    <xf numFmtId="6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motion-sensor-ics/9054665/?cm_mmc=UK-PLA-DS3A-_-google-_-CSS_UK_EN_Semiconductors_Whoop-_-Motion%20Sensor%20ICs_Whoop-_-9054665&amp;matchtype=&amp;aud-827186183886%3Apla-327734554961&amp;gclid=Cj0KCQiAyJOBBhDCARIsAJG2h5fjrezhsXN0ty78rO6USh8O2X-ea0lmVceGtCBigL6S6r-1PzufQg4aAuUMEALw_wcB&amp;gclsrc=aw.d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electricalcarservices.com/16mm%C2%B2-lead-up-to-1mtr-straight-end-battery-terminal-ecs-blse16/1/p-2616" TargetMode="External"/><Relationship Id="rId7" Type="http://schemas.openxmlformats.org/officeDocument/2006/relationships/hyperlink" Target="https://www.amazon.co.uk/ELEGOO-Controller-ATmega2560-ATMEGA16U2-Compatible/dp/B06XKHN62M/ref=sr_1_2_sspa?crid=VEF5V233ZUUJ&amp;dchild=1&amp;keywords=arduino%20mega%202560&amp;qid=1613086598&amp;sprefix=arduino%20me%2Caps%2C160&amp;sr=8-2-spons&amp;psc=1&amp;spLa=ZW5jcnlwdGVkUXVhbGlmaWVyPUExWExUTFpJSzZBT1hNJmVuY3J5cHRlZElkPUEwNjM3MDQ2MlVITzE4TEhFQTVYSiZlbmNyeXB0ZWRBZElkPUEwNTQ3NTkxSjA5UDVXUUpQMzNJJndpZGdldE5hbWU9c3BfYXRmJmFjdGlvbj1jbGlja1JlZGlyZWN0JmRvTm90TG9nQ2xpY2s9dHJ1ZQ%3D%3D" TargetMode="External"/><Relationship Id="rId12" Type="http://schemas.openxmlformats.org/officeDocument/2006/relationships/hyperlink" Target="https://www.ebay.co.uk/itm/224307675435?" TargetMode="External"/><Relationship Id="rId2" Type="http://schemas.openxmlformats.org/officeDocument/2006/relationships/hyperlink" Target="https://www.batterymasters.co.uk/ultramax-lifepo4-battery-24v-10ah-240wh-40a-rate-replace-sla-24v-10ah-with-4-times-cycle-life-lighter-weight-charger-included.html" TargetMode="External"/><Relationship Id="rId1" Type="http://schemas.openxmlformats.org/officeDocument/2006/relationships/hyperlink" Target="https://www.penn-elcom.com/default.asp?MC=04030101&amp;LG=EN" TargetMode="External"/><Relationship Id="rId6" Type="http://schemas.openxmlformats.org/officeDocument/2006/relationships/hyperlink" Target="https://www.amazon.co.uk/dp/B08GPF9FNX/ref=sspa_dk_detail_5?psc=1&amp;pd_rd_i=B08GPF9FNX&amp;pd_rd_w=EZbUh&amp;pf_rd_p=871455a8-2081-4ae3-be47-0e6ec29adb28&amp;pd_rd_wg=IrADE&amp;pf_rd_r=8T7S8G4H0FDCZK5QBMW7&amp;pd_rd_r=4f74a44d-b5ee-4074-a477-7cfca3f4dbae&amp;spLa=ZW5jcnlwdGVkUXVhbGlmaWVyPUEzUDdMMElVREE0SVJRJmVuY3J5cHRlZElkPUEwMTcyNjAwQVFQMzJUQ1UxRTY0JmVuY3J5cHRlZEFkSWQ9QTA0OTY0ODgzOUlaOEFZVFQzWFpNJndpZGdldE5hbWU9c3BfZGV0YWlsJmFjdGlvbj1jbGlja1JlZGlyZWN0JmRvTm90TG9nQ2xpY2s9dHJ1ZQ==" TargetMode="External"/><Relationship Id="rId11" Type="http://schemas.openxmlformats.org/officeDocument/2006/relationships/hyperlink" Target="http://www.farnell.com/datasheets/1485633.pdf" TargetMode="External"/><Relationship Id="rId5" Type="http://schemas.openxmlformats.org/officeDocument/2006/relationships/hyperlink" Target="https://uk.farnell.com/littelfuse/0217015-mxp/fuse-quick-blow-15a-glass-5x20mm/dp/1354581?st=5mm%20by%2020mm%20fuse" TargetMode="External"/><Relationship Id="rId10" Type="http://schemas.openxmlformats.org/officeDocument/2006/relationships/hyperlink" Target="https://www.amazon.co.uk/HALJIA-MAX485-Module-Converter-Arduino/dp/B06Y2XHSMW/ref=asc_df_B06Y2XHSMW/?tag=googshopuk-21&amp;linkCode=df0&amp;hvadid=309953091299&amp;hvpos=&amp;hvnetw=g&amp;hvrand=16080913330586637927&amp;hvpone=&amp;hvptwo=&amp;hvqmt=&amp;hvdev=c&amp;hvdvcmdl=&amp;hvlocint=&amp;hvlocphy=9045701&amp;hvtargid=pla-571106939890&amp;psc=1" TargetMode="External"/><Relationship Id="rId4" Type="http://schemas.openxmlformats.org/officeDocument/2006/relationships/hyperlink" Target="https://uk.farnell.com/schurter/3101-0120/fuse-holder-5-x-20mm/dp/1322134" TargetMode="External"/><Relationship Id="rId9" Type="http://schemas.openxmlformats.org/officeDocument/2006/relationships/hyperlink" Target="https://www.ebay.co.uk/itm/293124744765?chn=ps&amp;var=591991538810&amp;norover=1&amp;mkevt=1&amp;mkrid=710-134428-41853-0&amp;mkcid=2&amp;itemid=591991538810_293124744765&amp;targetid=1140163971289&amp;device=c&amp;mktype=pla&amp;googleloc=9045701&amp;poi=&amp;campaignid=12125451326&amp;mkgroupid=117045675099&amp;rlsatarget=aud-629407027665:pla-1140163971289&amp;abcId=9300480&amp;merchantid=113716259&amp;gclid=CjwKCAjw6fCCBhBNEiwAem5SO4WiyFoBeAPqWXZpT0ausqy64P07UXUvvnZeH0rcAsZUsM_e8k2g8BoCI28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656E8-16D2-4149-AD97-6CF47EC86336}">
  <dimension ref="A1:M48"/>
  <sheetViews>
    <sheetView tabSelected="1" topLeftCell="A7" zoomScale="96" workbookViewId="0">
      <selection activeCell="A30" sqref="A30:J31"/>
    </sheetView>
  </sheetViews>
  <sheetFormatPr defaultRowHeight="14.5" x14ac:dyDescent="0.35"/>
  <cols>
    <col min="1" max="1" width="38.90625" customWidth="1"/>
    <col min="2" max="2" width="7.36328125" customWidth="1"/>
    <col min="3" max="3" width="6.26953125" customWidth="1"/>
    <col min="4" max="4" width="5" hidden="1" customWidth="1"/>
    <col min="5" max="5" width="17.54296875" customWidth="1"/>
    <col min="7" max="8" width="11.08984375" customWidth="1"/>
    <col min="9" max="9" width="74.54296875" customWidth="1"/>
    <col min="10" max="10" width="255.6328125" bestFit="1" customWidth="1"/>
  </cols>
  <sheetData>
    <row r="1" spans="1:13" x14ac:dyDescent="0.35">
      <c r="A1" t="s">
        <v>0</v>
      </c>
      <c r="C1" t="s">
        <v>1</v>
      </c>
    </row>
    <row r="3" spans="1:13" x14ac:dyDescent="0.35">
      <c r="A3" s="3" t="s">
        <v>2</v>
      </c>
      <c r="B3" s="4" t="s">
        <v>9</v>
      </c>
      <c r="C3" s="5"/>
      <c r="D3" s="6"/>
      <c r="E3" s="7" t="s">
        <v>10</v>
      </c>
      <c r="F3" s="7" t="s">
        <v>6</v>
      </c>
      <c r="G3" s="7" t="s">
        <v>11</v>
      </c>
      <c r="H3" s="7" t="s">
        <v>42</v>
      </c>
      <c r="I3" s="7" t="s">
        <v>7</v>
      </c>
      <c r="J3" s="3" t="s">
        <v>8</v>
      </c>
      <c r="M3" s="12" t="s">
        <v>30</v>
      </c>
    </row>
    <row r="4" spans="1:13" x14ac:dyDescent="0.35">
      <c r="A4" s="8"/>
      <c r="B4" s="4" t="s">
        <v>3</v>
      </c>
      <c r="C4" s="5" t="s">
        <v>4</v>
      </c>
      <c r="D4" s="6" t="s">
        <v>5</v>
      </c>
      <c r="E4" s="9"/>
      <c r="F4" s="9"/>
      <c r="G4" s="9"/>
      <c r="H4" s="9"/>
      <c r="I4" s="9"/>
      <c r="J4" s="8"/>
      <c r="M4" s="13" t="s">
        <v>31</v>
      </c>
    </row>
    <row r="5" spans="1:13" ht="18.5" x14ac:dyDescent="0.45">
      <c r="A5" s="10" t="s">
        <v>37</v>
      </c>
      <c r="B5" s="5">
        <v>350</v>
      </c>
      <c r="C5" s="5">
        <v>482</v>
      </c>
      <c r="D5" s="5">
        <v>267</v>
      </c>
      <c r="E5" s="8">
        <v>4.08</v>
      </c>
      <c r="F5" s="8">
        <v>1</v>
      </c>
      <c r="G5" s="8">
        <v>0</v>
      </c>
      <c r="H5" s="8">
        <f>F5*G5</f>
        <v>0</v>
      </c>
      <c r="I5" s="8"/>
      <c r="J5" s="14" t="s">
        <v>35</v>
      </c>
    </row>
    <row r="6" spans="1:13" x14ac:dyDescent="0.35">
      <c r="A6" s="1" t="s">
        <v>38</v>
      </c>
      <c r="B6" s="1">
        <v>168</v>
      </c>
      <c r="C6" s="1">
        <v>181</v>
      </c>
      <c r="D6" s="1">
        <v>77</v>
      </c>
      <c r="E6" s="1" t="s">
        <v>39</v>
      </c>
      <c r="F6" s="1">
        <v>1</v>
      </c>
      <c r="G6" s="15">
        <v>194.69</v>
      </c>
      <c r="H6" s="16">
        <f t="shared" ref="H6:H39" si="0">F6*G6</f>
        <v>194.69</v>
      </c>
      <c r="I6" s="2" t="s">
        <v>41</v>
      </c>
      <c r="J6" s="14" t="s">
        <v>40</v>
      </c>
    </row>
    <row r="7" spans="1:13" x14ac:dyDescent="0.35">
      <c r="A7" s="1" t="s">
        <v>43</v>
      </c>
      <c r="B7" s="1"/>
      <c r="C7" s="1"/>
      <c r="D7" s="1"/>
      <c r="E7" s="1" t="s">
        <v>36</v>
      </c>
      <c r="F7" s="1">
        <v>1</v>
      </c>
      <c r="G7" s="18">
        <v>12.92</v>
      </c>
      <c r="H7" s="16">
        <f t="shared" si="0"/>
        <v>12.92</v>
      </c>
      <c r="I7" s="1" t="s">
        <v>45</v>
      </c>
      <c r="J7" s="17" t="s">
        <v>44</v>
      </c>
    </row>
    <row r="8" spans="1:13" x14ac:dyDescent="0.35">
      <c r="A8" s="1" t="s">
        <v>49</v>
      </c>
      <c r="B8" s="1">
        <v>46.5</v>
      </c>
      <c r="C8" s="1" t="s">
        <v>53</v>
      </c>
      <c r="D8" s="1"/>
      <c r="E8" s="1" t="s">
        <v>36</v>
      </c>
      <c r="F8" s="1">
        <v>1</v>
      </c>
      <c r="G8" s="18">
        <v>4.82</v>
      </c>
      <c r="H8" s="16">
        <f t="shared" si="0"/>
        <v>4.82</v>
      </c>
      <c r="I8" s="1" t="s">
        <v>48</v>
      </c>
      <c r="J8" s="17" t="s">
        <v>47</v>
      </c>
    </row>
    <row r="9" spans="1:13" x14ac:dyDescent="0.35">
      <c r="A9" s="1" t="s">
        <v>46</v>
      </c>
      <c r="B9" s="1">
        <v>5</v>
      </c>
      <c r="C9" s="1">
        <v>20</v>
      </c>
      <c r="D9" s="1" t="s">
        <v>51</v>
      </c>
      <c r="E9" s="1" t="s">
        <v>36</v>
      </c>
      <c r="F9" s="1">
        <v>1</v>
      </c>
      <c r="G9" s="18">
        <v>0.31</v>
      </c>
      <c r="H9" s="16">
        <f t="shared" si="0"/>
        <v>0.31</v>
      </c>
      <c r="I9" s="1" t="s">
        <v>50</v>
      </c>
      <c r="J9" s="17" t="s">
        <v>52</v>
      </c>
    </row>
    <row r="10" spans="1:13" x14ac:dyDescent="0.35">
      <c r="A10" s="1" t="s">
        <v>12</v>
      </c>
      <c r="B10" s="1">
        <v>50</v>
      </c>
      <c r="C10" s="1">
        <v>35</v>
      </c>
      <c r="D10" s="1">
        <v>30</v>
      </c>
      <c r="E10" s="1" t="s">
        <v>65</v>
      </c>
      <c r="F10" s="1">
        <v>1</v>
      </c>
      <c r="G10" s="18">
        <v>12.59</v>
      </c>
      <c r="H10" s="16">
        <f t="shared" si="0"/>
        <v>12.59</v>
      </c>
      <c r="I10" s="1" t="s">
        <v>54</v>
      </c>
      <c r="J10" s="17" t="s">
        <v>55</v>
      </c>
    </row>
    <row r="11" spans="1:13" x14ac:dyDescent="0.35">
      <c r="A11" s="1" t="s">
        <v>13</v>
      </c>
      <c r="B11" s="1">
        <v>65</v>
      </c>
      <c r="C11" s="1">
        <v>35</v>
      </c>
      <c r="D11" s="1"/>
      <c r="E11" s="1" t="s">
        <v>64</v>
      </c>
      <c r="F11" s="1">
        <v>1</v>
      </c>
      <c r="G11" s="18">
        <v>3.54</v>
      </c>
      <c r="H11" s="16">
        <f t="shared" si="0"/>
        <v>3.54</v>
      </c>
      <c r="I11" s="1" t="s">
        <v>61</v>
      </c>
      <c r="J11" s="1" t="s">
        <v>60</v>
      </c>
    </row>
    <row r="12" spans="1:13" x14ac:dyDescent="0.35">
      <c r="A12" s="1" t="s">
        <v>14</v>
      </c>
      <c r="B12" s="1">
        <f>68.525+6.75</f>
        <v>75.275000000000006</v>
      </c>
      <c r="C12" s="1">
        <v>53.3</v>
      </c>
      <c r="D12" s="1"/>
      <c r="E12" s="1" t="s">
        <v>63</v>
      </c>
      <c r="F12" s="1">
        <v>1</v>
      </c>
      <c r="G12" s="1">
        <v>0</v>
      </c>
      <c r="H12" s="16">
        <f t="shared" si="0"/>
        <v>0</v>
      </c>
      <c r="I12" s="1" t="s">
        <v>56</v>
      </c>
      <c r="J12" s="1"/>
    </row>
    <row r="13" spans="1:13" x14ac:dyDescent="0.35">
      <c r="A13" s="1" t="s">
        <v>66</v>
      </c>
      <c r="B13" s="1">
        <v>67</v>
      </c>
      <c r="C13" s="1">
        <v>73</v>
      </c>
      <c r="D13" s="1">
        <v>1.6</v>
      </c>
      <c r="E13" s="1" t="s">
        <v>70</v>
      </c>
      <c r="F13" s="1">
        <v>1</v>
      </c>
      <c r="G13" s="18">
        <v>2.36</v>
      </c>
      <c r="H13" s="16">
        <f t="shared" si="0"/>
        <v>2.36</v>
      </c>
      <c r="I13" s="1"/>
      <c r="J13" s="17" t="s">
        <v>69</v>
      </c>
    </row>
    <row r="14" spans="1:13" x14ac:dyDescent="0.35">
      <c r="A14" s="1" t="s">
        <v>68</v>
      </c>
      <c r="B14" s="21">
        <v>108.35</v>
      </c>
      <c r="C14" s="1">
        <v>53.6</v>
      </c>
      <c r="D14" s="1"/>
      <c r="E14" s="1" t="s">
        <v>62</v>
      </c>
      <c r="F14" s="1">
        <v>1</v>
      </c>
      <c r="G14" s="18">
        <v>13.99</v>
      </c>
      <c r="H14" s="16">
        <f t="shared" si="0"/>
        <v>13.99</v>
      </c>
      <c r="I14" s="1"/>
      <c r="J14" s="17" t="s">
        <v>57</v>
      </c>
    </row>
    <row r="15" spans="1:13" x14ac:dyDescent="0.35">
      <c r="A15" s="1" t="s">
        <v>67</v>
      </c>
      <c r="B15" s="20">
        <v>120</v>
      </c>
      <c r="C15" s="1">
        <v>73</v>
      </c>
      <c r="D15" s="1"/>
      <c r="E15" s="1" t="s">
        <v>72</v>
      </c>
      <c r="F15" s="1">
        <v>1</v>
      </c>
      <c r="G15" s="18">
        <v>5.7</v>
      </c>
      <c r="H15" s="16">
        <f t="shared" si="0"/>
        <v>5.7</v>
      </c>
      <c r="I15" s="1"/>
      <c r="J15" s="17" t="s">
        <v>71</v>
      </c>
    </row>
    <row r="16" spans="1:13" x14ac:dyDescent="0.35">
      <c r="A16" s="1"/>
      <c r="B16" s="20"/>
      <c r="C16" s="1"/>
      <c r="D16" s="1"/>
      <c r="E16" s="1"/>
      <c r="F16" s="1"/>
      <c r="G16" s="18"/>
      <c r="H16" s="16"/>
      <c r="I16" s="1"/>
      <c r="J16" s="17"/>
    </row>
    <row r="17" spans="1:10" x14ac:dyDescent="0.35">
      <c r="A17" s="5" t="s">
        <v>16</v>
      </c>
      <c r="B17" s="1"/>
      <c r="C17" s="1"/>
      <c r="D17" s="1"/>
      <c r="E17" s="1"/>
      <c r="F17" s="1"/>
      <c r="G17" s="1"/>
      <c r="H17" s="16">
        <f t="shared" si="0"/>
        <v>0</v>
      </c>
      <c r="I17" s="1"/>
      <c r="J17" s="1"/>
    </row>
    <row r="18" spans="1:10" x14ac:dyDescent="0.35">
      <c r="A18" s="1" t="s">
        <v>17</v>
      </c>
      <c r="B18" s="1">
        <v>21</v>
      </c>
      <c r="C18" s="1">
        <v>18</v>
      </c>
      <c r="D18" s="1">
        <v>2</v>
      </c>
      <c r="E18" s="1" t="s">
        <v>75</v>
      </c>
      <c r="F18" s="1">
        <v>2</v>
      </c>
      <c r="G18" s="18">
        <v>7.32</v>
      </c>
      <c r="H18" s="16">
        <f t="shared" si="0"/>
        <v>14.64</v>
      </c>
      <c r="I18" s="1" t="s">
        <v>59</v>
      </c>
      <c r="J18" s="17" t="s">
        <v>58</v>
      </c>
    </row>
    <row r="19" spans="1:10" x14ac:dyDescent="0.35">
      <c r="A19" s="1" t="s">
        <v>18</v>
      </c>
      <c r="B19" s="1">
        <v>11.3</v>
      </c>
      <c r="C19" s="1">
        <v>14.2</v>
      </c>
      <c r="D19" s="1" t="s">
        <v>74</v>
      </c>
      <c r="E19" s="1" t="s">
        <v>74</v>
      </c>
      <c r="F19" s="1">
        <v>1</v>
      </c>
      <c r="G19" s="18">
        <v>17.91</v>
      </c>
      <c r="H19" s="16">
        <f t="shared" si="0"/>
        <v>17.91</v>
      </c>
      <c r="I19" s="1"/>
      <c r="J19" s="1" t="s">
        <v>73</v>
      </c>
    </row>
    <row r="20" spans="1:10" x14ac:dyDescent="0.35">
      <c r="A20" s="1" t="s">
        <v>22</v>
      </c>
      <c r="B20" s="1"/>
      <c r="C20" s="1"/>
      <c r="D20" s="1"/>
      <c r="E20" s="1"/>
      <c r="F20" s="1"/>
      <c r="G20" s="1"/>
      <c r="H20" s="16">
        <f t="shared" si="0"/>
        <v>0</v>
      </c>
      <c r="I20" s="1"/>
      <c r="J20" s="1"/>
    </row>
    <row r="21" spans="1:10" x14ac:dyDescent="0.35">
      <c r="A21" s="1"/>
      <c r="B21" s="1"/>
      <c r="C21" s="1"/>
      <c r="D21" s="1"/>
      <c r="E21" s="1"/>
      <c r="F21" s="1"/>
      <c r="G21" s="1"/>
      <c r="H21" s="16"/>
      <c r="I21" s="1"/>
      <c r="J21" s="1"/>
    </row>
    <row r="22" spans="1:10" x14ac:dyDescent="0.35">
      <c r="A22" s="5" t="s">
        <v>19</v>
      </c>
      <c r="B22" s="1"/>
      <c r="C22" s="1"/>
      <c r="D22" s="1"/>
      <c r="E22" s="1"/>
      <c r="F22" s="1"/>
      <c r="G22" s="1"/>
      <c r="H22" s="16">
        <f t="shared" si="0"/>
        <v>0</v>
      </c>
      <c r="I22" s="1"/>
      <c r="J22" s="1"/>
    </row>
    <row r="23" spans="1:10" x14ac:dyDescent="0.35">
      <c r="A23" s="1" t="s">
        <v>20</v>
      </c>
      <c r="B23" s="1" t="s">
        <v>78</v>
      </c>
      <c r="C23" s="1">
        <v>2.5</v>
      </c>
      <c r="D23" s="1"/>
      <c r="E23" s="1" t="s">
        <v>74</v>
      </c>
      <c r="F23" s="1">
        <v>4</v>
      </c>
      <c r="G23" s="1">
        <v>0</v>
      </c>
      <c r="H23" s="16">
        <f t="shared" si="0"/>
        <v>0</v>
      </c>
      <c r="I23" s="1" t="s">
        <v>50</v>
      </c>
      <c r="J23" s="1"/>
    </row>
    <row r="24" spans="1:10" x14ac:dyDescent="0.35">
      <c r="A24" s="1" t="s">
        <v>22</v>
      </c>
      <c r="B24" s="1"/>
      <c r="C24" s="1"/>
      <c r="D24" s="1"/>
      <c r="E24" s="1"/>
      <c r="F24" s="1"/>
      <c r="G24" s="1"/>
      <c r="H24" s="16">
        <f t="shared" si="0"/>
        <v>0</v>
      </c>
      <c r="I24" s="1"/>
      <c r="J24" s="1"/>
    </row>
    <row r="25" spans="1:10" x14ac:dyDescent="0.35">
      <c r="A25" s="1" t="s">
        <v>23</v>
      </c>
      <c r="B25" s="1"/>
      <c r="C25" s="1"/>
      <c r="D25" s="1"/>
      <c r="E25" s="1"/>
      <c r="F25" s="1"/>
      <c r="G25" s="1"/>
      <c r="H25" s="16">
        <f t="shared" si="0"/>
        <v>0</v>
      </c>
      <c r="I25" s="1"/>
      <c r="J25" s="1"/>
    </row>
    <row r="26" spans="1:10" x14ac:dyDescent="0.35">
      <c r="A26" s="1" t="s">
        <v>15</v>
      </c>
      <c r="B26" s="1">
        <v>41</v>
      </c>
      <c r="C26" s="1">
        <v>24</v>
      </c>
      <c r="D26" s="1"/>
      <c r="E26" s="1" t="s">
        <v>74</v>
      </c>
      <c r="F26" s="1">
        <v>1</v>
      </c>
      <c r="G26" s="19">
        <v>2.2400000000000002</v>
      </c>
      <c r="H26" s="16">
        <f t="shared" si="0"/>
        <v>2.2400000000000002</v>
      </c>
      <c r="I26" s="1"/>
      <c r="J26" s="17" t="s">
        <v>81</v>
      </c>
    </row>
    <row r="27" spans="1:10" x14ac:dyDescent="0.35">
      <c r="A27" s="1"/>
      <c r="B27" s="1"/>
      <c r="C27" s="1"/>
      <c r="D27" s="1"/>
      <c r="E27" s="1"/>
      <c r="F27" s="1"/>
      <c r="G27" s="19"/>
      <c r="H27" s="16"/>
      <c r="I27" s="1"/>
      <c r="J27" s="17"/>
    </row>
    <row r="28" spans="1:10" x14ac:dyDescent="0.35">
      <c r="A28" s="5" t="s">
        <v>79</v>
      </c>
      <c r="B28" s="1"/>
      <c r="C28" s="1"/>
      <c r="D28" s="1"/>
      <c r="E28" s="1"/>
      <c r="F28" s="1"/>
      <c r="G28" s="19"/>
      <c r="H28" s="16"/>
      <c r="I28" s="1"/>
      <c r="J28" s="1"/>
    </row>
    <row r="29" spans="1:10" x14ac:dyDescent="0.35">
      <c r="A29" s="1" t="s">
        <v>21</v>
      </c>
      <c r="B29" s="1">
        <v>44</v>
      </c>
      <c r="C29" s="1">
        <v>14</v>
      </c>
      <c r="D29" s="1"/>
      <c r="E29" s="1" t="s">
        <v>74</v>
      </c>
      <c r="F29" s="1">
        <v>2</v>
      </c>
      <c r="G29" s="18">
        <v>3.69</v>
      </c>
      <c r="H29" s="16">
        <f t="shared" si="0"/>
        <v>7.38</v>
      </c>
      <c r="I29" s="1"/>
      <c r="J29" s="17" t="s">
        <v>76</v>
      </c>
    </row>
    <row r="30" spans="1:10" x14ac:dyDescent="0.35">
      <c r="A30" s="1" t="s">
        <v>32</v>
      </c>
      <c r="B30" s="1"/>
      <c r="C30" s="1"/>
      <c r="D30" s="1"/>
      <c r="E30" s="1"/>
      <c r="F30" s="1"/>
      <c r="G30" s="1"/>
      <c r="H30" s="16">
        <f t="shared" si="0"/>
        <v>0</v>
      </c>
      <c r="I30" s="1"/>
      <c r="J30" s="1"/>
    </row>
    <row r="31" spans="1:10" x14ac:dyDescent="0.35">
      <c r="A31" s="1" t="s">
        <v>33</v>
      </c>
      <c r="B31" s="1"/>
      <c r="C31" s="1"/>
      <c r="D31" s="1"/>
      <c r="E31" s="1"/>
      <c r="F31" s="1"/>
      <c r="G31" s="1"/>
      <c r="H31" s="16">
        <f t="shared" si="0"/>
        <v>0</v>
      </c>
      <c r="I31" s="1" t="s">
        <v>34</v>
      </c>
      <c r="J31" s="1"/>
    </row>
    <row r="32" spans="1:10" x14ac:dyDescent="0.35">
      <c r="A32" s="1"/>
      <c r="B32" s="1"/>
      <c r="C32" s="1"/>
      <c r="D32" s="1"/>
      <c r="E32" s="1"/>
      <c r="F32" s="1"/>
      <c r="G32" s="1"/>
      <c r="H32" s="16">
        <f t="shared" si="0"/>
        <v>0</v>
      </c>
      <c r="I32" s="1"/>
      <c r="J32" s="1"/>
    </row>
    <row r="33" spans="1:13" ht="18.5" x14ac:dyDescent="0.45">
      <c r="A33" s="11" t="s">
        <v>24</v>
      </c>
      <c r="B33" s="1"/>
      <c r="C33" s="1"/>
      <c r="D33" s="1"/>
      <c r="E33" s="1"/>
      <c r="F33" s="1"/>
      <c r="G33" s="1"/>
      <c r="H33" s="16">
        <f t="shared" si="0"/>
        <v>0</v>
      </c>
      <c r="I33" s="1"/>
      <c r="J33" s="1"/>
    </row>
    <row r="34" spans="1:13" x14ac:dyDescent="0.35">
      <c r="A34" s="1" t="s">
        <v>25</v>
      </c>
      <c r="B34" s="1">
        <v>22.2</v>
      </c>
      <c r="C34" s="1">
        <v>30.2</v>
      </c>
      <c r="D34" s="1"/>
      <c r="E34" s="1" t="s">
        <v>74</v>
      </c>
      <c r="F34" s="1">
        <v>1</v>
      </c>
      <c r="G34" s="18">
        <v>6.43</v>
      </c>
      <c r="H34" s="16">
        <f t="shared" si="0"/>
        <v>6.43</v>
      </c>
      <c r="I34" s="1"/>
      <c r="J34" s="17" t="s">
        <v>77</v>
      </c>
    </row>
    <row r="35" spans="1:13" x14ac:dyDescent="0.35">
      <c r="A35" s="1"/>
      <c r="B35" s="1"/>
      <c r="C35" s="1"/>
      <c r="D35" s="1"/>
      <c r="E35" s="1"/>
      <c r="F35" s="1"/>
      <c r="G35" s="1"/>
      <c r="H35" s="16">
        <f t="shared" si="0"/>
        <v>0</v>
      </c>
      <c r="I35" s="1"/>
      <c r="J35" s="1"/>
    </row>
    <row r="36" spans="1:13" ht="18.5" x14ac:dyDescent="0.45">
      <c r="A36" s="11" t="s">
        <v>26</v>
      </c>
      <c r="B36" s="1"/>
      <c r="C36" s="1"/>
      <c r="D36" s="1"/>
      <c r="E36" s="1"/>
      <c r="F36" s="1"/>
      <c r="G36" s="1"/>
      <c r="H36" s="16">
        <f t="shared" si="0"/>
        <v>0</v>
      </c>
      <c r="I36" s="1"/>
      <c r="J36" s="1"/>
    </row>
    <row r="37" spans="1:13" x14ac:dyDescent="0.35">
      <c r="A37" s="1" t="s">
        <v>27</v>
      </c>
      <c r="B37" s="1">
        <v>31.12</v>
      </c>
      <c r="C37" s="1">
        <v>12.5</v>
      </c>
      <c r="D37" s="1"/>
      <c r="E37" s="1" t="s">
        <v>74</v>
      </c>
      <c r="F37" s="1">
        <v>4</v>
      </c>
      <c r="G37" s="18">
        <v>6.48</v>
      </c>
      <c r="H37" s="16">
        <f t="shared" si="0"/>
        <v>25.92</v>
      </c>
      <c r="I37" s="1" t="s">
        <v>85</v>
      </c>
      <c r="J37" s="1" t="s">
        <v>86</v>
      </c>
    </row>
    <row r="38" spans="1:13" x14ac:dyDescent="0.35">
      <c r="A38" s="1" t="s">
        <v>28</v>
      </c>
      <c r="B38" s="1">
        <v>19</v>
      </c>
      <c r="C38" s="1">
        <v>12</v>
      </c>
      <c r="D38" s="1"/>
      <c r="E38" s="1" t="s">
        <v>74</v>
      </c>
      <c r="F38" s="1">
        <v>4</v>
      </c>
      <c r="G38" s="18">
        <v>2.4900000000000002</v>
      </c>
      <c r="H38" s="16">
        <f t="shared" si="0"/>
        <v>9.9600000000000009</v>
      </c>
      <c r="I38" s="1"/>
      <c r="J38" s="1" t="s">
        <v>87</v>
      </c>
    </row>
    <row r="39" spans="1:13" x14ac:dyDescent="0.35">
      <c r="A39" s="1" t="s">
        <v>29</v>
      </c>
      <c r="B39" s="1">
        <v>13</v>
      </c>
      <c r="C39" s="1" t="s">
        <v>83</v>
      </c>
      <c r="D39" s="1"/>
      <c r="E39" s="1" t="s">
        <v>74</v>
      </c>
      <c r="F39" s="1">
        <v>1</v>
      </c>
      <c r="G39" s="18">
        <v>1.02</v>
      </c>
      <c r="H39" s="16">
        <f t="shared" si="0"/>
        <v>1.02</v>
      </c>
      <c r="I39" s="1" t="s">
        <v>84</v>
      </c>
      <c r="J39" s="1" t="s">
        <v>82</v>
      </c>
    </row>
    <row r="40" spans="1:13" x14ac:dyDescent="0.35">
      <c r="A40" s="1"/>
      <c r="B40" s="1"/>
      <c r="C40" s="1" t="s">
        <v>88</v>
      </c>
      <c r="D40" s="1"/>
      <c r="E40" s="1"/>
      <c r="F40" s="1"/>
      <c r="G40" s="18"/>
      <c r="H40" s="1">
        <f>SUM(H6:H39)</f>
        <v>336.42</v>
      </c>
      <c r="I40" s="1"/>
      <c r="J40" s="1"/>
    </row>
    <row r="41" spans="1:13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M41" t="s">
        <v>80</v>
      </c>
    </row>
    <row r="42" spans="1:13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3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3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3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3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3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3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</row>
  </sheetData>
  <hyperlinks>
    <hyperlink ref="J5" r:id="rId1" xr:uid="{A5CECA08-BC75-4443-AF78-F6F4AA7C6582}"/>
    <hyperlink ref="J6" r:id="rId2" xr:uid="{46F9267D-D106-4CB2-88A3-4A4D88294AE4}"/>
    <hyperlink ref="J7" r:id="rId3" xr:uid="{50E183B8-9054-47A0-A9DD-1E60741F6E84}"/>
    <hyperlink ref="J8" r:id="rId4" xr:uid="{08D272D1-E0BE-4249-B0BE-C78DB9286DC7}"/>
    <hyperlink ref="J9" r:id="rId5" xr:uid="{20798C0E-F55A-426E-A520-9A0196C77E53}"/>
    <hyperlink ref="J10" r:id="rId6" display="https://www.amazon.co.uk/dp/B08GPF9FNX/ref=sspa_dk_detail_5?psc=1&amp;pd_rd_i=B08GPF9FNX&amp;pd_rd_w=EZbUh&amp;pf_rd_p=871455a8-2081-4ae3-be47-0e6ec29adb28&amp;pd_rd_wg=IrADE&amp;pf_rd_r=8T7S8G4H0FDCZK5QBMW7&amp;pd_rd_r=4f74a44d-b5ee-4074-a477-7cfca3f4dbae&amp;spLa=ZW5jcnlwdGVkUXVhbGlmaWVyPUEzUDdMMElVREE0SVJRJmVuY3J5cHRlZElkPUEwMTcyNjAwQVFQMzJUQ1UxRTY0JmVuY3J5cHRlZEFkSWQ9QTA0OTY0ODgzOUlaOEFZVFQzWFpNJndpZGdldE5hbWU9c3BfZGV0YWlsJmFjdGlvbj1jbGlja1JlZGlyZWN0JmRvTm90TG9nQ2xpY2s9dHJ1ZQ==" xr:uid="{D7A04948-5400-49FC-B813-C36CBFB750B2}"/>
    <hyperlink ref="J14" r:id="rId7" display="https://www.amazon.co.uk/ELEGOO-Controller-ATmega2560-ATMEGA16U2-Compatible/dp/B06XKHN62M/ref=sr_1_2_sspa?crid=VEF5V233ZUUJ&amp;dchild=1&amp;keywords=arduino%20mega%202560&amp;qid=1613086598&amp;sprefix=arduino%20me%2Caps%2C160&amp;sr=8-2-spons&amp;psc=1&amp;spLa=ZW5jcnlwdGVkUXVhbGlmaWVyPUExWExUTFpJSzZBT1hNJmVuY3J5cHRlZElkPUEwNjM3MDQ2MlVITzE4TEhFQTVYSiZlbmNyeXB0ZWRBZElkPUEwNTQ3NTkxSjA5UDVXUUpQMzNJJndpZGdldE5hbWU9c3BfYXRmJmFjdGlvbj1jbGlja1JlZGlyZWN0JmRvTm90TG9nQ2xpY2s9dHJ1ZQ%3D%3D" xr:uid="{BEF156D9-EE51-4D9C-B532-B0D0577ABA63}"/>
    <hyperlink ref="J18" r:id="rId8" display="https://uk.rs-online.com/web/p/motion-sensor-ics/9054665/?cm_mmc=UK-PLA-DS3A-_-google-_-CSS_UK_EN_Semiconductors_Whoop-_-Motion%20Sensor%20ICs_Whoop-_-9054665&amp;matchtype=&amp;aud-827186183886%3Apla-327734554961&amp;gclid=Cj0KCQiAyJOBBhDCARIsAJG2h5fjrezhsXN0ty78rO6USh8O2X-ea0lmVceGtCBigL6S6r-1PzufQg4aAuUMEALw_wcB&amp;gclsrc=aw.ds" xr:uid="{050700C2-46E2-48DF-ACB5-6CE8307A3874}"/>
    <hyperlink ref="J13" r:id="rId9" display="https://www.ebay.co.uk/itm/293124744765?chn=ps&amp;var=591991538810&amp;norover=1&amp;mkevt=1&amp;mkrid=710-134428-41853-0&amp;mkcid=2&amp;itemid=591991538810_293124744765&amp;targetid=1140163971289&amp;device=c&amp;mktype=pla&amp;googleloc=9045701&amp;poi=&amp;campaignid=12125451326&amp;mkgroupid=117045675099&amp;rlsatarget=aud-629407027665:pla-1140163971289&amp;abcId=9300480&amp;merchantid=113716259&amp;gclid=CjwKCAjw6fCCBhBNEiwAem5SO4WiyFoBeAPqWXZpT0ausqy64P07UXUvvnZeH0rcAsZUsM_e8k2g8BoCI28QAvD_BwE" xr:uid="{ECBDB764-B6B0-40A0-8E9D-E80293D44C5A}"/>
    <hyperlink ref="J29" r:id="rId10" display="https://www.amazon.co.uk/HALJIA-MAX485-Module-Converter-Arduino/dp/B06Y2XHSMW/ref=asc_df_B06Y2XHSMW/?tag=googshopuk-21&amp;linkCode=df0&amp;hvadid=309953091299&amp;hvpos=&amp;hvnetw=g&amp;hvrand=16080913330586637927&amp;hvpone=&amp;hvptwo=&amp;hvqmt=&amp;hvdev=c&amp;hvdvcmdl=&amp;hvlocint=&amp;hvlocphy=9045701&amp;hvtargid=pla-571106939890&amp;psc=1" xr:uid="{003962E0-36DA-4C1A-B9E4-B418A0CC069A}"/>
    <hyperlink ref="J34" r:id="rId11" xr:uid="{A53DABC4-6A60-41AC-B93A-00E40882DE45}"/>
    <hyperlink ref="J26" r:id="rId12" xr:uid="{2ED5954B-7BD8-4B97-81D5-4D0F9D511298}"/>
  </hyperlinks>
  <pageMargins left="0.7" right="0.7" top="0.75" bottom="0.75" header="0.3" footer="0.3"/>
  <pageSetup paperSize="9" orientation="portrait"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8A40A1B8C472479CFD651CBE088996" ma:contentTypeVersion="12" ma:contentTypeDescription="Create a new document." ma:contentTypeScope="" ma:versionID="9f42022adc51d9406fd8a1a378f9c912">
  <xsd:schema xmlns:xsd="http://www.w3.org/2001/XMLSchema" xmlns:xs="http://www.w3.org/2001/XMLSchema" xmlns:p="http://schemas.microsoft.com/office/2006/metadata/properties" xmlns:ns2="202c9895-6cea-4341-a301-c1ee1766bbf1" xmlns:ns3="5d41d36a-a2c8-456c-9b51-ac11ed13c2ec" targetNamespace="http://schemas.microsoft.com/office/2006/metadata/properties" ma:root="true" ma:fieldsID="874ce5f43a19426f62e058e9c581dd8b" ns2:_="" ns3:_="">
    <xsd:import namespace="202c9895-6cea-4341-a301-c1ee1766bbf1"/>
    <xsd:import namespace="5d41d36a-a2c8-456c-9b51-ac11ed13c2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2c9895-6cea-4341-a301-c1ee1766bb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1d36a-a2c8-456c-9b51-ac11ed13c2e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59366C-4470-4080-BE05-F0E37E48092A}"/>
</file>

<file path=customXml/itemProps2.xml><?xml version="1.0" encoding="utf-8"?>
<ds:datastoreItem xmlns:ds="http://schemas.openxmlformats.org/officeDocument/2006/customXml" ds:itemID="{C9203BD0-F100-49CF-82B0-E39CF4E00D9F}"/>
</file>

<file path=customXml/itemProps3.xml><?xml version="1.0" encoding="utf-8"?>
<ds:datastoreItem xmlns:ds="http://schemas.openxmlformats.org/officeDocument/2006/customXml" ds:itemID="{DF8C6A43-FEB9-4C2F-8F7B-D1F3D1E4901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Jerin George</dc:creator>
  <cp:lastModifiedBy>Jerin George</cp:lastModifiedBy>
  <dcterms:created xsi:type="dcterms:W3CDTF">2021-03-17T23:57:32Z</dcterms:created>
  <dcterms:modified xsi:type="dcterms:W3CDTF">2021-03-28T23:14:38Z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0x0101006F8A40A1B8C472479CFD651CBE088996</vt:lpwstr>
  </property>
</Properties>
</file>