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s\Documents\GitHub\ThesisCode\Misc_tools\data\"/>
    </mc:Choice>
  </mc:AlternateContent>
  <xr:revisionPtr revIDLastSave="0" documentId="8_{DB883D14-5B9E-4E1E-9E09-9D8FBF2ED2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2" sheetId="3" r:id="rId1"/>
    <sheet name="Sheet3" sheetId="4" r:id="rId2"/>
    <sheet name="Sheet4" sheetId="5" r:id="rId3"/>
    <sheet name="out2" sheetId="1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C14" i="1"/>
  <c r="D14" i="1"/>
  <c r="E14" i="1"/>
  <c r="F14" i="1"/>
  <c r="G14" i="1"/>
  <c r="H14" i="1"/>
  <c r="J14" i="1"/>
  <c r="J13" i="1"/>
  <c r="D13" i="1"/>
  <c r="E13" i="1"/>
  <c r="F13" i="1"/>
  <c r="G13" i="1"/>
  <c r="H13" i="1"/>
  <c r="I13" i="1"/>
  <c r="B13" i="1"/>
  <c r="C13" i="1"/>
  <c r="B1" i="5"/>
  <c r="A2" i="5"/>
  <c r="B2" i="5" s="1"/>
  <c r="J12" i="1"/>
  <c r="C12" i="1"/>
  <c r="D12" i="1"/>
  <c r="E12" i="1"/>
  <c r="F12" i="1"/>
  <c r="G12" i="1"/>
  <c r="H12" i="1"/>
  <c r="I12" i="1"/>
  <c r="B12" i="1"/>
  <c r="Y28" i="1"/>
  <c r="Y29" i="1"/>
  <c r="Z29" i="1"/>
  <c r="Y30" i="1"/>
  <c r="Z30" i="1"/>
  <c r="AA30" i="1"/>
  <c r="Y31" i="1"/>
  <c r="Z31" i="1"/>
  <c r="AA31" i="1"/>
  <c r="AB31" i="1"/>
  <c r="Y32" i="1"/>
  <c r="Z32" i="1"/>
  <c r="AA32" i="1"/>
  <c r="AB32" i="1"/>
  <c r="AC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AE34" i="1"/>
  <c r="X28" i="1"/>
  <c r="X29" i="1"/>
  <c r="X30" i="1"/>
  <c r="X31" i="1"/>
  <c r="X32" i="1"/>
  <c r="X33" i="1"/>
  <c r="X34" i="1"/>
  <c r="X27" i="1"/>
  <c r="B21" i="1"/>
  <c r="B16" i="1" l="1"/>
  <c r="C15" i="1"/>
  <c r="D15" i="1"/>
  <c r="E15" i="1"/>
  <c r="F15" i="1"/>
  <c r="G15" i="1"/>
  <c r="H15" i="1"/>
  <c r="I15" i="1"/>
  <c r="J15" i="1"/>
  <c r="A3" i="5" l="1"/>
  <c r="B3" i="5" s="1"/>
  <c r="A4" i="5" l="1"/>
  <c r="B4" i="5" s="1"/>
  <c r="A5" i="5" l="1"/>
  <c r="B5" i="5" s="1"/>
  <c r="A6" i="5" l="1"/>
  <c r="B6" i="5" s="1"/>
  <c r="A7" i="5" l="1"/>
  <c r="B7" i="5" s="1"/>
  <c r="A8" i="5" l="1"/>
  <c r="B8" i="5" s="1"/>
  <c r="A9" i="5" l="1"/>
  <c r="B9" i="5" s="1"/>
  <c r="A10" i="5" l="1"/>
  <c r="B10" i="5" s="1"/>
  <c r="A11" i="5" l="1"/>
  <c r="B11" i="5" s="1"/>
  <c r="A12" i="5" l="1"/>
  <c r="B12" i="5" s="1"/>
  <c r="A13" i="5" l="1"/>
  <c r="B13" i="5" s="1"/>
  <c r="A14" i="5" l="1"/>
  <c r="B14" i="5" s="1"/>
  <c r="A15" i="5" l="1"/>
  <c r="B15" i="5" s="1"/>
  <c r="A16" i="5" l="1"/>
  <c r="B16" i="5" s="1"/>
  <c r="A17" i="5" l="1"/>
  <c r="B17" i="5" s="1"/>
  <c r="A18" i="5" l="1"/>
  <c r="B18" i="5" s="1"/>
  <c r="A19" i="5" l="1"/>
  <c r="B19" i="5" s="1"/>
  <c r="A20" i="5" l="1"/>
  <c r="B20" i="5" s="1"/>
  <c r="A21" i="5" l="1"/>
  <c r="B21" i="5" s="1"/>
  <c r="A22" i="5" l="1"/>
  <c r="B22" i="5" s="1"/>
  <c r="A23" i="5" l="1"/>
  <c r="B23" i="5" s="1"/>
  <c r="A24" i="5" l="1"/>
  <c r="B24" i="5" s="1"/>
  <c r="A25" i="5" l="1"/>
  <c r="B25" i="5" s="1"/>
  <c r="A26" i="5" l="1"/>
  <c r="B26" i="5" s="1"/>
  <c r="A27" i="5" l="1"/>
  <c r="B27" i="5" s="1"/>
  <c r="A28" i="5" l="1"/>
  <c r="B28" i="5" s="1"/>
  <c r="A29" i="5" l="1"/>
  <c r="B29" i="5" s="1"/>
  <c r="A30" i="5" l="1"/>
  <c r="B30" i="5" s="1"/>
  <c r="A31" i="5" l="1"/>
  <c r="B31" i="5" s="1"/>
  <c r="A32" i="5" l="1"/>
  <c r="B32" i="5" s="1"/>
  <c r="A33" i="5" l="1"/>
  <c r="B33" i="5" s="1"/>
  <c r="A34" i="5" l="1"/>
  <c r="B34" i="5" s="1"/>
  <c r="A35" i="5" l="1"/>
  <c r="B35" i="5" s="1"/>
  <c r="A36" i="5" l="1"/>
  <c r="B36" i="5" s="1"/>
  <c r="A37" i="5" l="1"/>
  <c r="B37" i="5" s="1"/>
  <c r="A38" i="5" l="1"/>
  <c r="B38" i="5" s="1"/>
  <c r="A39" i="5" l="1"/>
  <c r="B39" i="5" s="1"/>
  <c r="A40" i="5" l="1"/>
  <c r="B40" i="5" s="1"/>
  <c r="A41" i="5" l="1"/>
  <c r="B41" i="5" s="1"/>
  <c r="A42" i="5" l="1"/>
  <c r="B42" i="5" s="1"/>
  <c r="A43" i="5" l="1"/>
  <c r="B43" i="5" s="1"/>
  <c r="A44" i="5" l="1"/>
  <c r="B44" i="5" s="1"/>
  <c r="A45" i="5" l="1"/>
  <c r="B45" i="5" s="1"/>
  <c r="A46" i="5" l="1"/>
  <c r="B46" i="5" s="1"/>
  <c r="A47" i="5" l="1"/>
  <c r="B47" i="5" s="1"/>
  <c r="A48" i="5" l="1"/>
  <c r="B48" i="5" s="1"/>
  <c r="A49" i="5" l="1"/>
  <c r="B49" i="5" s="1"/>
  <c r="A50" i="5" l="1"/>
  <c r="B50" i="5" s="1"/>
  <c r="A51" i="5" l="1"/>
  <c r="B51" i="5" s="1"/>
  <c r="A52" i="5" l="1"/>
  <c r="B52" i="5" s="1"/>
  <c r="A53" i="5" l="1"/>
  <c r="B53" i="5" s="1"/>
  <c r="A54" i="5" l="1"/>
  <c r="B54" i="5" s="1"/>
  <c r="A55" i="5" l="1"/>
  <c r="B55" i="5" s="1"/>
  <c r="A56" i="5" l="1"/>
  <c r="B56" i="5" s="1"/>
  <c r="A57" i="5" l="1"/>
  <c r="B57" i="5" s="1"/>
  <c r="A58" i="5" l="1"/>
  <c r="B58" i="5" s="1"/>
  <c r="A59" i="5" l="1"/>
  <c r="B59" i="5" s="1"/>
  <c r="A60" i="5" l="1"/>
  <c r="B60" i="5" s="1"/>
  <c r="A61" i="5" l="1"/>
  <c r="B61" i="5" s="1"/>
  <c r="A62" i="5" l="1"/>
  <c r="B62" i="5" s="1"/>
  <c r="A63" i="5" l="1"/>
  <c r="B63" i="5" s="1"/>
  <c r="A64" i="5" l="1"/>
  <c r="B64" i="5" s="1"/>
  <c r="A65" i="5" l="1"/>
  <c r="B65" i="5" s="1"/>
  <c r="A66" i="5" l="1"/>
  <c r="B66" i="5" s="1"/>
  <c r="A67" i="5" l="1"/>
  <c r="B67" i="5" s="1"/>
  <c r="A68" i="5" l="1"/>
  <c r="B68" i="5" s="1"/>
  <c r="A69" i="5" l="1"/>
  <c r="B69" i="5" s="1"/>
  <c r="A70" i="5" l="1"/>
  <c r="B70" i="5" s="1"/>
  <c r="A71" i="5" l="1"/>
  <c r="B71" i="5" s="1"/>
  <c r="A72" i="5" l="1"/>
  <c r="B72" i="5" s="1"/>
  <c r="A73" i="5" l="1"/>
  <c r="B73" i="5" s="1"/>
  <c r="A74" i="5" l="1"/>
  <c r="B74" i="5" s="1"/>
  <c r="A75" i="5" l="1"/>
  <c r="B75" i="5" s="1"/>
  <c r="A76" i="5" l="1"/>
  <c r="B76" i="5" s="1"/>
  <c r="A77" i="5" l="1"/>
  <c r="B77" i="5" s="1"/>
  <c r="A78" i="5" l="1"/>
  <c r="B78" i="5" s="1"/>
  <c r="A79" i="5" l="1"/>
  <c r="B79" i="5" s="1"/>
  <c r="A80" i="5" l="1"/>
  <c r="B80" i="5" s="1"/>
  <c r="A81" i="5" l="1"/>
  <c r="B81" i="5" s="1"/>
  <c r="A82" i="5" l="1"/>
  <c r="B82" i="5" s="1"/>
  <c r="A83" i="5" l="1"/>
  <c r="B83" i="5" s="1"/>
  <c r="A84" i="5" l="1"/>
  <c r="B84" i="5" s="1"/>
  <c r="A85" i="5" l="1"/>
  <c r="B85" i="5" s="1"/>
  <c r="A86" i="5" l="1"/>
  <c r="B86" i="5" s="1"/>
  <c r="A87" i="5" l="1"/>
  <c r="B87" i="5" s="1"/>
  <c r="A88" i="5" l="1"/>
  <c r="B88" i="5" s="1"/>
  <c r="A89" i="5" l="1"/>
  <c r="B89" i="5" s="1"/>
  <c r="A90" i="5" l="1"/>
  <c r="B90" i="5" s="1"/>
</calcChain>
</file>

<file path=xl/sharedStrings.xml><?xml version="1.0" encoding="utf-8"?>
<sst xmlns="http://schemas.openxmlformats.org/spreadsheetml/2006/main" count="116" uniqueCount="46">
  <si>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</si>
  <si>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</si>
  <si>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</si>
  <si>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</si>
  <si>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</si>
  <si>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</si>
  <si>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</si>
  <si>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</si>
  <si>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</si>
  <si>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190521GongChangyang</t>
  </si>
  <si>
    <t>190523ZengJia</t>
  </si>
  <si>
    <t>190522QinZhun</t>
  </si>
  <si>
    <t>190522YangCan</t>
  </si>
  <si>
    <t>190521LiangJie</t>
  </si>
  <si>
    <t>190517ZhangYaqian</t>
  </si>
  <si>
    <t>190518MouRongzi</t>
  </si>
  <si>
    <t>190518FuZhinan</t>
  </si>
  <si>
    <t>190522SunDongxiao</t>
  </si>
  <si>
    <t>190510HeMing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</si>
  <si>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</si>
  <si>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</si>
  <si>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</si>
  <si>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</si>
  <si>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</si>
  <si>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</si>
  <si>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</si>
  <si>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</si>
  <si>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</si>
  <si>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</si>
  <si>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</si>
  <si>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</si>
  <si>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</si>
  <si>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</si>
  <si>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</si>
  <si>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</si>
  <si>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</si>
  <si>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</si>
  <si>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</si>
  <si>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</si>
  <si>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</si>
  <si>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4</t>
  </si>
  <si>
    <t>Column 5</t>
  </si>
  <si>
    <t>Column 6</t>
  </si>
  <si>
    <t>Column 7</t>
  </si>
  <si>
    <t>Column 8</t>
  </si>
  <si>
    <t>Column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</si>
</sst>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Sheet4!$A$1:$A$90</c:f>
              <c:numCache>
                <c:formatCode>General</c:formatCode>
                <c:ptCount val="90"/>
                <c:pt idx="0">
                  <c:v>1.01</c:v>
                </c:pt>
                <c:pt idx="1">
                  <c:v>1.1100000000000001</c:v>
                </c:pt>
                <c:pt idx="2">
                  <c:v>1.2100000000000002</c:v>
                </c:pt>
                <c:pt idx="3">
                  <c:v>1.3100000000000003</c:v>
                </c:pt>
                <c:pt idx="4">
                  <c:v>1.4100000000000004</c:v>
                </c:pt>
                <c:pt idx="5">
                  <c:v>1.5100000000000005</c:v>
                </c:pt>
                <c:pt idx="6">
                  <c:v>1.6100000000000005</c:v>
                </c:pt>
                <c:pt idx="7">
                  <c:v>1.7100000000000006</c:v>
                </c:pt>
                <c:pt idx="8">
                  <c:v>1.8100000000000007</c:v>
                </c:pt>
                <c:pt idx="9">
                  <c:v>1.9100000000000008</c:v>
                </c:pt>
                <c:pt idx="10">
                  <c:v>2.0100000000000007</c:v>
                </c:pt>
                <c:pt idx="11">
                  <c:v>2.1100000000000008</c:v>
                </c:pt>
                <c:pt idx="12">
                  <c:v>2.2100000000000009</c:v>
                </c:pt>
                <c:pt idx="13">
                  <c:v>2.3100000000000009</c:v>
                </c:pt>
                <c:pt idx="14">
                  <c:v>2.410000000000001</c:v>
                </c:pt>
                <c:pt idx="15">
                  <c:v>2.5100000000000011</c:v>
                </c:pt>
                <c:pt idx="16">
                  <c:v>2.6100000000000012</c:v>
                </c:pt>
                <c:pt idx="17">
                  <c:v>2.7100000000000013</c:v>
                </c:pt>
                <c:pt idx="18">
                  <c:v>2.8100000000000014</c:v>
                </c:pt>
                <c:pt idx="19">
                  <c:v>2.9100000000000015</c:v>
                </c:pt>
                <c:pt idx="20">
                  <c:v>3.0100000000000016</c:v>
                </c:pt>
                <c:pt idx="21">
                  <c:v>3.1100000000000017</c:v>
                </c:pt>
                <c:pt idx="22">
                  <c:v>3.2100000000000017</c:v>
                </c:pt>
                <c:pt idx="23">
                  <c:v>3.3100000000000018</c:v>
                </c:pt>
                <c:pt idx="24">
                  <c:v>3.4100000000000019</c:v>
                </c:pt>
                <c:pt idx="25">
                  <c:v>3.510000000000002</c:v>
                </c:pt>
                <c:pt idx="26">
                  <c:v>3.6100000000000021</c:v>
                </c:pt>
                <c:pt idx="27">
                  <c:v>3.7100000000000022</c:v>
                </c:pt>
                <c:pt idx="28">
                  <c:v>3.8100000000000023</c:v>
                </c:pt>
                <c:pt idx="29">
                  <c:v>3.9100000000000024</c:v>
                </c:pt>
                <c:pt idx="30">
                  <c:v>4.0100000000000025</c:v>
                </c:pt>
                <c:pt idx="31">
                  <c:v>4.1100000000000021</c:v>
                </c:pt>
                <c:pt idx="32">
                  <c:v>4.2100000000000017</c:v>
                </c:pt>
                <c:pt idx="33">
                  <c:v>4.3100000000000014</c:v>
                </c:pt>
                <c:pt idx="34">
                  <c:v>4.410000000000001</c:v>
                </c:pt>
                <c:pt idx="35">
                  <c:v>4.5100000000000007</c:v>
                </c:pt>
                <c:pt idx="36">
                  <c:v>4.6100000000000003</c:v>
                </c:pt>
                <c:pt idx="37">
                  <c:v>4.71</c:v>
                </c:pt>
                <c:pt idx="38">
                  <c:v>4.8099999999999996</c:v>
                </c:pt>
                <c:pt idx="39">
                  <c:v>4.9099999999999993</c:v>
                </c:pt>
                <c:pt idx="40">
                  <c:v>5.0099999999999989</c:v>
                </c:pt>
                <c:pt idx="41">
                  <c:v>5.1099999999999985</c:v>
                </c:pt>
                <c:pt idx="42">
                  <c:v>5.2099999999999982</c:v>
                </c:pt>
                <c:pt idx="43">
                  <c:v>5.3099999999999978</c:v>
                </c:pt>
                <c:pt idx="44">
                  <c:v>5.4099999999999975</c:v>
                </c:pt>
                <c:pt idx="45">
                  <c:v>5.5099999999999971</c:v>
                </c:pt>
                <c:pt idx="46">
                  <c:v>5.6099999999999968</c:v>
                </c:pt>
                <c:pt idx="47">
                  <c:v>5.7099999999999964</c:v>
                </c:pt>
                <c:pt idx="48">
                  <c:v>5.8099999999999961</c:v>
                </c:pt>
                <c:pt idx="49">
                  <c:v>5.9099999999999957</c:v>
                </c:pt>
                <c:pt idx="50">
                  <c:v>6.0099999999999953</c:v>
                </c:pt>
                <c:pt idx="51">
                  <c:v>6.109999999999995</c:v>
                </c:pt>
                <c:pt idx="52">
                  <c:v>6.2099999999999946</c:v>
                </c:pt>
                <c:pt idx="53">
                  <c:v>6.3099999999999943</c:v>
                </c:pt>
                <c:pt idx="54">
                  <c:v>6.4099999999999939</c:v>
                </c:pt>
                <c:pt idx="55">
                  <c:v>6.5099999999999936</c:v>
                </c:pt>
                <c:pt idx="56">
                  <c:v>6.6099999999999932</c:v>
                </c:pt>
                <c:pt idx="57">
                  <c:v>6.7099999999999929</c:v>
                </c:pt>
                <c:pt idx="58">
                  <c:v>6.8099999999999925</c:v>
                </c:pt>
                <c:pt idx="59">
                  <c:v>6.9099999999999921</c:v>
                </c:pt>
                <c:pt idx="60">
                  <c:v>7.0099999999999918</c:v>
                </c:pt>
                <c:pt idx="61">
                  <c:v>7.1099999999999914</c:v>
                </c:pt>
                <c:pt idx="62">
                  <c:v>7.2099999999999911</c:v>
                </c:pt>
                <c:pt idx="63">
                  <c:v>7.3099999999999907</c:v>
                </c:pt>
                <c:pt idx="64">
                  <c:v>7.4099999999999904</c:v>
                </c:pt>
                <c:pt idx="65">
                  <c:v>7.50999999999999</c:v>
                </c:pt>
                <c:pt idx="66">
                  <c:v>7.6099999999999897</c:v>
                </c:pt>
                <c:pt idx="67">
                  <c:v>7.7099999999999893</c:v>
                </c:pt>
                <c:pt idx="68">
                  <c:v>7.809999999999989</c:v>
                </c:pt>
                <c:pt idx="69">
                  <c:v>7.9099999999999886</c:v>
                </c:pt>
                <c:pt idx="70">
                  <c:v>8.0099999999999891</c:v>
                </c:pt>
                <c:pt idx="71">
                  <c:v>8.1099999999999888</c:v>
                </c:pt>
                <c:pt idx="72">
                  <c:v>8.2099999999999884</c:v>
                </c:pt>
                <c:pt idx="73">
                  <c:v>8.3099999999999881</c:v>
                </c:pt>
                <c:pt idx="74">
                  <c:v>8.4099999999999877</c:v>
                </c:pt>
                <c:pt idx="75">
                  <c:v>8.5099999999999874</c:v>
                </c:pt>
                <c:pt idx="76">
                  <c:v>8.609999999999987</c:v>
                </c:pt>
                <c:pt idx="77">
                  <c:v>8.7099999999999866</c:v>
                </c:pt>
                <c:pt idx="78">
                  <c:v>8.8099999999999863</c:v>
                </c:pt>
                <c:pt idx="79">
                  <c:v>8.9099999999999859</c:v>
                </c:pt>
                <c:pt idx="80">
                  <c:v>9.0099999999999856</c:v>
                </c:pt>
                <c:pt idx="81">
                  <c:v>9.1099999999999852</c:v>
                </c:pt>
                <c:pt idx="82">
                  <c:v>9.2099999999999849</c:v>
                </c:pt>
                <c:pt idx="83">
                  <c:v>9.3099999999999845</c:v>
                </c:pt>
                <c:pt idx="84">
                  <c:v>9.4099999999999842</c:v>
                </c:pt>
                <c:pt idx="85">
                  <c:v>9.5099999999999838</c:v>
                </c:pt>
                <c:pt idx="86">
                  <c:v>9.6099999999999834</c:v>
                </c:pt>
                <c:pt idx="87">
                  <c:v>9.7099999999999831</c:v>
                </c:pt>
                <c:pt idx="88">
                  <c:v>9.8099999999999827</c:v>
                </c:pt>
                <c:pt idx="89">
                  <c:v>9.9099999999999824</c:v>
                </c:pt>
              </c:numCache>
            </c:numRef>
          </c:xVal>
          <c:yVal>
            <c:numRef>
              <c:f>Sheet4!$B$1:$B$90</c:f>
              <c:numCache>
                <c:formatCode>General</c:formatCode>
                <c:ptCount val="90"/>
                <c:pt idx="0">
                  <c:v>0.90556366870569616</c:v>
                </c:pt>
                <c:pt idx="1">
                  <c:v>0.92620973422150332</c:v>
                </c:pt>
                <c:pt idx="2">
                  <c:v>0.93085274188769684</c:v>
                </c:pt>
                <c:pt idx="3">
                  <c:v>0.93505390895629659</c:v>
                </c:pt>
                <c:pt idx="4">
                  <c:v>0.93885528211938607</c:v>
                </c:pt>
                <c:pt idx="5">
                  <c:v>0.94229490679726713</c:v>
                </c:pt>
                <c:pt idx="6">
                  <c:v>0.9454072079098137</c:v>
                </c:pt>
                <c:pt idx="7">
                  <c:v>0.94822333441264084</c:v>
                </c:pt>
                <c:pt idx="8">
                  <c:v>0.95077147104632165</c:v>
                </c:pt>
                <c:pt idx="9">
                  <c:v>0.95307712041874426</c:v>
                </c:pt>
                <c:pt idx="10">
                  <c:v>0.95516335824378329</c:v>
                </c:pt>
                <c:pt idx="11">
                  <c:v>0.95705106429080056</c:v>
                </c:pt>
                <c:pt idx="12">
                  <c:v>0.95875913135639446</c:v>
                </c:pt>
                <c:pt idx="13">
                  <c:v>0.96030465434985879</c:v>
                </c:pt>
                <c:pt idx="14">
                  <c:v>0.96170310138478032</c:v>
                </c:pt>
                <c:pt idx="15">
                  <c:v>0.96296846858911866</c:v>
                </c:pt>
                <c:pt idx="16">
                  <c:v>0.9641134201831596</c:v>
                </c:pt>
                <c:pt idx="17">
                  <c:v>0.96514941522728781</c:v>
                </c:pt>
                <c:pt idx="18">
                  <c:v>0.96608682230811471</c:v>
                </c:pt>
                <c:pt idx="19">
                  <c:v>0.96693502331077874</c:v>
                </c:pt>
                <c:pt idx="20">
                  <c:v>0.96770250731600482</c:v>
                </c:pt>
                <c:pt idx="21">
                  <c:v>0.96839695556167749</c:v>
                </c:pt>
                <c:pt idx="22">
                  <c:v>0.96902531831925154</c:v>
                </c:pt>
                <c:pt idx="23">
                  <c:v>0.96959388445440486</c:v>
                </c:pt>
                <c:pt idx="24">
                  <c:v>0.97010834436811966</c:v>
                </c:pt>
                <c:pt idx="25">
                  <c:v>0.97057384694812832</c:v>
                </c:pt>
                <c:pt idx="26">
                  <c:v>0.97099505110071249</c:v>
                </c:pt>
                <c:pt idx="27">
                  <c:v>0.97137617237860274</c:v>
                </c:pt>
                <c:pt idx="28">
                  <c:v>0.97172102517164749</c:v>
                </c:pt>
                <c:pt idx="29">
                  <c:v>0.97203306088250852</c:v>
                </c:pt>
                <c:pt idx="30">
                  <c:v>0.97231540246945913</c:v>
                </c:pt>
                <c:pt idx="31">
                  <c:v>0.97257087570199974</c:v>
                </c:pt>
                <c:pt idx="32">
                  <c:v>0.97280203744210902</c:v>
                </c:pt>
                <c:pt idx="33">
                  <c:v>0.97301120123417817</c:v>
                </c:pt>
                <c:pt idx="34">
                  <c:v>0.97320046045974073</c:v>
                </c:pt>
                <c:pt idx="35">
                  <c:v>0.97337170928873817</c:v>
                </c:pt>
                <c:pt idx="36">
                  <c:v>0.97352666163700985</c:v>
                </c:pt>
                <c:pt idx="37">
                  <c:v>0.9736668683197387</c:v>
                </c:pt>
                <c:pt idx="38">
                  <c:v>0.97379373257253043</c:v>
                </c:pt>
                <c:pt idx="39">
                  <c:v>0.97390852409546758</c:v>
                </c:pt>
                <c:pt idx="40">
                  <c:v>0.97401239176069432</c:v>
                </c:pt>
                <c:pt idx="41">
                  <c:v>0.97410637511071574</c:v>
                </c:pt>
                <c:pt idx="42">
                  <c:v>0.97419141476248727</c:v>
                </c:pt>
                <c:pt idx="43">
                  <c:v>0.97426836182142695</c:v>
                </c:pt>
                <c:pt idx="44">
                  <c:v>0.97433798639956348</c:v>
                </c:pt>
                <c:pt idx="45">
                  <c:v>0.97440098532307629</c:v>
                </c:pt>
                <c:pt idx="46">
                  <c:v>0.97445798910636672</c:v>
                </c:pt>
                <c:pt idx="47">
                  <c:v>0.9745095682624576</c:v>
                </c:pt>
                <c:pt idx="48">
                  <c:v>0.97455623901287924</c:v>
                </c:pt>
                <c:pt idx="49">
                  <c:v>0.9745984684541884</c:v>
                </c:pt>
                <c:pt idx="50">
                  <c:v>0.97463667923282793</c:v>
                </c:pt>
                <c:pt idx="51">
                  <c:v>0.97467125377511321</c:v>
                </c:pt>
                <c:pt idx="52">
                  <c:v>0.97470253811468444</c:v>
                </c:pt>
                <c:pt idx="53">
                  <c:v>0.97473084535572685</c:v>
                </c:pt>
                <c:pt idx="54">
                  <c:v>0.97475645880662343</c:v>
                </c:pt>
                <c:pt idx="55">
                  <c:v>0.97477963481539986</c:v>
                </c:pt>
                <c:pt idx="56">
                  <c:v>0.9748006053353413</c:v>
                </c:pt>
                <c:pt idx="57">
                  <c:v>0.97481958024646009</c:v>
                </c:pt>
                <c:pt idx="58">
                  <c:v>0.97483674945604437</c:v>
                </c:pt>
                <c:pt idx="59">
                  <c:v>0.97485228479931418</c:v>
                </c:pt>
                <c:pt idx="60">
                  <c:v>0.97486634175920672</c:v>
                </c:pt>
                <c:pt idx="61">
                  <c:v>0.97487906102250133</c:v>
                </c:pt>
                <c:pt idx="62">
                  <c:v>0.97489056988786027</c:v>
                </c:pt>
                <c:pt idx="63">
                  <c:v>0.97490098353987609</c:v>
                </c:pt>
                <c:pt idx="64">
                  <c:v>0.97491040620187841</c:v>
                </c:pt>
                <c:pt idx="65">
                  <c:v>0.97491893217903569</c:v>
                </c:pt>
                <c:pt idx="66">
                  <c:v>0.97492664680219288</c:v>
                </c:pt>
                <c:pt idx="67">
                  <c:v>0.97493362728189148</c:v>
                </c:pt>
                <c:pt idx="68">
                  <c:v>0.97493994348111868</c:v>
                </c:pt>
                <c:pt idx="69">
                  <c:v>0.97494565861451921</c:v>
                </c:pt>
                <c:pt idx="70">
                  <c:v>0.97495082988106896</c:v>
                </c:pt>
                <c:pt idx="71">
                  <c:v>0.97495550903654205</c:v>
                </c:pt>
                <c:pt idx="72">
                  <c:v>0.97495974291149867</c:v>
                </c:pt>
                <c:pt idx="73">
                  <c:v>0.97496357387998278</c:v>
                </c:pt>
                <c:pt idx="74">
                  <c:v>0.97496704028361458</c:v>
                </c:pt>
                <c:pt idx="75">
                  <c:v>0.97497017681532661</c:v>
                </c:pt>
                <c:pt idx="76">
                  <c:v>0.9749730148665825</c:v>
                </c:pt>
                <c:pt idx="77">
                  <c:v>0.97497558284155317</c:v>
                </c:pt>
                <c:pt idx="78">
                  <c:v>0.97497790644139526</c:v>
                </c:pt>
                <c:pt idx="79">
                  <c:v>0.97498000892147685</c:v>
                </c:pt>
                <c:pt idx="80">
                  <c:v>0.97498191132412526</c:v>
                </c:pt>
                <c:pt idx="81">
                  <c:v>0.97498363268922594</c:v>
                </c:pt>
                <c:pt idx="82">
                  <c:v>0.97498519024477892</c:v>
                </c:pt>
                <c:pt idx="83">
                  <c:v>0.97498659957932399</c:v>
                </c:pt>
                <c:pt idx="84">
                  <c:v>0.9749878747979549</c:v>
                </c:pt>
                <c:pt idx="85">
                  <c:v>0.97498902866348836</c:v>
                </c:pt>
                <c:pt idx="86">
                  <c:v>0.97499007272419846</c:v>
                </c:pt>
                <c:pt idx="87">
                  <c:v>0.97499101742939565</c:v>
                </c:pt>
                <c:pt idx="88">
                  <c:v>0.97499187223400696</c:v>
                </c:pt>
                <c:pt idx="89">
                  <c:v>0.97499264569320454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8-42E3-95DE-D92126CDCF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Sheet4!$I$2:$Q$2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Sheet4!$I$1:$Q$1</c:f>
              <c:numCache>
                <c:formatCode>General</c:formatCode>
                <c:ptCount val="9"/>
                <c:pt idx="0">
                  <c:v>0.93268888888888846</c:v>
                </c:pt>
                <c:pt idx="1">
                  <c:v>0.95707777777777747</c:v>
                </c:pt>
                <c:pt idx="2">
                  <c:v>0.96059999999999968</c:v>
                </c:pt>
                <c:pt idx="3">
                  <c:v>0.96327777777777723</c:v>
                </c:pt>
                <c:pt idx="4">
                  <c:v>0.96436666666666615</c:v>
                </c:pt>
                <c:pt idx="5">
                  <c:v>0.96639999999999959</c:v>
                </c:pt>
                <c:pt idx="6">
                  <c:v>0.96753333333333291</c:v>
                </c:pt>
                <c:pt idx="7">
                  <c:v>0.96868888888888838</c:v>
                </c:pt>
                <c:pt idx="8">
                  <c:v>0.96912222222222177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8-42E3-95DE-D92126CD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89072"/>
        <c:axId val="849188240"/>
      </c:scatterChart>
      <c:valAx>
        <c:axId val="8491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88240"/>
        <c:crosses val="autoZero"/>
        <c:crossBetween val="midCat"/>
      </c:valAx>
      <c:valAx>
        <c:axId val="8491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'out2'!$B$12:$J$12</c:f>
              <c:numCache>
                <c:formatCode>General</c:formatCode>
                <c:ptCount val="9"/>
                <c:pt idx="0">
                  <c:v>0.93268888888888846</c:v>
                </c:pt>
                <c:pt idx="1">
                  <c:v>0.95707777777777747</c:v>
                </c:pt>
                <c:pt idx="2">
                  <c:v>0.96059999999999968</c:v>
                </c:pt>
                <c:pt idx="3">
                  <c:v>0.96327777777777723</c:v>
                </c:pt>
                <c:pt idx="4">
                  <c:v>0.96436666666666615</c:v>
                </c:pt>
                <c:pt idx="5">
                  <c:v>0.96639999999999959</c:v>
                </c:pt>
                <c:pt idx="6">
                  <c:v>0.96753333333333291</c:v>
                </c:pt>
                <c:pt idx="7">
                  <c:v>0.96868888888888838</c:v>
                </c:pt>
                <c:pt idx="8">
                  <c:v>0.96912222222222177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A-49D2-BF3F-0B84A01D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952464"/>
        <c:axId val="1356953296"/>
      </c:lineChart>
      <c:catAx>
        <c:axId val="13569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53296"/>
        <c:crosses val="autoZero"/>
        <c:auto val="1"/>
        <c:lblAlgn val="ctr"/>
        <c:lblOffset val="100"/>
        <c:noMultiLvlLbl val="0"/>
      </c:catAx>
      <c:valAx>
        <c:axId val="13569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'out2'!$B$13:$J$13</c:f>
              <c:numCache>
                <c:formatCode>General</c:formatCode>
                <c:ptCount val="9"/>
                <c:pt idx="0">
                  <c:v>2.9694319197324539E-2</c:v>
                </c:pt>
                <c:pt idx="1">
                  <c:v>1.5740962525670612E-2</c:v>
                </c:pt>
                <c:pt idx="2">
                  <c:v>1.8289793416271193E-2</c:v>
                </c:pt>
                <c:pt idx="3">
                  <c:v>1.5885800010553872E-2</c:v>
                </c:pt>
                <c:pt idx="4">
                  <c:v>1.5872722933804824E-2</c:v>
                </c:pt>
                <c:pt idx="5">
                  <c:v>1.6245280416246215E-2</c:v>
                </c:pt>
                <c:pt idx="6">
                  <c:v>1.3877844497659881E-2</c:v>
                </c:pt>
                <c:pt idx="7">
                  <c:v>1.380148498004175E-2</c:v>
                </c:pt>
                <c:pt idx="8">
                  <c:v>1.4632827123615983E-2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7-4D0D-97D9-43FAFDDE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07648"/>
        <c:axId val="171405152"/>
      </c:lineChart>
      <c:catAx>
        <c:axId val="1714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5152"/>
        <c:crosses val="autoZero"/>
        <c:auto val="1"/>
        <c:lblAlgn val="ctr"/>
        <c:lblOffset val="100"/>
        <c:noMultiLvlLbl val="0"/>
      </c:catAx>
      <c:valAx>
        <c:axId val="1714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224790</xdr:colOff>
      <xdr:row>9</xdr:row>
      <xdr:rowOff>159067</xdr:rowOff>
    </xdr:from>
    <xdr:to>
      <xdr:col>15</xdr:col>
      <xdr:colOff>529590</xdr:colOff>
      <xdr:row>25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6D253-178A-44D0-9664-CC382597F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576943</xdr:colOff>
      <xdr:row>21</xdr:row>
      <xdr:rowOff>97972</xdr:rowOff>
    </xdr:from>
    <xdr:to>
      <xdr:col>18</xdr:col>
      <xdr:colOff>239486</xdr:colOff>
      <xdr:row>36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051B3-1021-484F-BF80-AACB6087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468086</xdr:colOff>
      <xdr:row>8</xdr:row>
      <xdr:rowOff>108858</xdr:rowOff>
    </xdr:from>
    <xdr:to>
      <xdr:col>27</xdr:col>
      <xdr:colOff>163286</xdr:colOff>
      <xdr:row>24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4F14-EA12-4299-8E13-C0387DE38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D25" sqref="A25:D25"/>
    </sheetView>
  </sheetViews>
  <sheetFormatPr defaultRowHeight="14.4" x14ac:dyDescent="0.3"/>
  <sheetData>
    <row r="1" spans="1:7" x14ac:dyDescent="0.3">
      <c r="A1" t="s">
        <v>19</v>
      </c>
    </row>
    <row r="3" spans="1:7" ht="15" thickBot="1" x14ac:dyDescent="0.35">
      <c r="A3" t="s">
        <v>20</v>
      </c>
    </row>
    <row r="4" spans="1:7" x14ac:dyDescent="0.3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7" x14ac:dyDescent="0.3">
      <c r="A5" s="1" t="s">
        <v>26</v>
      </c>
      <c r="B5" s="1">
        <v>10</v>
      </c>
      <c r="C5" s="1">
        <v>9.5511666666666617</v>
      </c>
      <c r="D5" s="1">
        <v>0.95511666666666617</v>
      </c>
      <c r="E5" s="1">
        <v>3.0130895061728202E-4</v>
      </c>
    </row>
    <row r="6" spans="1:7" x14ac:dyDescent="0.3">
      <c r="A6" s="1" t="s">
        <v>27</v>
      </c>
      <c r="B6" s="1">
        <v>10</v>
      </c>
      <c r="C6" s="1">
        <v>9.5924999999999976</v>
      </c>
      <c r="D6" s="1">
        <v>0.95924999999999971</v>
      </c>
      <c r="E6" s="1">
        <v>4.5144598765432055E-4</v>
      </c>
    </row>
    <row r="7" spans="1:7" x14ac:dyDescent="0.3">
      <c r="A7" s="1" t="s">
        <v>28</v>
      </c>
      <c r="B7" s="1">
        <v>10</v>
      </c>
      <c r="C7" s="1">
        <v>9.6409999999999947</v>
      </c>
      <c r="D7" s="1">
        <v>0.96409999999999951</v>
      </c>
      <c r="E7" s="1">
        <v>2.6866172839506151E-4</v>
      </c>
    </row>
    <row r="8" spans="1:7" x14ac:dyDescent="0.3">
      <c r="A8" s="1" t="s">
        <v>40</v>
      </c>
      <c r="B8" s="1">
        <v>10</v>
      </c>
      <c r="C8" s="1">
        <v>9.6451666666666629</v>
      </c>
      <c r="D8" s="1">
        <v>0.96451666666666624</v>
      </c>
      <c r="E8" s="1">
        <v>2.5070030864197664E-4</v>
      </c>
    </row>
    <row r="9" spans="1:7" x14ac:dyDescent="0.3">
      <c r="A9" s="1" t="s">
        <v>41</v>
      </c>
      <c r="B9" s="1">
        <v>10</v>
      </c>
      <c r="C9" s="1">
        <v>9.6658333333333299</v>
      </c>
      <c r="D9" s="1">
        <v>0.96658333333333302</v>
      </c>
      <c r="E9" s="1">
        <v>2.9856327160493235E-4</v>
      </c>
    </row>
    <row r="10" spans="1:7" x14ac:dyDescent="0.3">
      <c r="A10" s="1" t="s">
        <v>42</v>
      </c>
      <c r="B10" s="1">
        <v>10</v>
      </c>
      <c r="C10" s="1">
        <v>9.6843333333333277</v>
      </c>
      <c r="D10" s="1">
        <v>0.96843333333333281</v>
      </c>
      <c r="E10" s="1">
        <v>2.045382716049368E-4</v>
      </c>
    </row>
    <row r="11" spans="1:7" x14ac:dyDescent="0.3">
      <c r="A11" s="1" t="s">
        <v>43</v>
      </c>
      <c r="B11" s="1">
        <v>10</v>
      </c>
      <c r="C11" s="1">
        <v>9.690166666666661</v>
      </c>
      <c r="D11" s="1">
        <v>0.96901666666666608</v>
      </c>
      <c r="E11" s="1">
        <v>2.0638549382716496E-4</v>
      </c>
    </row>
    <row r="12" spans="1:7" ht="15" thickBot="1" x14ac:dyDescent="0.35">
      <c r="A12" s="2" t="s">
        <v>44</v>
      </c>
      <c r="B12" s="2">
        <v>10</v>
      </c>
      <c r="C12" s="2">
        <v>9.6934999999999949</v>
      </c>
      <c r="D12" s="2">
        <v>0.96934999999999949</v>
      </c>
      <c r="E12" s="2">
        <v>2.3655216049383072E-4</v>
      </c>
    </row>
    <row r="15" spans="1:7" ht="15" thickBot="1" x14ac:dyDescent="0.35">
      <c r="A15" t="s">
        <v>29</v>
      </c>
    </row>
    <row r="16" spans="1:7" x14ac:dyDescent="0.3">
      <c r="A16" s="3" t="s">
        <v>30</v>
      </c>
      <c r="B16" s="3" t="s">
        <v>31</v>
      </c>
      <c r="C16" s="3" t="s">
        <v>32</v>
      </c>
      <c r="D16" s="3" t="s">
        <v>33</v>
      </c>
      <c r="E16" s="3" t="s">
        <v>34</v>
      </c>
      <c r="F16" s="3" t="s">
        <v>35</v>
      </c>
      <c r="G16" s="3" t="s">
        <v>36</v>
      </c>
    </row>
    <row r="17" spans="1:7" x14ac:dyDescent="0.3">
      <c r="A17" s="1" t="s">
        <v>37</v>
      </c>
      <c r="B17" s="1">
        <v>1.7948708333333299E-3</v>
      </c>
      <c r="C17" s="1">
        <v>7</v>
      </c>
      <c r="D17" s="1">
        <v>2.5641011904761854E-4</v>
      </c>
      <c r="E17" s="1">
        <v>0.92476849804270689</v>
      </c>
      <c r="F17" s="1">
        <v>0.49274474938870283</v>
      </c>
      <c r="G17" s="1">
        <v>2.1396555123991972</v>
      </c>
    </row>
    <row r="18" spans="1:7" x14ac:dyDescent="0.3">
      <c r="A18" s="1" t="s">
        <v>38</v>
      </c>
      <c r="B18" s="1">
        <v>1.996340555555555E-2</v>
      </c>
      <c r="C18" s="1">
        <v>72</v>
      </c>
      <c r="D18" s="1">
        <v>2.7726952160493819E-4</v>
      </c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ht="15" thickBot="1" x14ac:dyDescent="0.35">
      <c r="A20" s="2" t="s">
        <v>39</v>
      </c>
      <c r="B20" s="2">
        <v>2.1758276388888879E-2</v>
      </c>
      <c r="C20" s="2">
        <v>79</v>
      </c>
      <c r="D20" s="2"/>
      <c r="E20" s="2"/>
      <c r="F20" s="2"/>
      <c r="G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E34" sqref="E34"/>
    </sheetView>
  </sheetViews>
  <sheetFormatPr defaultRowHeight="14.4" x14ac:dyDescent="0.3"/>
  <sheetData>
    <row r="1" spans="1:7" x14ac:dyDescent="0.3">
      <c r="A1" t="s">
        <v>19</v>
      </c>
    </row>
    <row r="3" spans="1:7" ht="15" thickBot="1" x14ac:dyDescent="0.35">
      <c r="A3" t="s">
        <v>20</v>
      </c>
    </row>
    <row r="4" spans="1:7" x14ac:dyDescent="0.3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</row>
    <row r="5" spans="1:7" x14ac:dyDescent="0.3">
      <c r="A5" s="1" t="s">
        <v>26</v>
      </c>
      <c r="B5" s="1">
        <v>10</v>
      </c>
      <c r="C5" s="1">
        <v>9.5707777777777743</v>
      </c>
      <c r="D5" s="1">
        <v>0.95707777777777747</v>
      </c>
      <c r="E5" s="1">
        <v>2.7530877914951827E-4</v>
      </c>
    </row>
    <row r="6" spans="1:7" x14ac:dyDescent="0.3">
      <c r="A6" s="1" t="s">
        <v>27</v>
      </c>
      <c r="B6" s="1">
        <v>10</v>
      </c>
      <c r="C6" s="1">
        <v>9.6059999999999963</v>
      </c>
      <c r="D6" s="1">
        <v>0.96059999999999968</v>
      </c>
      <c r="E6" s="1">
        <v>3.716850480109745E-4</v>
      </c>
    </row>
    <row r="7" spans="1:7" x14ac:dyDescent="0.3">
      <c r="A7" s="1" t="s">
        <v>28</v>
      </c>
      <c r="B7" s="1">
        <v>10</v>
      </c>
      <c r="C7" s="1">
        <v>9.6327777777777719</v>
      </c>
      <c r="D7" s="1">
        <v>0.96327777777777723</v>
      </c>
      <c r="E7" s="1">
        <v>2.8039849108368159E-4</v>
      </c>
    </row>
    <row r="8" spans="1:7" x14ac:dyDescent="0.3">
      <c r="A8" s="1" t="s">
        <v>40</v>
      </c>
      <c r="B8" s="1">
        <v>10</v>
      </c>
      <c r="C8" s="1">
        <v>9.6436666666666611</v>
      </c>
      <c r="D8" s="1">
        <v>0.96436666666666615</v>
      </c>
      <c r="E8" s="1">
        <v>2.7993703703703735E-4</v>
      </c>
    </row>
    <row r="9" spans="1:7" x14ac:dyDescent="0.3">
      <c r="A9" s="1" t="s">
        <v>41</v>
      </c>
      <c r="B9" s="1">
        <v>10</v>
      </c>
      <c r="C9" s="1">
        <v>9.6639999999999961</v>
      </c>
      <c r="D9" s="1">
        <v>0.96639999999999959</v>
      </c>
      <c r="E9" s="1">
        <v>2.932323731138587E-4</v>
      </c>
    </row>
    <row r="10" spans="1:7" x14ac:dyDescent="0.3">
      <c r="A10" s="1" t="s">
        <v>42</v>
      </c>
      <c r="B10" s="1">
        <v>10</v>
      </c>
      <c r="C10" s="1">
        <v>9.6753333333333291</v>
      </c>
      <c r="D10" s="1">
        <v>0.96753333333333291</v>
      </c>
      <c r="E10" s="1">
        <v>2.1399396433469846E-4</v>
      </c>
    </row>
    <row r="11" spans="1:7" x14ac:dyDescent="0.3">
      <c r="A11" s="1" t="s">
        <v>43</v>
      </c>
      <c r="B11" s="1">
        <v>10</v>
      </c>
      <c r="C11" s="1">
        <v>9.686888888888884</v>
      </c>
      <c r="D11" s="1">
        <v>0.96868888888888838</v>
      </c>
      <c r="E11" s="1">
        <v>2.1164554183813114E-4</v>
      </c>
    </row>
    <row r="12" spans="1:7" ht="15" thickBot="1" x14ac:dyDescent="0.35">
      <c r="A12" s="2" t="s">
        <v>44</v>
      </c>
      <c r="B12" s="2">
        <v>10</v>
      </c>
      <c r="C12" s="2">
        <v>9.6912222222222173</v>
      </c>
      <c r="D12" s="2">
        <v>0.96912222222222177</v>
      </c>
      <c r="E12" s="2">
        <v>2.3791069958847952E-4</v>
      </c>
    </row>
    <row r="15" spans="1:7" ht="15" thickBot="1" x14ac:dyDescent="0.35">
      <c r="A15" t="s">
        <v>29</v>
      </c>
    </row>
    <row r="16" spans="1:7" x14ac:dyDescent="0.3">
      <c r="A16" s="3" t="s">
        <v>30</v>
      </c>
      <c r="B16" s="3" t="s">
        <v>31</v>
      </c>
      <c r="C16" s="3" t="s">
        <v>32</v>
      </c>
      <c r="D16" s="3" t="s">
        <v>33</v>
      </c>
      <c r="E16" s="3" t="s">
        <v>34</v>
      </c>
      <c r="F16" s="3" t="s">
        <v>35</v>
      </c>
      <c r="G16" s="3" t="s">
        <v>36</v>
      </c>
    </row>
    <row r="17" spans="1:7" x14ac:dyDescent="0.3">
      <c r="A17" s="1" t="s">
        <v>37</v>
      </c>
      <c r="B17" s="1">
        <v>1.2339160493827078E-3</v>
      </c>
      <c r="C17" s="1">
        <v>7</v>
      </c>
      <c r="D17" s="1">
        <v>1.7627372134038682E-4</v>
      </c>
      <c r="E17" s="1">
        <v>0.65162515323996817</v>
      </c>
      <c r="F17" s="1">
        <v>0.71179521022800807</v>
      </c>
      <c r="G17" s="1">
        <v>2.1396555123991972</v>
      </c>
    </row>
    <row r="18" spans="1:7" x14ac:dyDescent="0.3">
      <c r="A18" s="1" t="s">
        <v>38</v>
      </c>
      <c r="B18" s="1">
        <v>1.9477007407407414E-2</v>
      </c>
      <c r="C18" s="1">
        <v>72</v>
      </c>
      <c r="D18" s="1">
        <v>2.705139917695474E-4</v>
      </c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ht="15" thickBot="1" x14ac:dyDescent="0.35">
      <c r="A20" s="2" t="s">
        <v>39</v>
      </c>
      <c r="B20" s="2">
        <v>2.0710923456790122E-2</v>
      </c>
      <c r="C20" s="2">
        <v>79</v>
      </c>
      <c r="D20" s="2"/>
      <c r="E20" s="2"/>
      <c r="F20" s="2"/>
      <c r="G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0"/>
  <sheetViews>
    <sheetView workbookViewId="0">
      <selection activeCell="D14" sqref="D14"/>
    </sheetView>
  </sheetViews>
  <sheetFormatPr defaultRowHeight="14.4" x14ac:dyDescent="0.3"/>
  <cols>
    <col min="2" max="2" width="12.6640625" bestFit="1" customWidth="1"/>
  </cols>
  <sheetData>
    <row r="1" spans="1:17" x14ac:dyDescent="0.3">
      <c r="A1">
        <v>1.01</v>
      </c>
      <c r="B1">
        <f>$C$1*(1-$G$1/($D$1*EXP(A1-$F$1))+E1)</f>
        <v>0.90556366870569616</v>
      </c>
      <c r="C1">
        <v>0.97499999999999998</v>
      </c>
      <c r="D1">
        <v>12</v>
      </c>
      <c r="E1">
        <v>0.15</v>
      </c>
      <c r="F1">
        <v>0.6</v>
      </c>
      <c r="G1">
        <v>4</v>
      </c>
      <c r="H1">
        <v>0</v>
      </c>
      <c r="I1">
        <v>0.93268888888888846</v>
      </c>
      <c r="J1">
        <v>0.95707777777777747</v>
      </c>
      <c r="K1">
        <v>0.96059999999999968</v>
      </c>
      <c r="L1">
        <v>0.96327777777777723</v>
      </c>
      <c r="M1">
        <v>0.96436666666666615</v>
      </c>
      <c r="N1">
        <v>0.96639999999999959</v>
      </c>
      <c r="O1">
        <v>0.96753333333333291</v>
      </c>
      <c r="P1">
        <v>0.96868888888888838</v>
      </c>
      <c r="Q1">
        <v>0.96912222222222177</v>
      </c>
    </row>
    <row r="2" spans="1:17" x14ac:dyDescent="0.3">
      <c r="A2">
        <f t="shared" ref="A2:A56" si="0">A1+0.1</f>
        <v>1.1100000000000001</v>
      </c>
      <c r="B2">
        <f t="shared" ref="B2:B65" si="1">$C$1*(1-1/($D$1*EXP(A2-$F$1))+E2)</f>
        <v>0.92620973422150332</v>
      </c>
      <c r="H2">
        <v>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</row>
    <row r="3" spans="1:17" x14ac:dyDescent="0.3">
      <c r="A3">
        <f t="shared" si="0"/>
        <v>1.2100000000000002</v>
      </c>
      <c r="B3">
        <f t="shared" si="1"/>
        <v>0.93085274188769684</v>
      </c>
    </row>
    <row r="4" spans="1:17" x14ac:dyDescent="0.3">
      <c r="A4">
        <f t="shared" si="0"/>
        <v>1.3100000000000003</v>
      </c>
      <c r="B4">
        <f t="shared" si="1"/>
        <v>0.93505390895629659</v>
      </c>
    </row>
    <row r="5" spans="1:17" x14ac:dyDescent="0.3">
      <c r="A5">
        <f t="shared" si="0"/>
        <v>1.4100000000000004</v>
      </c>
      <c r="B5">
        <f t="shared" si="1"/>
        <v>0.93885528211938607</v>
      </c>
    </row>
    <row r="6" spans="1:17" x14ac:dyDescent="0.3">
      <c r="A6">
        <f t="shared" si="0"/>
        <v>1.5100000000000005</v>
      </c>
      <c r="B6">
        <f t="shared" si="1"/>
        <v>0.94229490679726713</v>
      </c>
    </row>
    <row r="7" spans="1:17" x14ac:dyDescent="0.3">
      <c r="A7">
        <f t="shared" si="0"/>
        <v>1.6100000000000005</v>
      </c>
      <c r="B7">
        <f t="shared" si="1"/>
        <v>0.9454072079098137</v>
      </c>
    </row>
    <row r="8" spans="1:17" x14ac:dyDescent="0.3">
      <c r="A8">
        <f t="shared" si="0"/>
        <v>1.7100000000000006</v>
      </c>
      <c r="B8">
        <f t="shared" si="1"/>
        <v>0.94822333441264084</v>
      </c>
    </row>
    <row r="9" spans="1:17" x14ac:dyDescent="0.3">
      <c r="A9">
        <f t="shared" si="0"/>
        <v>1.8100000000000007</v>
      </c>
      <c r="B9">
        <f t="shared" si="1"/>
        <v>0.95077147104632165</v>
      </c>
    </row>
    <row r="10" spans="1:17" x14ac:dyDescent="0.3">
      <c r="A10">
        <f t="shared" si="0"/>
        <v>1.9100000000000008</v>
      </c>
      <c r="B10">
        <f t="shared" si="1"/>
        <v>0.95307712041874426</v>
      </c>
    </row>
    <row r="11" spans="1:17" x14ac:dyDescent="0.3">
      <c r="A11">
        <f t="shared" si="0"/>
        <v>2.0100000000000007</v>
      </c>
      <c r="B11">
        <f t="shared" si="1"/>
        <v>0.95516335824378329</v>
      </c>
    </row>
    <row r="12" spans="1:17" x14ac:dyDescent="0.3">
      <c r="A12">
        <f t="shared" si="0"/>
        <v>2.1100000000000008</v>
      </c>
      <c r="B12">
        <f t="shared" si="1"/>
        <v>0.95705106429080056</v>
      </c>
    </row>
    <row r="13" spans="1:17" x14ac:dyDescent="0.3">
      <c r="A13">
        <f t="shared" si="0"/>
        <v>2.2100000000000009</v>
      </c>
      <c r="B13">
        <f t="shared" si="1"/>
        <v>0.95875913135639446</v>
      </c>
    </row>
    <row r="14" spans="1:17" x14ac:dyDescent="0.3">
      <c r="A14">
        <f t="shared" si="0"/>
        <v>2.3100000000000009</v>
      </c>
      <c r="B14">
        <f t="shared" si="1"/>
        <v>0.96030465434985879</v>
      </c>
    </row>
    <row r="15" spans="1:17" x14ac:dyDescent="0.3">
      <c r="A15">
        <f t="shared" si="0"/>
        <v>2.410000000000001</v>
      </c>
      <c r="B15">
        <f t="shared" si="1"/>
        <v>0.96170310138478032</v>
      </c>
    </row>
    <row r="16" spans="1:17" x14ac:dyDescent="0.3">
      <c r="A16">
        <f t="shared" si="0"/>
        <v>2.5100000000000011</v>
      </c>
      <c r="B16">
        <f t="shared" si="1"/>
        <v>0.96296846858911866</v>
      </c>
    </row>
    <row r="17" spans="1:2" x14ac:dyDescent="0.3">
      <c r="A17">
        <f t="shared" si="0"/>
        <v>2.6100000000000012</v>
      </c>
      <c r="B17">
        <f t="shared" si="1"/>
        <v>0.9641134201831596</v>
      </c>
    </row>
    <row r="18" spans="1:2" x14ac:dyDescent="0.3">
      <c r="A18">
        <f t="shared" si="0"/>
        <v>2.7100000000000013</v>
      </c>
      <c r="B18">
        <f t="shared" si="1"/>
        <v>0.96514941522728781</v>
      </c>
    </row>
    <row r="19" spans="1:2" x14ac:dyDescent="0.3">
      <c r="A19">
        <f t="shared" si="0"/>
        <v>2.8100000000000014</v>
      </c>
      <c r="B19">
        <f t="shared" si="1"/>
        <v>0.96608682230811471</v>
      </c>
    </row>
    <row r="20" spans="1:2" x14ac:dyDescent="0.3">
      <c r="A20">
        <f t="shared" si="0"/>
        <v>2.9100000000000015</v>
      </c>
      <c r="B20">
        <f t="shared" si="1"/>
        <v>0.96693502331077874</v>
      </c>
    </row>
    <row r="21" spans="1:2" x14ac:dyDescent="0.3">
      <c r="A21">
        <f t="shared" si="0"/>
        <v>3.0100000000000016</v>
      </c>
      <c r="B21">
        <f t="shared" si="1"/>
        <v>0.96770250731600482</v>
      </c>
    </row>
    <row r="22" spans="1:2" x14ac:dyDescent="0.3">
      <c r="A22">
        <f t="shared" si="0"/>
        <v>3.1100000000000017</v>
      </c>
      <c r="B22">
        <f t="shared" si="1"/>
        <v>0.96839695556167749</v>
      </c>
    </row>
    <row r="23" spans="1:2" x14ac:dyDescent="0.3">
      <c r="A23">
        <f t="shared" si="0"/>
        <v>3.2100000000000017</v>
      </c>
      <c r="B23">
        <f t="shared" si="1"/>
        <v>0.96902531831925154</v>
      </c>
    </row>
    <row r="24" spans="1:2" x14ac:dyDescent="0.3">
      <c r="A24">
        <f t="shared" si="0"/>
        <v>3.3100000000000018</v>
      </c>
      <c r="B24">
        <f t="shared" si="1"/>
        <v>0.96959388445440486</v>
      </c>
    </row>
    <row r="25" spans="1:2" x14ac:dyDescent="0.3">
      <c r="A25">
        <f t="shared" si="0"/>
        <v>3.4100000000000019</v>
      </c>
      <c r="B25">
        <f t="shared" si="1"/>
        <v>0.97010834436811966</v>
      </c>
    </row>
    <row r="26" spans="1:2" x14ac:dyDescent="0.3">
      <c r="A26">
        <f t="shared" si="0"/>
        <v>3.510000000000002</v>
      </c>
      <c r="B26">
        <f t="shared" si="1"/>
        <v>0.97057384694812832</v>
      </c>
    </row>
    <row r="27" spans="1:2" x14ac:dyDescent="0.3">
      <c r="A27">
        <f t="shared" si="0"/>
        <v>3.6100000000000021</v>
      </c>
      <c r="B27">
        <f t="shared" si="1"/>
        <v>0.97099505110071249</v>
      </c>
    </row>
    <row r="28" spans="1:2" x14ac:dyDescent="0.3">
      <c r="A28">
        <f t="shared" si="0"/>
        <v>3.7100000000000022</v>
      </c>
      <c r="B28">
        <f t="shared" si="1"/>
        <v>0.97137617237860274</v>
      </c>
    </row>
    <row r="29" spans="1:2" x14ac:dyDescent="0.3">
      <c r="A29">
        <f t="shared" si="0"/>
        <v>3.8100000000000023</v>
      </c>
      <c r="B29">
        <f t="shared" si="1"/>
        <v>0.97172102517164749</v>
      </c>
    </row>
    <row r="30" spans="1:2" x14ac:dyDescent="0.3">
      <c r="A30">
        <f t="shared" si="0"/>
        <v>3.9100000000000024</v>
      </c>
      <c r="B30">
        <f t="shared" si="1"/>
        <v>0.97203306088250852</v>
      </c>
    </row>
    <row r="31" spans="1:2" x14ac:dyDescent="0.3">
      <c r="A31">
        <f t="shared" si="0"/>
        <v>4.0100000000000025</v>
      </c>
      <c r="B31">
        <f t="shared" si="1"/>
        <v>0.97231540246945913</v>
      </c>
    </row>
    <row r="32" spans="1:2" x14ac:dyDescent="0.3">
      <c r="A32">
        <f t="shared" si="0"/>
        <v>4.1100000000000021</v>
      </c>
      <c r="B32">
        <f t="shared" si="1"/>
        <v>0.97257087570199974</v>
      </c>
    </row>
    <row r="33" spans="1:2" x14ac:dyDescent="0.3">
      <c r="A33">
        <f t="shared" si="0"/>
        <v>4.2100000000000017</v>
      </c>
      <c r="B33">
        <f t="shared" si="1"/>
        <v>0.97280203744210902</v>
      </c>
    </row>
    <row r="34" spans="1:2" x14ac:dyDescent="0.3">
      <c r="A34">
        <f t="shared" si="0"/>
        <v>4.3100000000000014</v>
      </c>
      <c r="B34">
        <f t="shared" si="1"/>
        <v>0.97301120123417817</v>
      </c>
    </row>
    <row r="35" spans="1:2" x14ac:dyDescent="0.3">
      <c r="A35">
        <f t="shared" si="0"/>
        <v>4.410000000000001</v>
      </c>
      <c r="B35">
        <f t="shared" si="1"/>
        <v>0.97320046045974073</v>
      </c>
    </row>
    <row r="36" spans="1:2" x14ac:dyDescent="0.3">
      <c r="A36">
        <f t="shared" si="0"/>
        <v>4.5100000000000007</v>
      </c>
      <c r="B36">
        <f t="shared" si="1"/>
        <v>0.97337170928873817</v>
      </c>
    </row>
    <row r="37" spans="1:2" x14ac:dyDescent="0.3">
      <c r="A37">
        <f t="shared" si="0"/>
        <v>4.6100000000000003</v>
      </c>
      <c r="B37">
        <f t="shared" si="1"/>
        <v>0.97352666163700985</v>
      </c>
    </row>
    <row r="38" spans="1:2" x14ac:dyDescent="0.3">
      <c r="A38">
        <f t="shared" si="0"/>
        <v>4.71</v>
      </c>
      <c r="B38">
        <f t="shared" si="1"/>
        <v>0.9736668683197387</v>
      </c>
    </row>
    <row r="39" spans="1:2" x14ac:dyDescent="0.3">
      <c r="A39">
        <f t="shared" si="0"/>
        <v>4.8099999999999996</v>
      </c>
      <c r="B39">
        <f t="shared" si="1"/>
        <v>0.97379373257253043</v>
      </c>
    </row>
    <row r="40" spans="1:2" x14ac:dyDescent="0.3">
      <c r="A40">
        <f t="shared" si="0"/>
        <v>4.9099999999999993</v>
      </c>
      <c r="B40">
        <f t="shared" si="1"/>
        <v>0.97390852409546758</v>
      </c>
    </row>
    <row r="41" spans="1:2" x14ac:dyDescent="0.3">
      <c r="A41">
        <f t="shared" si="0"/>
        <v>5.0099999999999989</v>
      </c>
      <c r="B41">
        <f t="shared" si="1"/>
        <v>0.97401239176069432</v>
      </c>
    </row>
    <row r="42" spans="1:2" x14ac:dyDescent="0.3">
      <c r="A42">
        <f t="shared" si="0"/>
        <v>5.1099999999999985</v>
      </c>
      <c r="B42">
        <f t="shared" si="1"/>
        <v>0.97410637511071574</v>
      </c>
    </row>
    <row r="43" spans="1:2" x14ac:dyDescent="0.3">
      <c r="A43">
        <f t="shared" si="0"/>
        <v>5.2099999999999982</v>
      </c>
      <c r="B43">
        <f t="shared" si="1"/>
        <v>0.97419141476248727</v>
      </c>
    </row>
    <row r="44" spans="1:2" x14ac:dyDescent="0.3">
      <c r="A44">
        <f t="shared" si="0"/>
        <v>5.3099999999999978</v>
      </c>
      <c r="B44">
        <f t="shared" si="1"/>
        <v>0.97426836182142695</v>
      </c>
    </row>
    <row r="45" spans="1:2" x14ac:dyDescent="0.3">
      <c r="A45">
        <f t="shared" si="0"/>
        <v>5.4099999999999975</v>
      </c>
      <c r="B45">
        <f t="shared" si="1"/>
        <v>0.97433798639956348</v>
      </c>
    </row>
    <row r="46" spans="1:2" x14ac:dyDescent="0.3">
      <c r="A46">
        <f t="shared" si="0"/>
        <v>5.5099999999999971</v>
      </c>
      <c r="B46">
        <f t="shared" si="1"/>
        <v>0.97440098532307629</v>
      </c>
    </row>
    <row r="47" spans="1:2" x14ac:dyDescent="0.3">
      <c r="A47">
        <f t="shared" si="0"/>
        <v>5.6099999999999968</v>
      </c>
      <c r="B47">
        <f t="shared" si="1"/>
        <v>0.97445798910636672</v>
      </c>
    </row>
    <row r="48" spans="1:2" x14ac:dyDescent="0.3">
      <c r="A48">
        <f t="shared" si="0"/>
        <v>5.7099999999999964</v>
      </c>
      <c r="B48">
        <f t="shared" si="1"/>
        <v>0.9745095682624576</v>
      </c>
    </row>
    <row r="49" spans="1:2" x14ac:dyDescent="0.3">
      <c r="A49">
        <f t="shared" si="0"/>
        <v>5.8099999999999961</v>
      </c>
      <c r="B49">
        <f t="shared" si="1"/>
        <v>0.97455623901287924</v>
      </c>
    </row>
    <row r="50" spans="1:2" x14ac:dyDescent="0.3">
      <c r="A50">
        <f t="shared" si="0"/>
        <v>5.9099999999999957</v>
      </c>
      <c r="B50">
        <f t="shared" si="1"/>
        <v>0.9745984684541884</v>
      </c>
    </row>
    <row r="51" spans="1:2" x14ac:dyDescent="0.3">
      <c r="A51">
        <f t="shared" si="0"/>
        <v>6.0099999999999953</v>
      </c>
      <c r="B51">
        <f t="shared" si="1"/>
        <v>0.97463667923282793</v>
      </c>
    </row>
    <row r="52" spans="1:2" x14ac:dyDescent="0.3">
      <c r="A52">
        <f t="shared" si="0"/>
        <v>6.109999999999995</v>
      </c>
      <c r="B52">
        <f t="shared" si="1"/>
        <v>0.97467125377511321</v>
      </c>
    </row>
    <row r="53" spans="1:2" x14ac:dyDescent="0.3">
      <c r="A53">
        <f t="shared" si="0"/>
        <v>6.2099999999999946</v>
      </c>
      <c r="B53">
        <f t="shared" si="1"/>
        <v>0.97470253811468444</v>
      </c>
    </row>
    <row r="54" spans="1:2" x14ac:dyDescent="0.3">
      <c r="A54">
        <f t="shared" si="0"/>
        <v>6.3099999999999943</v>
      </c>
      <c r="B54">
        <f t="shared" si="1"/>
        <v>0.97473084535572685</v>
      </c>
    </row>
    <row r="55" spans="1:2" x14ac:dyDescent="0.3">
      <c r="A55">
        <f t="shared" si="0"/>
        <v>6.4099999999999939</v>
      </c>
      <c r="B55">
        <f t="shared" si="1"/>
        <v>0.97475645880662343</v>
      </c>
    </row>
    <row r="56" spans="1:2" x14ac:dyDescent="0.3">
      <c r="A56">
        <f t="shared" si="0"/>
        <v>6.5099999999999936</v>
      </c>
      <c r="B56">
        <f t="shared" si="1"/>
        <v>0.97477963481539986</v>
      </c>
    </row>
    <row r="57" spans="1:2" x14ac:dyDescent="0.3">
      <c r="A57">
        <f t="shared" ref="A57:A90" si="2">A56+0.1</f>
        <v>6.6099999999999932</v>
      </c>
      <c r="B57">
        <f t="shared" si="1"/>
        <v>0.9748006053353413</v>
      </c>
    </row>
    <row r="58" spans="1:2" x14ac:dyDescent="0.3">
      <c r="A58">
        <f t="shared" si="2"/>
        <v>6.7099999999999929</v>
      </c>
      <c r="B58">
        <f t="shared" si="1"/>
        <v>0.97481958024646009</v>
      </c>
    </row>
    <row r="59" spans="1:2" x14ac:dyDescent="0.3">
      <c r="A59">
        <f t="shared" si="2"/>
        <v>6.8099999999999925</v>
      </c>
      <c r="B59">
        <f t="shared" si="1"/>
        <v>0.97483674945604437</v>
      </c>
    </row>
    <row r="60" spans="1:2" x14ac:dyDescent="0.3">
      <c r="A60">
        <f t="shared" si="2"/>
        <v>6.9099999999999921</v>
      </c>
      <c r="B60">
        <f t="shared" si="1"/>
        <v>0.97485228479931418</v>
      </c>
    </row>
    <row r="61" spans="1:2" x14ac:dyDescent="0.3">
      <c r="A61">
        <f t="shared" si="2"/>
        <v>7.0099999999999918</v>
      </c>
      <c r="B61">
        <f t="shared" si="1"/>
        <v>0.97486634175920672</v>
      </c>
    </row>
    <row r="62" spans="1:2" x14ac:dyDescent="0.3">
      <c r="A62">
        <f t="shared" si="2"/>
        <v>7.1099999999999914</v>
      </c>
      <c r="B62">
        <f t="shared" si="1"/>
        <v>0.97487906102250133</v>
      </c>
    </row>
    <row r="63" spans="1:2" x14ac:dyDescent="0.3">
      <c r="A63">
        <f t="shared" si="2"/>
        <v>7.2099999999999911</v>
      </c>
      <c r="B63">
        <f t="shared" si="1"/>
        <v>0.97489056988786027</v>
      </c>
    </row>
    <row r="64" spans="1:2" x14ac:dyDescent="0.3">
      <c r="A64">
        <f t="shared" si="2"/>
        <v>7.3099999999999907</v>
      </c>
      <c r="B64">
        <f t="shared" si="1"/>
        <v>0.97490098353987609</v>
      </c>
    </row>
    <row r="65" spans="1:2" x14ac:dyDescent="0.3">
      <c r="A65">
        <f t="shared" si="2"/>
        <v>7.4099999999999904</v>
      </c>
      <c r="B65">
        <f t="shared" si="1"/>
        <v>0.97491040620187841</v>
      </c>
    </row>
    <row r="66" spans="1:2" x14ac:dyDescent="0.3">
      <c r="A66">
        <f t="shared" si="2"/>
        <v>7.50999999999999</v>
      </c>
      <c r="B66">
        <f t="shared" ref="B66:B90" si="3">$C$1*(1-1/($D$1*EXP(A66-$F$1))+E66)</f>
        <v>0.97491893217903569</v>
      </c>
    </row>
    <row r="67" spans="1:2" x14ac:dyDescent="0.3">
      <c r="A67">
        <f t="shared" si="2"/>
        <v>7.6099999999999897</v>
      </c>
      <c r="B67">
        <f t="shared" si="3"/>
        <v>0.97492664680219288</v>
      </c>
    </row>
    <row r="68" spans="1:2" x14ac:dyDescent="0.3">
      <c r="A68">
        <f t="shared" si="2"/>
        <v>7.7099999999999893</v>
      </c>
      <c r="B68">
        <f t="shared" si="3"/>
        <v>0.97493362728189148</v>
      </c>
    </row>
    <row r="69" spans="1:2" x14ac:dyDescent="0.3">
      <c r="A69">
        <f t="shared" si="2"/>
        <v>7.809999999999989</v>
      </c>
      <c r="B69">
        <f t="shared" si="3"/>
        <v>0.97493994348111868</v>
      </c>
    </row>
    <row r="70" spans="1:2" x14ac:dyDescent="0.3">
      <c r="A70">
        <f t="shared" si="2"/>
        <v>7.9099999999999886</v>
      </c>
      <c r="B70">
        <f t="shared" si="3"/>
        <v>0.97494565861451921</v>
      </c>
    </row>
    <row r="71" spans="1:2" x14ac:dyDescent="0.3">
      <c r="A71">
        <f t="shared" si="2"/>
        <v>8.0099999999999891</v>
      </c>
      <c r="B71">
        <f t="shared" si="3"/>
        <v>0.97495082988106896</v>
      </c>
    </row>
    <row r="72" spans="1:2" x14ac:dyDescent="0.3">
      <c r="A72">
        <f t="shared" si="2"/>
        <v>8.1099999999999888</v>
      </c>
      <c r="B72">
        <f t="shared" si="3"/>
        <v>0.97495550903654205</v>
      </c>
    </row>
    <row r="73" spans="1:2" x14ac:dyDescent="0.3">
      <c r="A73">
        <f t="shared" si="2"/>
        <v>8.2099999999999884</v>
      </c>
      <c r="B73">
        <f t="shared" si="3"/>
        <v>0.97495974291149867</v>
      </c>
    </row>
    <row r="74" spans="1:2" x14ac:dyDescent="0.3">
      <c r="A74">
        <f t="shared" si="2"/>
        <v>8.3099999999999881</v>
      </c>
      <c r="B74">
        <f t="shared" si="3"/>
        <v>0.97496357387998278</v>
      </c>
    </row>
    <row r="75" spans="1:2" x14ac:dyDescent="0.3">
      <c r="A75">
        <f t="shared" si="2"/>
        <v>8.4099999999999877</v>
      </c>
      <c r="B75">
        <f t="shared" si="3"/>
        <v>0.97496704028361458</v>
      </c>
    </row>
    <row r="76" spans="1:2" x14ac:dyDescent="0.3">
      <c r="A76">
        <f t="shared" si="2"/>
        <v>8.5099999999999874</v>
      </c>
      <c r="B76">
        <f t="shared" si="3"/>
        <v>0.97497017681532661</v>
      </c>
    </row>
    <row r="77" spans="1:2" x14ac:dyDescent="0.3">
      <c r="A77">
        <f t="shared" si="2"/>
        <v>8.609999999999987</v>
      </c>
      <c r="B77">
        <f t="shared" si="3"/>
        <v>0.9749730148665825</v>
      </c>
    </row>
    <row r="78" spans="1:2" x14ac:dyDescent="0.3">
      <c r="A78">
        <f t="shared" si="2"/>
        <v>8.7099999999999866</v>
      </c>
      <c r="B78">
        <f t="shared" si="3"/>
        <v>0.97497558284155317</v>
      </c>
    </row>
    <row r="79" spans="1:2" x14ac:dyDescent="0.3">
      <c r="A79">
        <f t="shared" si="2"/>
        <v>8.8099999999999863</v>
      </c>
      <c r="B79">
        <f t="shared" si="3"/>
        <v>0.97497790644139526</v>
      </c>
    </row>
    <row r="80" spans="1:2" x14ac:dyDescent="0.3">
      <c r="A80">
        <f t="shared" si="2"/>
        <v>8.9099999999999859</v>
      </c>
      <c r="B80">
        <f t="shared" si="3"/>
        <v>0.97498000892147685</v>
      </c>
    </row>
    <row r="81" spans="1:2" x14ac:dyDescent="0.3">
      <c r="A81">
        <f t="shared" si="2"/>
        <v>9.0099999999999856</v>
      </c>
      <c r="B81">
        <f t="shared" si="3"/>
        <v>0.97498191132412526</v>
      </c>
    </row>
    <row r="82" spans="1:2" x14ac:dyDescent="0.3">
      <c r="A82">
        <f t="shared" si="2"/>
        <v>9.1099999999999852</v>
      </c>
      <c r="B82">
        <f t="shared" si="3"/>
        <v>0.97498363268922594</v>
      </c>
    </row>
    <row r="83" spans="1:2" x14ac:dyDescent="0.3">
      <c r="A83">
        <f t="shared" si="2"/>
        <v>9.2099999999999849</v>
      </c>
      <c r="B83">
        <f t="shared" si="3"/>
        <v>0.97498519024477892</v>
      </c>
    </row>
    <row r="84" spans="1:2" x14ac:dyDescent="0.3">
      <c r="A84">
        <f t="shared" si="2"/>
        <v>9.3099999999999845</v>
      </c>
      <c r="B84">
        <f t="shared" si="3"/>
        <v>0.97498659957932399</v>
      </c>
    </row>
    <row r="85" spans="1:2" x14ac:dyDescent="0.3">
      <c r="A85">
        <f t="shared" si="2"/>
        <v>9.4099999999999842</v>
      </c>
      <c r="B85">
        <f t="shared" si="3"/>
        <v>0.9749878747979549</v>
      </c>
    </row>
    <row r="86" spans="1:2" x14ac:dyDescent="0.3">
      <c r="A86">
        <f t="shared" si="2"/>
        <v>9.5099999999999838</v>
      </c>
      <c r="B86">
        <f t="shared" si="3"/>
        <v>0.97498902866348836</v>
      </c>
    </row>
    <row r="87" spans="1:2" x14ac:dyDescent="0.3">
      <c r="A87">
        <f t="shared" si="2"/>
        <v>9.6099999999999834</v>
      </c>
      <c r="B87">
        <f t="shared" si="3"/>
        <v>0.97499007272419846</v>
      </c>
    </row>
    <row r="88" spans="1:2" x14ac:dyDescent="0.3">
      <c r="A88">
        <f t="shared" si="2"/>
        <v>9.7099999999999831</v>
      </c>
      <c r="B88">
        <f t="shared" si="3"/>
        <v>0.97499101742939565</v>
      </c>
    </row>
    <row r="89" spans="1:2" x14ac:dyDescent="0.3">
      <c r="A89">
        <f t="shared" si="2"/>
        <v>9.8099999999999827</v>
      </c>
      <c r="B89">
        <f t="shared" si="3"/>
        <v>0.97499187223400696</v>
      </c>
    </row>
    <row r="90" spans="1:2" x14ac:dyDescent="0.3">
      <c r="A90">
        <f t="shared" si="2"/>
        <v>9.9099999999999824</v>
      </c>
      <c r="B90">
        <f t="shared" si="3"/>
        <v>0.97499264569320454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4"/>
  <sheetViews>
    <sheetView tabSelected="1" zoomScale="70" zoomScaleNormal="70" workbookViewId="0">
      <selection activeCell="K19" sqref="K19"/>
    </sheetView>
  </sheetViews>
  <sheetFormatPr defaultRowHeight="14.4" x14ac:dyDescent="0.3"/>
  <cols>
    <col min="14" max="14" width="18.21875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N1" t="s">
        <v>19</v>
      </c>
    </row>
    <row r="2" spans="1:27" x14ac:dyDescent="0.3">
      <c r="A2" t="s">
        <v>9</v>
      </c>
      <c r="B2">
        <v>0.91811111111111099</v>
      </c>
      <c r="C2">
        <v>0.93344444444444397</v>
      </c>
      <c r="D2">
        <v>0.93488888888888899</v>
      </c>
      <c r="E2">
        <v>0.93977777777777705</v>
      </c>
      <c r="F2">
        <v>0.94144444444444397</v>
      </c>
      <c r="G2">
        <v>0.94577777777777705</v>
      </c>
      <c r="H2">
        <v>0.94299999999999995</v>
      </c>
      <c r="I2">
        <v>0.94511111111111101</v>
      </c>
      <c r="J2">
        <v>0.945888888888888</v>
      </c>
    </row>
    <row r="3" spans="1:27" ht="15" thickBot="1" x14ac:dyDescent="0.35">
      <c r="A3" t="s">
        <v>10</v>
      </c>
      <c r="B3">
        <v>0.94833333333333303</v>
      </c>
      <c r="C3">
        <v>0.967444444444444</v>
      </c>
      <c r="D3">
        <v>0.97077777777777696</v>
      </c>
      <c r="E3">
        <v>0.97377777777777696</v>
      </c>
      <c r="F3">
        <v>0.96877777777777696</v>
      </c>
      <c r="G3">
        <v>0.97577777777777697</v>
      </c>
      <c r="H3">
        <v>0.971444444444444</v>
      </c>
      <c r="I3">
        <v>0.97266666666666601</v>
      </c>
      <c r="J3">
        <v>0.97322222222222199</v>
      </c>
      <c r="N3" t="s">
        <v>20</v>
      </c>
    </row>
    <row r="4" spans="1:27" x14ac:dyDescent="0.3">
      <c r="A4" t="s">
        <v>11</v>
      </c>
      <c r="B4">
        <v>0.882777777777777</v>
      </c>
      <c r="C4">
        <v>0.931111111111111</v>
      </c>
      <c r="D4">
        <v>0.92688888888888799</v>
      </c>
      <c r="E4">
        <v>0.93188888888888799</v>
      </c>
      <c r="F4">
        <v>0.93244444444444397</v>
      </c>
      <c r="G4">
        <v>0.93166666666666598</v>
      </c>
      <c r="H4">
        <v>0.94222222222222196</v>
      </c>
      <c r="I4">
        <v>0.94344444444444397</v>
      </c>
      <c r="J4">
        <v>0.93955555555555503</v>
      </c>
      <c r="N4" s="3" t="s">
        <v>21</v>
      </c>
      <c r="O4" s="3" t="s">
        <v>22</v>
      </c>
      <c r="P4" s="3" t="s">
        <v>23</v>
      </c>
      <c r="Q4" s="3" t="s">
        <v>24</v>
      </c>
      <c r="R4" s="3" t="s">
        <v>25</v>
      </c>
    </row>
    <row r="5" spans="1:27" x14ac:dyDescent="0.3">
      <c r="A5" t="s">
        <v>12</v>
      </c>
      <c r="B5">
        <v>0.969444444444444</v>
      </c>
      <c r="C5">
        <v>0.97699999999999998</v>
      </c>
      <c r="D5">
        <v>0.98011111111111104</v>
      </c>
      <c r="E5">
        <v>0.98133333333333295</v>
      </c>
      <c r="F5">
        <v>0.98055555555555496</v>
      </c>
      <c r="G5">
        <v>0.98111111111111104</v>
      </c>
      <c r="H5">
        <v>0.98388888888888804</v>
      </c>
      <c r="I5">
        <v>0.98377777777777697</v>
      </c>
      <c r="J5">
        <v>0.98099999999999998</v>
      </c>
      <c r="N5" s="1" t="s">
        <v>26</v>
      </c>
      <c r="O5" s="1">
        <v>10</v>
      </c>
      <c r="P5" s="1">
        <v>9.3268888888888846</v>
      </c>
      <c r="Q5" s="1">
        <v>0.93268888888888846</v>
      </c>
      <c r="R5" s="1">
        <v>9.7972510288066306E-4</v>
      </c>
    </row>
    <row r="6" spans="1:27" x14ac:dyDescent="0.3">
      <c r="A6" t="s">
        <v>13</v>
      </c>
      <c r="B6">
        <v>0.94677777777777705</v>
      </c>
      <c r="C6">
        <v>0.96411111111111103</v>
      </c>
      <c r="D6">
        <v>0.96499999999999997</v>
      </c>
      <c r="E6">
        <v>0.96344444444444399</v>
      </c>
      <c r="F6">
        <v>0.96499999999999997</v>
      </c>
      <c r="G6">
        <v>0.96433333333333304</v>
      </c>
      <c r="H6">
        <v>0.96599999999999997</v>
      </c>
      <c r="I6">
        <v>0.96466666666666601</v>
      </c>
      <c r="J6">
        <v>0.96444444444444399</v>
      </c>
      <c r="N6" s="1" t="s">
        <v>27</v>
      </c>
      <c r="O6" s="1">
        <v>10</v>
      </c>
      <c r="P6" s="1">
        <v>9.5707777777777743</v>
      </c>
      <c r="Q6" s="1">
        <v>0.95707777777777747</v>
      </c>
      <c r="R6" s="1">
        <v>2.7530877914951827E-4</v>
      </c>
    </row>
    <row r="7" spans="1:27" x14ac:dyDescent="0.3">
      <c r="A7" t="s">
        <v>14</v>
      </c>
      <c r="B7">
        <v>0.93811111111111101</v>
      </c>
      <c r="C7">
        <v>0.95355555555555505</v>
      </c>
      <c r="D7">
        <v>0.96311111111111103</v>
      </c>
      <c r="E7">
        <v>0.96577777777777696</v>
      </c>
      <c r="F7">
        <v>0.96866666666666601</v>
      </c>
      <c r="G7">
        <v>0.97233333333333305</v>
      </c>
      <c r="H7">
        <v>0.97066666666666601</v>
      </c>
      <c r="I7">
        <v>0.97555555555555495</v>
      </c>
      <c r="J7">
        <v>0.97944444444444401</v>
      </c>
      <c r="N7" s="1" t="s">
        <v>28</v>
      </c>
      <c r="O7" s="1">
        <v>10</v>
      </c>
      <c r="P7" s="1">
        <v>9.6059999999999963</v>
      </c>
      <c r="Q7" s="1">
        <v>0.96059999999999968</v>
      </c>
      <c r="R7" s="1">
        <v>3.716850480109745E-4</v>
      </c>
    </row>
    <row r="8" spans="1:27" x14ac:dyDescent="0.3">
      <c r="A8" t="s">
        <v>15</v>
      </c>
      <c r="B8">
        <v>0.89655555555555499</v>
      </c>
      <c r="C8">
        <v>0.94233333333333302</v>
      </c>
      <c r="D8">
        <v>0.94055555555555503</v>
      </c>
      <c r="E8">
        <v>0.95588888888888801</v>
      </c>
      <c r="F8">
        <v>0.95488888888888801</v>
      </c>
      <c r="G8">
        <v>0.95622222222222197</v>
      </c>
      <c r="H8">
        <v>0.96611111111111103</v>
      </c>
      <c r="I8">
        <v>0.96599999999999997</v>
      </c>
      <c r="J8">
        <v>0.96866666666666601</v>
      </c>
      <c r="N8" s="1" t="s">
        <v>40</v>
      </c>
      <c r="O8" s="1">
        <v>10</v>
      </c>
      <c r="P8" s="1">
        <v>9.6327777777777719</v>
      </c>
      <c r="Q8" s="1">
        <v>0.96327777777777723</v>
      </c>
      <c r="R8" s="1">
        <v>2.8039849108368159E-4</v>
      </c>
      <c r="AA8">
        <v>4.6500000000000004</v>
      </c>
    </row>
    <row r="9" spans="1:27" x14ac:dyDescent="0.3">
      <c r="A9" t="s">
        <v>16</v>
      </c>
      <c r="B9">
        <v>0.94866666666666599</v>
      </c>
      <c r="C9">
        <v>0.96755555555555495</v>
      </c>
      <c r="D9">
        <v>0.97355555555555495</v>
      </c>
      <c r="E9">
        <v>0.96533333333333304</v>
      </c>
      <c r="F9">
        <v>0.97699999999999998</v>
      </c>
      <c r="G9">
        <v>0.97944444444444401</v>
      </c>
      <c r="H9">
        <v>0.97688888888888803</v>
      </c>
      <c r="I9">
        <v>0.97944444444444401</v>
      </c>
      <c r="J9">
        <v>0.98166666666666602</v>
      </c>
      <c r="N9" s="1" t="s">
        <v>41</v>
      </c>
      <c r="O9" s="1">
        <v>10</v>
      </c>
      <c r="P9" s="1">
        <v>9.6436666666666611</v>
      </c>
      <c r="Q9" s="1">
        <v>0.96436666666666615</v>
      </c>
      <c r="R9" s="1">
        <v>2.7993703703703735E-4</v>
      </c>
    </row>
    <row r="10" spans="1:27" x14ac:dyDescent="0.3">
      <c r="A10" t="s">
        <v>17</v>
      </c>
      <c r="B10">
        <v>0.975444444444444</v>
      </c>
      <c r="C10">
        <v>0.97577777777777697</v>
      </c>
      <c r="D10">
        <v>0.97877777777777697</v>
      </c>
      <c r="E10">
        <v>0.98344444444444401</v>
      </c>
      <c r="F10">
        <v>0.98388888888888804</v>
      </c>
      <c r="G10">
        <v>0.98533333333333295</v>
      </c>
      <c r="H10">
        <v>0.98455555555555496</v>
      </c>
      <c r="I10">
        <v>0.98533333333333295</v>
      </c>
      <c r="J10">
        <v>0.98577777777777698</v>
      </c>
      <c r="N10" s="1" t="s">
        <v>42</v>
      </c>
      <c r="O10" s="1">
        <v>10</v>
      </c>
      <c r="P10" s="1">
        <v>9.6639999999999961</v>
      </c>
      <c r="Q10" s="1">
        <v>0.96639999999999959</v>
      </c>
      <c r="R10" s="1">
        <v>2.932323731138587E-4</v>
      </c>
    </row>
    <row r="11" spans="1:27" x14ac:dyDescent="0.3">
      <c r="A11" t="s">
        <v>18</v>
      </c>
      <c r="B11">
        <v>0.90266666666666595</v>
      </c>
      <c r="C11">
        <v>0.95844444444444399</v>
      </c>
      <c r="D11">
        <v>0.97233333333333305</v>
      </c>
      <c r="E11">
        <v>0.97211111111111104</v>
      </c>
      <c r="F11">
        <v>0.97099999999999997</v>
      </c>
      <c r="G11">
        <v>0.97199999999999998</v>
      </c>
      <c r="H11">
        <v>0.97055555555555495</v>
      </c>
      <c r="I11">
        <v>0.97088888888888802</v>
      </c>
      <c r="J11">
        <v>0.97155555555555495</v>
      </c>
      <c r="N11" s="1" t="s">
        <v>43</v>
      </c>
      <c r="O11" s="1">
        <v>10</v>
      </c>
      <c r="P11" s="1">
        <v>9.6753333333333291</v>
      </c>
      <c r="Q11" s="1">
        <v>0.96753333333333291</v>
      </c>
      <c r="R11" s="1">
        <v>2.1399396433469846E-4</v>
      </c>
    </row>
    <row r="12" spans="1:27" x14ac:dyDescent="0.3">
      <c r="B12">
        <f>AVERAGE(B2:B11)</f>
        <v>0.93268888888888846</v>
      </c>
      <c r="C12">
        <f t="shared" ref="C12:J12" si="0">AVERAGE(C2:C11)</f>
        <v>0.95707777777777747</v>
      </c>
      <c r="D12">
        <f t="shared" si="0"/>
        <v>0.96059999999999968</v>
      </c>
      <c r="E12">
        <f t="shared" si="0"/>
        <v>0.96327777777777723</v>
      </c>
      <c r="F12">
        <f t="shared" si="0"/>
        <v>0.96436666666666615</v>
      </c>
      <c r="G12">
        <f t="shared" si="0"/>
        <v>0.96639999999999959</v>
      </c>
      <c r="H12">
        <f t="shared" si="0"/>
        <v>0.96753333333333291</v>
      </c>
      <c r="I12">
        <f t="shared" si="0"/>
        <v>0.96868888888888838</v>
      </c>
      <c r="J12">
        <f t="shared" si="0"/>
        <v>0.96912222222222177</v>
      </c>
      <c r="N12" s="1"/>
      <c r="O12" s="1"/>
      <c r="P12" s="1"/>
      <c r="Q12" s="1"/>
      <c r="R12" s="1"/>
    </row>
    <row r="13" spans="1:27" x14ac:dyDescent="0.3">
      <c r="B13">
        <f>_xlfn.STDEV.P(B2:B11)</f>
        <v>2.9694319197324539E-2</v>
      </c>
      <c r="C13">
        <f>_xlfn.STDEV.P(C2:C11)</f>
        <v>1.5740962525670612E-2</v>
      </c>
      <c r="D13">
        <f t="shared" ref="D13:I13" si="1">_xlfn.STDEV.P(D2:D11)</f>
        <v>1.8289793416271193E-2</v>
      </c>
      <c r="E13">
        <f t="shared" si="1"/>
        <v>1.5885800010553872E-2</v>
      </c>
      <c r="F13">
        <f t="shared" si="1"/>
        <v>1.5872722933804824E-2</v>
      </c>
      <c r="G13">
        <f t="shared" si="1"/>
        <v>1.6245280416246215E-2</v>
      </c>
      <c r="H13">
        <f t="shared" si="1"/>
        <v>1.3877844497659881E-2</v>
      </c>
      <c r="I13">
        <f t="shared" si="1"/>
        <v>1.380148498004175E-2</v>
      </c>
      <c r="J13">
        <f>_xlfn.STDEV.P(J2:J11)</f>
        <v>1.4632827123615983E-2</v>
      </c>
      <c r="N13" s="1"/>
      <c r="O13" s="1"/>
      <c r="P13" s="1"/>
      <c r="Q13" s="1"/>
      <c r="R13" s="1"/>
    </row>
    <row r="14" spans="1:27" x14ac:dyDescent="0.3">
      <c r="C14">
        <f t="shared" ref="C14:H14" si="2">_xlfn.T.TEST(C2:C11,B2:B11,1,1)</f>
        <v>1.2916675447032233E-3</v>
      </c>
      <c r="D14">
        <f t="shared" si="2"/>
        <v>3.1819026563743712E-2</v>
      </c>
      <c r="E14">
        <f t="shared" si="2"/>
        <v>9.5190222396176014E-2</v>
      </c>
      <c r="F14">
        <f t="shared" si="2"/>
        <v>0.22176420322953561</v>
      </c>
      <c r="G14">
        <f t="shared" si="2"/>
        <v>1.2746485549303488E-2</v>
      </c>
      <c r="H14">
        <f t="shared" si="2"/>
        <v>0.25487545368182973</v>
      </c>
      <c r="I14">
        <f>_xlfn.T.TEST(I2:I11,H2:H11,1,1)</f>
        <v>3.2133441332024268E-2</v>
      </c>
      <c r="J14">
        <f>_xlfn.T.TEST(J2:J11,I2:I11,1,1)</f>
        <v>0.28713720652968089</v>
      </c>
      <c r="N14" s="1" t="s">
        <v>44</v>
      </c>
      <c r="O14" s="1">
        <v>10</v>
      </c>
      <c r="P14" s="1">
        <v>9.686888888888884</v>
      </c>
      <c r="Q14" s="1">
        <v>0.96868888888888838</v>
      </c>
      <c r="R14" s="1">
        <v>2.1164554183813114E-4</v>
      </c>
    </row>
    <row r="15" spans="1:27" ht="15" thickBot="1" x14ac:dyDescent="0.35">
      <c r="C15">
        <f t="shared" ref="C15:J15" si="3">_xlfn.T.TEST($J$2:$J$11,B2:B11,2,1)</f>
        <v>6.663753232758015E-4</v>
      </c>
      <c r="D15">
        <f t="shared" si="3"/>
        <v>1.6030401363951578E-3</v>
      </c>
      <c r="E15">
        <f t="shared" si="3"/>
        <v>1.5377525607370953E-2</v>
      </c>
      <c r="F15">
        <f t="shared" si="3"/>
        <v>1.9097551716332022E-2</v>
      </c>
      <c r="G15">
        <f t="shared" si="3"/>
        <v>1.0456769053964407E-2</v>
      </c>
      <c r="H15">
        <f t="shared" si="3"/>
        <v>0.10511051172302634</v>
      </c>
      <c r="I15">
        <f t="shared" si="3"/>
        <v>0.18994093537925802</v>
      </c>
      <c r="J15">
        <f t="shared" si="3"/>
        <v>0.57427441305936178</v>
      </c>
      <c r="N15" s="2" t="s">
        <v>45</v>
      </c>
      <c r="O15" s="2">
        <v>10</v>
      </c>
      <c r="P15" s="2">
        <v>9.6912222222222173</v>
      </c>
      <c r="Q15" s="2">
        <v>0.96912222222222177</v>
      </c>
      <c r="R15" s="2">
        <v>2.3791069958847952E-4</v>
      </c>
    </row>
    <row r="16" spans="1:27" x14ac:dyDescent="0.3">
      <c r="B16">
        <f>_xlfn.T.TEST(B2:B11,C2:C11,2,1)</f>
        <v>2.5833350894064466E-3</v>
      </c>
    </row>
    <row r="18" spans="2:32" ht="15" thickBot="1" x14ac:dyDescent="0.35">
      <c r="N18" t="s">
        <v>29</v>
      </c>
    </row>
    <row r="19" spans="2:32" x14ac:dyDescent="0.3">
      <c r="N19" s="3" t="s">
        <v>30</v>
      </c>
      <c r="O19" s="3" t="s">
        <v>31</v>
      </c>
      <c r="P19" s="3" t="s">
        <v>32</v>
      </c>
      <c r="Q19" s="3" t="s">
        <v>33</v>
      </c>
      <c r="R19" s="3" t="s">
        <v>34</v>
      </c>
      <c r="S19" s="3" t="s">
        <v>35</v>
      </c>
      <c r="T19" s="3" t="s">
        <v>36</v>
      </c>
    </row>
    <row r="20" spans="2:32" x14ac:dyDescent="0.3">
      <c r="N20" s="1" t="s">
        <v>37</v>
      </c>
      <c r="O20" s="1">
        <v>1.030456076817558E-2</v>
      </c>
      <c r="P20" s="1">
        <v>8</v>
      </c>
      <c r="Q20" s="1">
        <v>1.2880700960219474E-3</v>
      </c>
      <c r="R20" s="1">
        <v>3.6874146870930624</v>
      </c>
      <c r="S20" s="1">
        <v>1.0282945694136834E-3</v>
      </c>
      <c r="T20" s="1">
        <v>2.0548816237620078</v>
      </c>
    </row>
    <row r="21" spans="2:32" x14ac:dyDescent="0.3">
      <c r="B21">
        <f>COUNT(B2:J11)</f>
        <v>90</v>
      </c>
      <c r="N21" s="1" t="s">
        <v>38</v>
      </c>
      <c r="O21" s="1">
        <v>2.8294533333333382E-2</v>
      </c>
      <c r="P21" s="1">
        <v>81</v>
      </c>
      <c r="Q21" s="1">
        <v>3.4931522633744916E-4</v>
      </c>
      <c r="R21" s="1"/>
      <c r="S21" s="1"/>
      <c r="T21" s="1"/>
    </row>
    <row r="22" spans="2:32" x14ac:dyDescent="0.3">
      <c r="N22" s="1"/>
      <c r="O22" s="1"/>
      <c r="P22" s="1"/>
      <c r="Q22" s="1"/>
      <c r="R22" s="1"/>
      <c r="S22" s="1"/>
      <c r="T22" s="1"/>
    </row>
    <row r="23" spans="2:32" ht="15" thickBot="1" x14ac:dyDescent="0.35">
      <c r="N23" s="2" t="s">
        <v>39</v>
      </c>
      <c r="O23" s="2">
        <v>3.8599094101508961E-2</v>
      </c>
      <c r="P23" s="2">
        <v>89</v>
      </c>
      <c r="Q23" s="2"/>
      <c r="R23" s="2"/>
      <c r="S23" s="2"/>
      <c r="T23" s="2"/>
    </row>
    <row r="24" spans="2:32" ht="15" thickBot="1" x14ac:dyDescent="0.35">
      <c r="X24" s="1" t="s">
        <v>26</v>
      </c>
      <c r="Y24" s="1" t="s">
        <v>27</v>
      </c>
      <c r="Z24" s="1" t="s">
        <v>28</v>
      </c>
      <c r="AA24" s="1" t="s">
        <v>40</v>
      </c>
      <c r="AB24" s="1" t="s">
        <v>41</v>
      </c>
      <c r="AC24" s="1" t="s">
        <v>42</v>
      </c>
      <c r="AD24" s="1" t="s">
        <v>43</v>
      </c>
      <c r="AE24" s="1" t="s">
        <v>44</v>
      </c>
      <c r="AF24" s="2" t="s">
        <v>45</v>
      </c>
    </row>
    <row r="25" spans="2:32" ht="15" thickBot="1" x14ac:dyDescent="0.35">
      <c r="X25" s="1">
        <v>0.93291666666666617</v>
      </c>
      <c r="Y25" s="1">
        <v>0.95511666666666617</v>
      </c>
      <c r="Z25" s="1">
        <v>0.95924999999999971</v>
      </c>
      <c r="AA25" s="1">
        <v>0.96409999999999951</v>
      </c>
      <c r="AB25" s="1">
        <v>0.96451666666666624</v>
      </c>
      <c r="AC25" s="1">
        <v>0.96658333333333302</v>
      </c>
      <c r="AD25" s="1">
        <v>0.96843333333333281</v>
      </c>
      <c r="AE25" s="1">
        <v>0.96901666666666608</v>
      </c>
      <c r="AF25" s="2">
        <v>0.96934999999999949</v>
      </c>
    </row>
    <row r="26" spans="2:32" x14ac:dyDescent="0.3">
      <c r="V26" s="1" t="s">
        <v>26</v>
      </c>
      <c r="W26" s="1">
        <v>0.93291666666666617</v>
      </c>
    </row>
    <row r="27" spans="2:32" x14ac:dyDescent="0.3">
      <c r="V27" s="1" t="s">
        <v>27</v>
      </c>
      <c r="W27" s="1">
        <v>0.95511666666666617</v>
      </c>
      <c r="X27" t="b">
        <f>ABS($W27-X$25)/$O$20/SQRT(2/10)&gt;4.65</f>
        <v>1</v>
      </c>
    </row>
    <row r="28" spans="2:32" x14ac:dyDescent="0.3">
      <c r="V28" s="1" t="s">
        <v>28</v>
      </c>
      <c r="W28" s="1">
        <v>0.95924999999999971</v>
      </c>
      <c r="X28" t="b">
        <f t="shared" ref="X28:AE34" si="4">ABS($W28-X$25)/$O$20/SQRT(2/10)&gt;4.65</f>
        <v>1</v>
      </c>
      <c r="Y28" t="b">
        <f t="shared" si="4"/>
        <v>0</v>
      </c>
    </row>
    <row r="29" spans="2:32" x14ac:dyDescent="0.3">
      <c r="V29" s="1" t="s">
        <v>40</v>
      </c>
      <c r="W29" s="1">
        <v>0.96409999999999951</v>
      </c>
      <c r="X29" t="b">
        <f t="shared" si="4"/>
        <v>1</v>
      </c>
      <c r="Y29" t="b">
        <f t="shared" si="4"/>
        <v>0</v>
      </c>
      <c r="Z29" t="b">
        <f t="shared" si="4"/>
        <v>0</v>
      </c>
    </row>
    <row r="30" spans="2:32" x14ac:dyDescent="0.3">
      <c r="V30" s="1" t="s">
        <v>41</v>
      </c>
      <c r="W30" s="1">
        <v>0.96451666666666624</v>
      </c>
      <c r="X30" t="b">
        <f t="shared" si="4"/>
        <v>1</v>
      </c>
      <c r="Y30" t="b">
        <f t="shared" si="4"/>
        <v>0</v>
      </c>
      <c r="Z30" t="b">
        <f t="shared" si="4"/>
        <v>0</v>
      </c>
      <c r="AA30" t="b">
        <f t="shared" si="4"/>
        <v>0</v>
      </c>
    </row>
    <row r="31" spans="2:32" x14ac:dyDescent="0.3">
      <c r="V31" s="1" t="s">
        <v>42</v>
      </c>
      <c r="W31" s="1">
        <v>0.96658333333333302</v>
      </c>
      <c r="X31" t="b">
        <f t="shared" si="4"/>
        <v>1</v>
      </c>
      <c r="Y31" t="b">
        <f t="shared" si="4"/>
        <v>0</v>
      </c>
      <c r="Z31" t="b">
        <f t="shared" si="4"/>
        <v>0</v>
      </c>
      <c r="AA31" t="b">
        <f t="shared" si="4"/>
        <v>0</v>
      </c>
      <c r="AB31" t="b">
        <f t="shared" si="4"/>
        <v>0</v>
      </c>
    </row>
    <row r="32" spans="2:32" x14ac:dyDescent="0.3">
      <c r="V32" s="1" t="s">
        <v>43</v>
      </c>
      <c r="W32" s="1">
        <v>0.96843333333333281</v>
      </c>
      <c r="X32" t="b">
        <f t="shared" si="4"/>
        <v>1</v>
      </c>
      <c r="Y32" t="b">
        <f t="shared" si="4"/>
        <v>0</v>
      </c>
      <c r="Z32" t="b">
        <f t="shared" si="4"/>
        <v>0</v>
      </c>
      <c r="AA32" t="b">
        <f t="shared" si="4"/>
        <v>0</v>
      </c>
      <c r="AB32" t="b">
        <f t="shared" si="4"/>
        <v>0</v>
      </c>
      <c r="AC32" t="b">
        <f t="shared" si="4"/>
        <v>0</v>
      </c>
    </row>
    <row r="33" spans="22:31" x14ac:dyDescent="0.3">
      <c r="V33" s="1" t="s">
        <v>44</v>
      </c>
      <c r="W33" s="1">
        <v>0.96901666666666608</v>
      </c>
      <c r="X33" t="b">
        <f t="shared" si="4"/>
        <v>1</v>
      </c>
      <c r="Y33" t="b">
        <f t="shared" si="4"/>
        <v>0</v>
      </c>
      <c r="Z33" t="b">
        <f t="shared" si="4"/>
        <v>0</v>
      </c>
      <c r="AA33" t="b">
        <f t="shared" si="4"/>
        <v>0</v>
      </c>
      <c r="AB33" t="b">
        <f t="shared" si="4"/>
        <v>0</v>
      </c>
      <c r="AC33" t="b">
        <f t="shared" si="4"/>
        <v>0</v>
      </c>
      <c r="AD33" t="b">
        <f t="shared" si="4"/>
        <v>0</v>
      </c>
    </row>
    <row r="34" spans="22:31" ht="15" thickBot="1" x14ac:dyDescent="0.35">
      <c r="V34" s="2" t="s">
        <v>45</v>
      </c>
      <c r="W34" s="2">
        <v>0.96934999999999949</v>
      </c>
      <c r="X34" t="b">
        <f t="shared" si="4"/>
        <v>1</v>
      </c>
      <c r="Y34" t="b">
        <f t="shared" si="4"/>
        <v>0</v>
      </c>
      <c r="Z34" t="b">
        <f t="shared" si="4"/>
        <v>0</v>
      </c>
      <c r="AA34" t="b">
        <f t="shared" si="4"/>
        <v>0</v>
      </c>
      <c r="AB34" t="b">
        <f t="shared" si="4"/>
        <v>0</v>
      </c>
      <c r="AC34" t="b">
        <f t="shared" si="4"/>
        <v>0</v>
      </c>
      <c r="AD34" t="b">
        <f t="shared" si="4"/>
        <v>0</v>
      </c>
      <c r="AE34" t="b">
        <f t="shared" si="4"/>
        <v>0</v>
      </c>
    </row>
  </sheetData>
  <conditionalFormatting sqref="X26:AF34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Strout</dc:creator>
  <cp:lastModifiedBy>Zach Strout</cp:lastModifiedBy>
  <dcterms:created xsi:type="dcterms:W3CDTF">2021-10-06T05:31:16Z</dcterms:created>
  <dcterms:modified xsi:type="dcterms:W3CDTF">2021-10-06T05:31:16Z</dcterms:modified>
</cp:coreProperties>
</file>