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DieseArbeitsmappe"/>
  <mc:AlternateContent xmlns:mc="http://schemas.openxmlformats.org/markup-compatibility/2006">
    <mc:Choice Requires="x15">
      <x15ac:absPath xmlns:x15ac="http://schemas.microsoft.com/office/spreadsheetml/2010/11/ac" url="C:\Temp\gramic\diplomarbeit\anforderungen\"/>
    </mc:Choice>
  </mc:AlternateContent>
  <bookViews>
    <workbookView xWindow="0" yWindow="0" windowWidth="28800" windowHeight="12345" tabRatio="914" activeTab="11"/>
  </bookViews>
  <sheets>
    <sheet name="Infos" sheetId="4" r:id="rId1"/>
    <sheet name="Präferenzmatrix" sheetId="1" r:id="rId2"/>
    <sheet name="PRF-Failover" sheetId="5" r:id="rId3"/>
    <sheet name="PRF-Switchover" sheetId="6" r:id="rId4"/>
    <sheet name="PRF-Restore" sheetId="7" r:id="rId5"/>
    <sheet name="PRF-Replikation" sheetId="8" r:id="rId6"/>
    <sheet name="PRF-Sharding" sheetId="13" r:id="rId7"/>
    <sheet name="PRF-Quorum" sheetId="10" r:id="rId8"/>
    <sheet name="PRF-MAPI" sheetId="15" r:id="rId9"/>
    <sheet name="PRF-Backup" sheetId="12" r:id="rId10"/>
    <sheet name="PRF-Performance" sheetId="17" r:id="rId11"/>
    <sheet name="Nutzwert-Analyse" sheetId="2" r:id="rId12"/>
    <sheet name="Nutzwert-Analyse-Detail" sheetId="16" r:id="rId13"/>
    <sheet name="Kosten-Nutzen" sheetId="3" r:id="rId14"/>
    <sheet name="Detail" sheetId="18" r:id="rId15"/>
  </sheets>
  <definedNames>
    <definedName name="_xlnm.Print_Area" localSheetId="13">'Kosten-Nutzen'!$A$1:$L$21</definedName>
    <definedName name="_xlnm.Print_Area" localSheetId="11">'Nutzwert-Analyse'!$A$1:$S$30</definedName>
    <definedName name="_xlnm.Print_Area" localSheetId="1">Präferenzmatrix!$A$1:$Y$33</definedName>
    <definedName name="_xlnm.Print_Area" localSheetId="9">'PRF-Backup'!$A$1:$Y$33</definedName>
    <definedName name="_xlnm.Print_Area" localSheetId="2">'PRF-Failover'!$A$1:$Y$33</definedName>
    <definedName name="_xlnm.Print_Area" localSheetId="8">'PRF-MAPI'!$A$1:$Y$33</definedName>
    <definedName name="_xlnm.Print_Area" localSheetId="10">'PRF-Performance'!$A$1:$Y$33</definedName>
    <definedName name="_xlnm.Print_Area" localSheetId="7">'PRF-Quorum'!$A$1:$Y$33</definedName>
    <definedName name="_xlnm.Print_Area" localSheetId="5">'PRF-Replikation'!$A$1:$Y$33</definedName>
    <definedName name="_xlnm.Print_Area" localSheetId="4">'PRF-Restore'!$A$1:$Y$33</definedName>
    <definedName name="_xlnm.Print_Area" localSheetId="6">'PRF-Sharding'!$A$1:$Y$33</definedName>
    <definedName name="_xlnm.Print_Area" localSheetId="3">'PRF-Switchover'!$A$1:$Y$33</definedName>
    <definedName name="_xlnm.Print_Titles" localSheetId="1">Präferenzmatrix!$71:$71</definedName>
    <definedName name="_xlnm.Print_Titles" localSheetId="9">'PRF-Backup'!$71:$71</definedName>
    <definedName name="_xlnm.Print_Titles" localSheetId="2">'PRF-Failover'!$71:$71</definedName>
    <definedName name="_xlnm.Print_Titles" localSheetId="8">'PRF-MAPI'!$71:$71</definedName>
    <definedName name="_xlnm.Print_Titles" localSheetId="10">'PRF-Performance'!$71:$71</definedName>
    <definedName name="_xlnm.Print_Titles" localSheetId="7">'PRF-Quorum'!$71:$71</definedName>
    <definedName name="_xlnm.Print_Titles" localSheetId="5">'PRF-Replikation'!$71:$71</definedName>
    <definedName name="_xlnm.Print_Titles" localSheetId="4">'PRF-Restore'!$71:$71</definedName>
    <definedName name="_xlnm.Print_Titles" localSheetId="6">'PRF-Sharding'!$71:$71</definedName>
    <definedName name="_xlnm.Print_Titles" localSheetId="3">'PRF-Switchover'!$71:$71</definedName>
  </definedNames>
  <calcPr calcId="162913"/>
</workbook>
</file>

<file path=xl/calcChain.xml><?xml version="1.0" encoding="utf-8"?>
<calcChain xmlns="http://schemas.openxmlformats.org/spreadsheetml/2006/main">
  <c r="B43" i="18" l="1"/>
  <c r="B42" i="18"/>
  <c r="B41" i="18"/>
  <c r="B40" i="18"/>
  <c r="A39" i="18"/>
  <c r="A38" i="18"/>
  <c r="A37" i="18"/>
  <c r="A36" i="18"/>
  <c r="A35" i="18"/>
  <c r="B34" i="18"/>
  <c r="B33" i="18"/>
  <c r="A32" i="18"/>
  <c r="B31" i="18"/>
  <c r="B30" i="18"/>
  <c r="B29" i="18"/>
  <c r="A28" i="18"/>
  <c r="A27" i="18"/>
  <c r="B26" i="18"/>
  <c r="B25" i="18"/>
  <c r="A24" i="18"/>
  <c r="B23" i="18"/>
  <c r="B22" i="18"/>
  <c r="A21" i="18"/>
  <c r="B20" i="18"/>
  <c r="B19" i="18"/>
  <c r="B18" i="18"/>
  <c r="A17" i="18"/>
  <c r="B16" i="18"/>
  <c r="B15" i="18"/>
  <c r="B14" i="18"/>
  <c r="B13" i="18"/>
  <c r="A12" i="18"/>
  <c r="B11" i="18"/>
  <c r="B10" i="18"/>
  <c r="B9" i="18"/>
  <c r="A8" i="18"/>
  <c r="B7" i="18"/>
  <c r="B6" i="18"/>
  <c r="B5" i="18"/>
  <c r="A4" i="18"/>
  <c r="A3" i="18"/>
  <c r="A2" i="18"/>
  <c r="C4" i="17" l="1" a="1"/>
  <c r="C21" i="17" s="1"/>
  <c r="Y3" i="17"/>
  <c r="X3" i="17"/>
  <c r="W3" i="17"/>
  <c r="V3" i="17"/>
  <c r="U3" i="17"/>
  <c r="T3" i="17"/>
  <c r="S3" i="17"/>
  <c r="R3" i="17"/>
  <c r="Q3" i="17"/>
  <c r="P3" i="17"/>
  <c r="O3" i="17"/>
  <c r="N3" i="17"/>
  <c r="M3" i="17"/>
  <c r="L3" i="17"/>
  <c r="K3" i="17"/>
  <c r="J3" i="17"/>
  <c r="I3" i="17"/>
  <c r="H3" i="17"/>
  <c r="G3" i="17"/>
  <c r="Y2" i="17"/>
  <c r="X2" i="17"/>
  <c r="W2" i="17"/>
  <c r="V2" i="17"/>
  <c r="U2" i="17"/>
  <c r="T2" i="17"/>
  <c r="S2" i="17"/>
  <c r="R2" i="17"/>
  <c r="Q2" i="17"/>
  <c r="P2" i="17"/>
  <c r="O2" i="17"/>
  <c r="N2" i="17"/>
  <c r="M2" i="17"/>
  <c r="L2" i="17"/>
  <c r="K2" i="17"/>
  <c r="J2" i="17"/>
  <c r="I2" i="17"/>
  <c r="H2" i="17"/>
  <c r="G2" i="17"/>
  <c r="C4" i="15" a="1"/>
  <c r="C23" i="15" s="1"/>
  <c r="Y3" i="15"/>
  <c r="X3" i="15"/>
  <c r="W3" i="15"/>
  <c r="V3" i="15"/>
  <c r="U3" i="15"/>
  <c r="T3" i="15"/>
  <c r="S3" i="15"/>
  <c r="R3" i="15"/>
  <c r="Q3" i="15"/>
  <c r="P3" i="15"/>
  <c r="O3" i="15"/>
  <c r="N3" i="15"/>
  <c r="M3" i="15"/>
  <c r="L3" i="15"/>
  <c r="K3" i="15"/>
  <c r="J3" i="15"/>
  <c r="I3" i="15"/>
  <c r="H3" i="15"/>
  <c r="G3" i="15"/>
  <c r="Y2" i="15"/>
  <c r="X2" i="15"/>
  <c r="W2" i="15"/>
  <c r="V2" i="15"/>
  <c r="U2" i="15"/>
  <c r="T2" i="15"/>
  <c r="S2" i="15"/>
  <c r="R2" i="15"/>
  <c r="Q2" i="15"/>
  <c r="P2" i="15"/>
  <c r="O2" i="15"/>
  <c r="N2" i="15"/>
  <c r="M2" i="15"/>
  <c r="L2" i="15"/>
  <c r="K2" i="15"/>
  <c r="J2" i="15"/>
  <c r="I2" i="15"/>
  <c r="H2" i="15"/>
  <c r="G2" i="15"/>
  <c r="C4" i="13" a="1"/>
  <c r="C21" i="13" s="1"/>
  <c r="Y3" i="13"/>
  <c r="X3" i="13"/>
  <c r="W3" i="13"/>
  <c r="V3" i="13"/>
  <c r="U3" i="13"/>
  <c r="T3" i="13"/>
  <c r="S3" i="13"/>
  <c r="R3" i="13"/>
  <c r="Q3" i="13"/>
  <c r="P3" i="13"/>
  <c r="O3" i="13"/>
  <c r="N3" i="13"/>
  <c r="M3" i="13"/>
  <c r="L3" i="13"/>
  <c r="K3" i="13"/>
  <c r="J3" i="13"/>
  <c r="I3" i="13"/>
  <c r="H3" i="13"/>
  <c r="G3" i="13"/>
  <c r="Y2" i="13"/>
  <c r="X2" i="13"/>
  <c r="W2" i="13"/>
  <c r="V2" i="13"/>
  <c r="U2" i="13"/>
  <c r="T2" i="13"/>
  <c r="S2" i="13"/>
  <c r="R2" i="13"/>
  <c r="Q2" i="13"/>
  <c r="P2" i="13"/>
  <c r="O2" i="13"/>
  <c r="N2" i="13"/>
  <c r="M2" i="13"/>
  <c r="L2" i="13"/>
  <c r="K2" i="13"/>
  <c r="J2" i="13"/>
  <c r="I2" i="13"/>
  <c r="H2" i="13"/>
  <c r="G2" i="13"/>
  <c r="C4" i="17" l="1"/>
  <c r="C5" i="17"/>
  <c r="C11" i="17"/>
  <c r="C17" i="17"/>
  <c r="C23" i="17"/>
  <c r="C6" i="17"/>
  <c r="C12" i="17"/>
  <c r="C18" i="17"/>
  <c r="C16" i="17"/>
  <c r="C7" i="17"/>
  <c r="C13" i="17"/>
  <c r="C19" i="17"/>
  <c r="C10" i="17"/>
  <c r="C22" i="17"/>
  <c r="C8" i="17"/>
  <c r="C14" i="17"/>
  <c r="C20" i="17"/>
  <c r="C9" i="17"/>
  <c r="C15" i="17"/>
  <c r="C14" i="15"/>
  <c r="C6" i="15"/>
  <c r="C18" i="15"/>
  <c r="C7" i="15"/>
  <c r="C19" i="15"/>
  <c r="C8" i="15"/>
  <c r="C20" i="15"/>
  <c r="C12" i="15"/>
  <c r="C13" i="15"/>
  <c r="C9" i="15"/>
  <c r="C15" i="15"/>
  <c r="C21" i="15"/>
  <c r="C4" i="15"/>
  <c r="C10" i="15"/>
  <c r="C16" i="15"/>
  <c r="C22" i="15"/>
  <c r="C5" i="15"/>
  <c r="C11" i="15"/>
  <c r="C17" i="15"/>
  <c r="C4" i="13"/>
  <c r="C10" i="13"/>
  <c r="C16" i="13"/>
  <c r="C22" i="13"/>
  <c r="C5" i="13"/>
  <c r="C11" i="13"/>
  <c r="C17" i="13"/>
  <c r="C23" i="13"/>
  <c r="C6" i="13"/>
  <c r="C12" i="13"/>
  <c r="C18" i="13"/>
  <c r="C7" i="13"/>
  <c r="C13" i="13"/>
  <c r="C19" i="13"/>
  <c r="C8" i="13"/>
  <c r="C14" i="13"/>
  <c r="C20" i="13"/>
  <c r="C9" i="13"/>
  <c r="C15" i="13"/>
  <c r="D6" i="17" l="1"/>
  <c r="D15" i="17"/>
  <c r="D10" i="17"/>
  <c r="D12" i="17"/>
  <c r="C24" i="17"/>
  <c r="D4" i="17"/>
  <c r="D9" i="17"/>
  <c r="D19" i="17"/>
  <c r="D21" i="17"/>
  <c r="D20" i="17"/>
  <c r="D13" i="17"/>
  <c r="D23" i="17"/>
  <c r="D14" i="17"/>
  <c r="D7" i="17"/>
  <c r="D17" i="17"/>
  <c r="D8" i="17"/>
  <c r="D16" i="17"/>
  <c r="D11" i="17"/>
  <c r="D22" i="17"/>
  <c r="D18" i="17"/>
  <c r="D5" i="17"/>
  <c r="D5" i="15"/>
  <c r="D12" i="15"/>
  <c r="D6" i="15"/>
  <c r="D22" i="15"/>
  <c r="D20" i="15"/>
  <c r="D14" i="15"/>
  <c r="D16" i="15"/>
  <c r="D21" i="15"/>
  <c r="D8" i="15"/>
  <c r="D10" i="15"/>
  <c r="D15" i="15"/>
  <c r="D23" i="15"/>
  <c r="D17" i="15"/>
  <c r="D13" i="15"/>
  <c r="D4" i="15"/>
  <c r="D7" i="15"/>
  <c r="C24" i="15"/>
  <c r="D19" i="15"/>
  <c r="D9" i="15"/>
  <c r="D11" i="15"/>
  <c r="D18" i="15"/>
  <c r="D19" i="13"/>
  <c r="D23" i="13"/>
  <c r="D10" i="13"/>
  <c r="D15" i="13"/>
  <c r="D13" i="13"/>
  <c r="D17" i="13"/>
  <c r="C24" i="13"/>
  <c r="D4" i="13"/>
  <c r="D9" i="13"/>
  <c r="D7" i="13"/>
  <c r="D11" i="13"/>
  <c r="D21" i="13"/>
  <c r="D20" i="13"/>
  <c r="D18" i="13"/>
  <c r="D5" i="13"/>
  <c r="D14" i="13"/>
  <c r="D12" i="13"/>
  <c r="D22" i="13"/>
  <c r="D8" i="13"/>
  <c r="D6" i="13"/>
  <c r="D16" i="13"/>
  <c r="C4" i="12" l="1" a="1"/>
  <c r="C22" i="12" s="1"/>
  <c r="Y3" i="12"/>
  <c r="X3" i="12"/>
  <c r="W3" i="12"/>
  <c r="V3" i="12"/>
  <c r="U3" i="12"/>
  <c r="T3" i="12"/>
  <c r="S3" i="12"/>
  <c r="R3" i="12"/>
  <c r="Q3" i="12"/>
  <c r="P3" i="12"/>
  <c r="O3" i="12"/>
  <c r="N3" i="12"/>
  <c r="M3" i="12"/>
  <c r="L3" i="12"/>
  <c r="K3" i="12"/>
  <c r="J3" i="12"/>
  <c r="I3" i="12"/>
  <c r="H3" i="12"/>
  <c r="G3" i="12"/>
  <c r="Y2" i="12"/>
  <c r="X2" i="12"/>
  <c r="W2" i="12"/>
  <c r="V2" i="12"/>
  <c r="U2" i="12"/>
  <c r="T2" i="12"/>
  <c r="S2" i="12"/>
  <c r="R2" i="12"/>
  <c r="Q2" i="12"/>
  <c r="P2" i="12"/>
  <c r="O2" i="12"/>
  <c r="N2" i="12"/>
  <c r="M2" i="12"/>
  <c r="L2" i="12"/>
  <c r="K2" i="12"/>
  <c r="J2" i="12"/>
  <c r="I2" i="12"/>
  <c r="H2" i="12"/>
  <c r="G2" i="12"/>
  <c r="C4" i="10" a="1"/>
  <c r="C22" i="10" s="1"/>
  <c r="Y3" i="10"/>
  <c r="X3" i="10"/>
  <c r="W3" i="10"/>
  <c r="V3" i="10"/>
  <c r="U3" i="10"/>
  <c r="T3" i="10"/>
  <c r="S3" i="10"/>
  <c r="R3" i="10"/>
  <c r="Q3" i="10"/>
  <c r="P3" i="10"/>
  <c r="O3" i="10"/>
  <c r="N3" i="10"/>
  <c r="M3" i="10"/>
  <c r="L3" i="10"/>
  <c r="K3" i="10"/>
  <c r="J3" i="10"/>
  <c r="I3" i="10"/>
  <c r="H3" i="10"/>
  <c r="G3" i="10"/>
  <c r="Y2" i="10"/>
  <c r="X2" i="10"/>
  <c r="W2" i="10"/>
  <c r="V2" i="10"/>
  <c r="U2" i="10"/>
  <c r="T2" i="10"/>
  <c r="S2" i="10"/>
  <c r="R2" i="10"/>
  <c r="Q2" i="10"/>
  <c r="P2" i="10"/>
  <c r="O2" i="10"/>
  <c r="N2" i="10"/>
  <c r="M2" i="10"/>
  <c r="L2" i="10"/>
  <c r="K2" i="10"/>
  <c r="J2" i="10"/>
  <c r="I2" i="10"/>
  <c r="H2" i="10"/>
  <c r="G2" i="10"/>
  <c r="C4" i="8" a="1"/>
  <c r="C19" i="8" s="1"/>
  <c r="Y3" i="8"/>
  <c r="X3" i="8"/>
  <c r="W3" i="8"/>
  <c r="V3" i="8"/>
  <c r="U3" i="8"/>
  <c r="T3" i="8"/>
  <c r="S3" i="8"/>
  <c r="R3" i="8"/>
  <c r="Q3" i="8"/>
  <c r="P3" i="8"/>
  <c r="O3" i="8"/>
  <c r="N3" i="8"/>
  <c r="M3" i="8"/>
  <c r="L3" i="8"/>
  <c r="K3" i="8"/>
  <c r="J3" i="8"/>
  <c r="I3" i="8"/>
  <c r="H3" i="8"/>
  <c r="G3" i="8"/>
  <c r="Y2" i="8"/>
  <c r="X2" i="8"/>
  <c r="W2" i="8"/>
  <c r="V2" i="8"/>
  <c r="U2" i="8"/>
  <c r="T2" i="8"/>
  <c r="S2" i="8"/>
  <c r="R2" i="8"/>
  <c r="Q2" i="8"/>
  <c r="P2" i="8"/>
  <c r="O2" i="8"/>
  <c r="N2" i="8"/>
  <c r="M2" i="8"/>
  <c r="L2" i="8"/>
  <c r="K2" i="8"/>
  <c r="J2" i="8"/>
  <c r="I2" i="8"/>
  <c r="H2" i="8"/>
  <c r="G2" i="8"/>
  <c r="C4" i="7" a="1"/>
  <c r="C19" i="7" s="1"/>
  <c r="Y3" i="7"/>
  <c r="X3" i="7"/>
  <c r="W3" i="7"/>
  <c r="V3" i="7"/>
  <c r="U3" i="7"/>
  <c r="T3" i="7"/>
  <c r="S3" i="7"/>
  <c r="R3" i="7"/>
  <c r="Q3" i="7"/>
  <c r="P3" i="7"/>
  <c r="O3" i="7"/>
  <c r="N3" i="7"/>
  <c r="M3" i="7"/>
  <c r="L3" i="7"/>
  <c r="K3" i="7"/>
  <c r="J3" i="7"/>
  <c r="I3" i="7"/>
  <c r="H3" i="7"/>
  <c r="G3" i="7"/>
  <c r="Y2" i="7"/>
  <c r="X2" i="7"/>
  <c r="W2" i="7"/>
  <c r="V2" i="7"/>
  <c r="U2" i="7"/>
  <c r="T2" i="7"/>
  <c r="S2" i="7"/>
  <c r="R2" i="7"/>
  <c r="Q2" i="7"/>
  <c r="P2" i="7"/>
  <c r="O2" i="7"/>
  <c r="N2" i="7"/>
  <c r="M2" i="7"/>
  <c r="L2" i="7"/>
  <c r="K2" i="7"/>
  <c r="J2" i="7"/>
  <c r="I2" i="7"/>
  <c r="H2" i="7"/>
  <c r="G2" i="7"/>
  <c r="C4" i="6" a="1"/>
  <c r="C22" i="6" s="1"/>
  <c r="Y3" i="6"/>
  <c r="X3" i="6"/>
  <c r="W3" i="6"/>
  <c r="V3" i="6"/>
  <c r="U3" i="6"/>
  <c r="T3" i="6"/>
  <c r="S3" i="6"/>
  <c r="R3" i="6"/>
  <c r="Q3" i="6"/>
  <c r="P3" i="6"/>
  <c r="O3" i="6"/>
  <c r="N3" i="6"/>
  <c r="M3" i="6"/>
  <c r="L3" i="6"/>
  <c r="K3" i="6"/>
  <c r="J3" i="6"/>
  <c r="I3" i="6"/>
  <c r="H3" i="6"/>
  <c r="G3" i="6"/>
  <c r="Y2" i="6"/>
  <c r="X2" i="6"/>
  <c r="W2" i="6"/>
  <c r="V2" i="6"/>
  <c r="U2" i="6"/>
  <c r="T2" i="6"/>
  <c r="S2" i="6"/>
  <c r="R2" i="6"/>
  <c r="Q2" i="6"/>
  <c r="P2" i="6"/>
  <c r="O2" i="6"/>
  <c r="N2" i="6"/>
  <c r="M2" i="6"/>
  <c r="L2" i="6"/>
  <c r="K2" i="6"/>
  <c r="J2" i="6"/>
  <c r="I2" i="6"/>
  <c r="H2" i="6"/>
  <c r="G2" i="6"/>
  <c r="C4" i="5" a="1"/>
  <c r="C20" i="5" s="1"/>
  <c r="Y3" i="5"/>
  <c r="X3" i="5"/>
  <c r="W3" i="5"/>
  <c r="V3" i="5"/>
  <c r="U3" i="5"/>
  <c r="T3" i="5"/>
  <c r="S3" i="5"/>
  <c r="R3" i="5"/>
  <c r="Q3" i="5"/>
  <c r="P3" i="5"/>
  <c r="O3" i="5"/>
  <c r="N3" i="5"/>
  <c r="M3" i="5"/>
  <c r="L3" i="5"/>
  <c r="K3" i="5"/>
  <c r="J3" i="5"/>
  <c r="I3" i="5"/>
  <c r="H3" i="5"/>
  <c r="G3" i="5"/>
  <c r="Y2" i="5"/>
  <c r="X2" i="5"/>
  <c r="W2" i="5"/>
  <c r="V2" i="5"/>
  <c r="U2" i="5"/>
  <c r="T2" i="5"/>
  <c r="S2" i="5"/>
  <c r="R2" i="5"/>
  <c r="Q2" i="5"/>
  <c r="P2" i="5"/>
  <c r="O2" i="5"/>
  <c r="N2" i="5"/>
  <c r="M2" i="5"/>
  <c r="L2" i="5"/>
  <c r="K2" i="5"/>
  <c r="J2" i="5"/>
  <c r="I2" i="5"/>
  <c r="H2" i="5"/>
  <c r="G2" i="5"/>
  <c r="C11" i="12" l="1"/>
  <c r="C12" i="12"/>
  <c r="C17" i="12"/>
  <c r="C18" i="12"/>
  <c r="C5" i="12"/>
  <c r="C23" i="12"/>
  <c r="C6" i="12"/>
  <c r="C7" i="12"/>
  <c r="C13" i="12"/>
  <c r="C19" i="12"/>
  <c r="C8" i="12"/>
  <c r="C14" i="12"/>
  <c r="C20" i="12"/>
  <c r="C9" i="12"/>
  <c r="C15" i="12"/>
  <c r="C21" i="12"/>
  <c r="C4" i="12"/>
  <c r="C10" i="12"/>
  <c r="C16" i="12"/>
  <c r="C14" i="10"/>
  <c r="C4" i="10"/>
  <c r="C10" i="10"/>
  <c r="C16" i="10"/>
  <c r="C11" i="10"/>
  <c r="C6" i="10"/>
  <c r="C12" i="10"/>
  <c r="C18" i="10"/>
  <c r="C9" i="10"/>
  <c r="C15" i="10"/>
  <c r="C21" i="10"/>
  <c r="C5" i="10"/>
  <c r="C17" i="10"/>
  <c r="C23" i="10"/>
  <c r="C7" i="10"/>
  <c r="C13" i="10"/>
  <c r="C19" i="10"/>
  <c r="C8" i="10"/>
  <c r="C20" i="10"/>
  <c r="C8" i="8"/>
  <c r="C14" i="8"/>
  <c r="C20" i="8"/>
  <c r="C5" i="8"/>
  <c r="C17" i="8"/>
  <c r="C6" i="8"/>
  <c r="C12" i="8"/>
  <c r="C18" i="8"/>
  <c r="C9" i="8"/>
  <c r="C15" i="8"/>
  <c r="C21" i="8"/>
  <c r="C4" i="8"/>
  <c r="C10" i="8"/>
  <c r="C16" i="8"/>
  <c r="C22" i="8"/>
  <c r="C11" i="8"/>
  <c r="C23" i="8"/>
  <c r="C7" i="8"/>
  <c r="C13" i="8"/>
  <c r="C9" i="7"/>
  <c r="C15" i="7"/>
  <c r="C21" i="7"/>
  <c r="C4" i="7"/>
  <c r="C5" i="7"/>
  <c r="C17" i="7"/>
  <c r="C23" i="7"/>
  <c r="C6" i="7"/>
  <c r="C12" i="7"/>
  <c r="C18" i="7"/>
  <c r="C8" i="7"/>
  <c r="C14" i="7"/>
  <c r="C20" i="7"/>
  <c r="C10" i="7"/>
  <c r="C16" i="7"/>
  <c r="C22" i="7"/>
  <c r="C11" i="7"/>
  <c r="C7" i="7"/>
  <c r="C13" i="7"/>
  <c r="C8" i="6"/>
  <c r="C14" i="6"/>
  <c r="C20" i="6"/>
  <c r="C5" i="6"/>
  <c r="C11" i="6"/>
  <c r="C17" i="6"/>
  <c r="C23" i="6"/>
  <c r="C6" i="6"/>
  <c r="C12" i="6"/>
  <c r="C18" i="6"/>
  <c r="C7" i="6"/>
  <c r="C13" i="6"/>
  <c r="C19" i="6"/>
  <c r="C9" i="6"/>
  <c r="C15" i="6"/>
  <c r="C21" i="6"/>
  <c r="C4" i="6"/>
  <c r="C10" i="6"/>
  <c r="C16" i="6"/>
  <c r="C10" i="5"/>
  <c r="C22" i="5"/>
  <c r="C5" i="5"/>
  <c r="C11" i="5"/>
  <c r="C17" i="5"/>
  <c r="C23" i="5"/>
  <c r="C9" i="5"/>
  <c r="C15" i="5"/>
  <c r="C21" i="5"/>
  <c r="C4" i="5"/>
  <c r="C16" i="5"/>
  <c r="C6" i="5"/>
  <c r="C12" i="5"/>
  <c r="C18" i="5"/>
  <c r="C7" i="5"/>
  <c r="C13" i="5"/>
  <c r="C19" i="5"/>
  <c r="C8" i="5"/>
  <c r="C14" i="5"/>
  <c r="L3" i="3"/>
  <c r="J3" i="3"/>
  <c r="H3" i="3"/>
  <c r="F3" i="3"/>
  <c r="D3" i="3"/>
  <c r="B5" i="3"/>
  <c r="B4" i="3"/>
  <c r="C4" i="1" a="1"/>
  <c r="C5" i="1" s="1"/>
  <c r="C20" i="2"/>
  <c r="C21" i="2"/>
  <c r="C22" i="2"/>
  <c r="C23" i="2"/>
  <c r="C24" i="2"/>
  <c r="B20" i="2"/>
  <c r="B21" i="2"/>
  <c r="B22" i="2"/>
  <c r="B23" i="2"/>
  <c r="B24" i="2"/>
  <c r="B6" i="2"/>
  <c r="B7" i="2"/>
  <c r="B8" i="2"/>
  <c r="B9" i="2"/>
  <c r="B10" i="2"/>
  <c r="B11" i="2"/>
  <c r="B12" i="2"/>
  <c r="B13" i="2"/>
  <c r="B14" i="2"/>
  <c r="B15" i="2"/>
  <c r="B16" i="2"/>
  <c r="B17" i="2"/>
  <c r="B18" i="2"/>
  <c r="B19" i="2"/>
  <c r="B5" i="2"/>
  <c r="C6" i="2"/>
  <c r="C7" i="2"/>
  <c r="C8" i="2"/>
  <c r="C9" i="2"/>
  <c r="C10" i="2"/>
  <c r="C11" i="2"/>
  <c r="C12" i="2"/>
  <c r="C13" i="2"/>
  <c r="C14" i="2"/>
  <c r="C15" i="2"/>
  <c r="C16" i="2"/>
  <c r="C17" i="2"/>
  <c r="C18" i="2"/>
  <c r="C19" i="2"/>
  <c r="C5" i="2"/>
  <c r="Y3" i="1"/>
  <c r="X3" i="1"/>
  <c r="W3" i="1"/>
  <c r="V3" i="1"/>
  <c r="Y2" i="1"/>
  <c r="X2" i="1"/>
  <c r="W2" i="1"/>
  <c r="V2" i="1"/>
  <c r="U2" i="1"/>
  <c r="T2" i="1"/>
  <c r="S2" i="1"/>
  <c r="R2" i="1"/>
  <c r="Q2" i="1"/>
  <c r="P2" i="1"/>
  <c r="O2" i="1"/>
  <c r="N2" i="1"/>
  <c r="M2" i="1"/>
  <c r="L2" i="1"/>
  <c r="K2" i="1"/>
  <c r="J2" i="1"/>
  <c r="I2" i="1"/>
  <c r="H2" i="1"/>
  <c r="G2" i="1"/>
  <c r="U3" i="1"/>
  <c r="T3" i="1"/>
  <c r="S3" i="1"/>
  <c r="R3" i="1"/>
  <c r="Q3" i="1"/>
  <c r="P3" i="1"/>
  <c r="O3" i="1"/>
  <c r="N3" i="1"/>
  <c r="M3" i="1"/>
  <c r="L3" i="1"/>
  <c r="K3" i="1"/>
  <c r="J3" i="1"/>
  <c r="I3" i="1"/>
  <c r="H3" i="1"/>
  <c r="G3" i="1"/>
  <c r="D19" i="8" l="1"/>
  <c r="D5" i="12"/>
  <c r="D22" i="10"/>
  <c r="D19" i="7"/>
  <c r="D9" i="12"/>
  <c r="D11" i="12"/>
  <c r="D23" i="12"/>
  <c r="D12" i="12"/>
  <c r="D6" i="12"/>
  <c r="D16" i="12"/>
  <c r="D21" i="12"/>
  <c r="D7" i="12"/>
  <c r="C24" i="12"/>
  <c r="D4" i="12"/>
  <c r="D20" i="12"/>
  <c r="D22" i="12"/>
  <c r="D14" i="12"/>
  <c r="D19" i="12"/>
  <c r="D8" i="12"/>
  <c r="D13" i="12"/>
  <c r="D10" i="12"/>
  <c r="D15" i="12"/>
  <c r="D18" i="12"/>
  <c r="D17" i="12"/>
  <c r="D16" i="10"/>
  <c r="D7" i="10"/>
  <c r="D9" i="10"/>
  <c r="D10" i="10"/>
  <c r="D8" i="10"/>
  <c r="D5" i="10"/>
  <c r="D6" i="10"/>
  <c r="D19" i="10"/>
  <c r="D21" i="10"/>
  <c r="D13" i="10"/>
  <c r="D23" i="10"/>
  <c r="D18" i="10"/>
  <c r="C24" i="10"/>
  <c r="D4" i="10"/>
  <c r="D11" i="10"/>
  <c r="D15" i="10"/>
  <c r="D20" i="10"/>
  <c r="D17" i="10"/>
  <c r="D12" i="10"/>
  <c r="D14" i="10"/>
  <c r="D23" i="8"/>
  <c r="D21" i="8"/>
  <c r="D17" i="8"/>
  <c r="D22" i="8"/>
  <c r="D9" i="8"/>
  <c r="D20" i="8"/>
  <c r="D13" i="8"/>
  <c r="D10" i="8"/>
  <c r="D12" i="8"/>
  <c r="D8" i="8"/>
  <c r="D7" i="8"/>
  <c r="D4" i="8"/>
  <c r="C24" i="8"/>
  <c r="D6" i="8"/>
  <c r="D11" i="8"/>
  <c r="D15" i="8"/>
  <c r="D5" i="8"/>
  <c r="D16" i="8"/>
  <c r="D18" i="8"/>
  <c r="D14" i="8"/>
  <c r="D11" i="7"/>
  <c r="D8" i="7"/>
  <c r="D5" i="7"/>
  <c r="D12" i="7"/>
  <c r="D21" i="7"/>
  <c r="D13" i="7"/>
  <c r="D20" i="7"/>
  <c r="D23" i="7"/>
  <c r="D9" i="7"/>
  <c r="D7" i="7"/>
  <c r="D14" i="7"/>
  <c r="D17" i="7"/>
  <c r="D22" i="7"/>
  <c r="D18" i="7"/>
  <c r="D4" i="7"/>
  <c r="C24" i="7"/>
  <c r="D16" i="7"/>
  <c r="D10" i="7"/>
  <c r="D6" i="7"/>
  <c r="D15" i="7"/>
  <c r="D16" i="6"/>
  <c r="D19" i="6"/>
  <c r="D23" i="6"/>
  <c r="D8" i="6"/>
  <c r="D10" i="6"/>
  <c r="D13" i="6"/>
  <c r="D17" i="6"/>
  <c r="C24" i="6"/>
  <c r="D4" i="6"/>
  <c r="D7" i="6"/>
  <c r="D11" i="6"/>
  <c r="D20" i="6"/>
  <c r="D22" i="6"/>
  <c r="D21" i="6"/>
  <c r="D18" i="6"/>
  <c r="D5" i="6"/>
  <c r="D15" i="6"/>
  <c r="D12" i="6"/>
  <c r="D9" i="6"/>
  <c r="D6" i="6"/>
  <c r="D14" i="6"/>
  <c r="D20" i="5"/>
  <c r="D7" i="5"/>
  <c r="D21" i="5"/>
  <c r="D5" i="5"/>
  <c r="D14" i="5"/>
  <c r="D12" i="5"/>
  <c r="D9" i="5"/>
  <c r="D10" i="5"/>
  <c r="D8" i="5"/>
  <c r="D6" i="5"/>
  <c r="D23" i="5"/>
  <c r="D19" i="5"/>
  <c r="D16" i="5"/>
  <c r="D17" i="5"/>
  <c r="D13" i="5"/>
  <c r="C24" i="5"/>
  <c r="D4" i="5"/>
  <c r="D11" i="5"/>
  <c r="D18" i="5"/>
  <c r="D15" i="5"/>
  <c r="D22" i="5"/>
  <c r="C21" i="1"/>
  <c r="C16" i="1"/>
  <c r="C11" i="1"/>
  <c r="C14" i="1"/>
  <c r="C13" i="1"/>
  <c r="C8" i="1"/>
  <c r="C19" i="1"/>
  <c r="C22" i="1"/>
  <c r="C6" i="1"/>
  <c r="C20" i="1"/>
  <c r="C12" i="1"/>
  <c r="C4" i="1"/>
  <c r="C7" i="1"/>
  <c r="C15" i="1"/>
  <c r="C23" i="1"/>
  <c r="C9" i="1"/>
  <c r="C17" i="1"/>
  <c r="C18" i="1"/>
  <c r="C10" i="1"/>
  <c r="D4" i="1" l="1"/>
  <c r="D9" i="1"/>
  <c r="D22" i="1"/>
  <c r="D23" i="1"/>
  <c r="D11" i="1"/>
  <c r="D16" i="1"/>
  <c r="D14" i="1"/>
  <c r="D10" i="1"/>
  <c r="D12" i="1"/>
  <c r="D19" i="1"/>
  <c r="D18" i="1"/>
  <c r="D15" i="1"/>
  <c r="D20" i="1"/>
  <c r="D8" i="1"/>
  <c r="D17" i="1"/>
  <c r="D7" i="1"/>
  <c r="D6" i="1"/>
  <c r="D13" i="1"/>
  <c r="D21" i="1"/>
  <c r="D5" i="1"/>
  <c r="C24" i="1"/>
  <c r="B17" i="1" s="1"/>
  <c r="D18" i="2" l="1"/>
  <c r="J18" i="2" s="1"/>
  <c r="C37" i="18"/>
  <c r="B9" i="1"/>
  <c r="C17" i="18" s="1"/>
  <c r="B4" i="1"/>
  <c r="B7" i="1"/>
  <c r="C8" i="18" s="1"/>
  <c r="S18" i="2"/>
  <c r="G18" i="2"/>
  <c r="B22" i="1"/>
  <c r="D23" i="2" s="1"/>
  <c r="B13" i="1"/>
  <c r="C28" i="18" s="1"/>
  <c r="B6" i="1"/>
  <c r="C4" i="18" s="1"/>
  <c r="B19" i="1"/>
  <c r="C39" i="18" s="1"/>
  <c r="B8" i="1"/>
  <c r="C12" i="18" s="1"/>
  <c r="B5" i="1"/>
  <c r="B14" i="1"/>
  <c r="C32" i="18" s="1"/>
  <c r="B21" i="1"/>
  <c r="D22" i="2" s="1"/>
  <c r="B16" i="1"/>
  <c r="B11" i="1"/>
  <c r="C24" i="18" s="1"/>
  <c r="B10" i="1"/>
  <c r="C21" i="18" s="1"/>
  <c r="B12" i="1"/>
  <c r="B20" i="1"/>
  <c r="D21" i="2" s="1"/>
  <c r="B18" i="1"/>
  <c r="B23" i="1"/>
  <c r="D24" i="2" s="1"/>
  <c r="B15" i="1"/>
  <c r="M18" i="2" l="1"/>
  <c r="P18" i="2"/>
  <c r="D13" i="2"/>
  <c r="M13" i="2" s="1"/>
  <c r="C27" i="18"/>
  <c r="D6" i="2"/>
  <c r="J6" i="2" s="1"/>
  <c r="C3" i="18"/>
  <c r="D5" i="2"/>
  <c r="M5" i="2" s="1"/>
  <c r="C2" i="18"/>
  <c r="D16" i="2"/>
  <c r="P16" i="2" s="1"/>
  <c r="C35" i="18"/>
  <c r="D17" i="2"/>
  <c r="J17" i="2" s="1"/>
  <c r="C36" i="18"/>
  <c r="D19" i="2"/>
  <c r="J19" i="2" s="1"/>
  <c r="C38" i="18"/>
  <c r="D20" i="2"/>
  <c r="S20" i="2" s="1"/>
  <c r="B24" i="17"/>
  <c r="D14" i="2"/>
  <c r="M14" i="2" s="1"/>
  <c r="B24" i="15"/>
  <c r="D12" i="2"/>
  <c r="G12" i="2" s="1"/>
  <c r="B24" i="10"/>
  <c r="D15" i="2"/>
  <c r="S15" i="2" s="1"/>
  <c r="B24" i="12"/>
  <c r="D8" i="2"/>
  <c r="J8" i="2" s="1"/>
  <c r="B24" i="6"/>
  <c r="D11" i="2"/>
  <c r="P11" i="2" s="1"/>
  <c r="B24" i="13"/>
  <c r="D9" i="2"/>
  <c r="G9" i="2" s="1"/>
  <c r="B24" i="7"/>
  <c r="D10" i="2"/>
  <c r="P10" i="2" s="1"/>
  <c r="B24" i="8"/>
  <c r="D7" i="2"/>
  <c r="P7" i="2" s="1"/>
  <c r="B24" i="5"/>
  <c r="S5" i="2"/>
  <c r="P5" i="2"/>
  <c r="P19" i="2"/>
  <c r="M19" i="2"/>
  <c r="M6" i="2"/>
  <c r="M21" i="2"/>
  <c r="G21" i="2"/>
  <c r="S21" i="2"/>
  <c r="P21" i="2"/>
  <c r="J21" i="2"/>
  <c r="M17" i="2"/>
  <c r="S17" i="2"/>
  <c r="M23" i="2"/>
  <c r="G23" i="2"/>
  <c r="J23" i="2"/>
  <c r="P23" i="2"/>
  <c r="S23" i="2"/>
  <c r="M24" i="2"/>
  <c r="P24" i="2"/>
  <c r="G24" i="2"/>
  <c r="J24" i="2"/>
  <c r="S24" i="2"/>
  <c r="M22" i="2"/>
  <c r="P22" i="2"/>
  <c r="G22" i="2"/>
  <c r="S22" i="2"/>
  <c r="J22" i="2"/>
  <c r="G6" i="2" l="1"/>
  <c r="G17" i="2"/>
  <c r="S6" i="2"/>
  <c r="M20" i="2"/>
  <c r="P13" i="2"/>
  <c r="P17" i="2"/>
  <c r="P6" i="2"/>
  <c r="J13" i="2"/>
  <c r="G5" i="2"/>
  <c r="J16" i="2"/>
  <c r="G16" i="2"/>
  <c r="S19" i="2"/>
  <c r="G19" i="2"/>
  <c r="J5" i="2"/>
  <c r="G13" i="2"/>
  <c r="S13" i="2"/>
  <c r="S16" i="2"/>
  <c r="M16" i="2"/>
  <c r="P20" i="2"/>
  <c r="J20" i="2"/>
  <c r="G20" i="2"/>
  <c r="B11" i="17"/>
  <c r="B7" i="17"/>
  <c r="D43" i="18" s="1"/>
  <c r="B14" i="17"/>
  <c r="B5" i="17"/>
  <c r="D41" i="18" s="1"/>
  <c r="B13" i="17"/>
  <c r="B20" i="17"/>
  <c r="B23" i="17"/>
  <c r="B12" i="17"/>
  <c r="B9" i="17"/>
  <c r="B21" i="17"/>
  <c r="B19" i="17"/>
  <c r="B6" i="17"/>
  <c r="D42" i="18" s="1"/>
  <c r="B10" i="17"/>
  <c r="B4" i="17"/>
  <c r="D40" i="18" s="1"/>
  <c r="B18" i="17"/>
  <c r="B22" i="17"/>
  <c r="B15" i="17"/>
  <c r="B17" i="17"/>
  <c r="B16" i="17"/>
  <c r="B8" i="17"/>
  <c r="J14" i="2"/>
  <c r="S14" i="2"/>
  <c r="S10" i="2"/>
  <c r="M8" i="2"/>
  <c r="P8" i="2"/>
  <c r="G10" i="2"/>
  <c r="S7" i="2"/>
  <c r="G14" i="2"/>
  <c r="S8" i="2"/>
  <c r="M10" i="2"/>
  <c r="J7" i="2"/>
  <c r="P14" i="2"/>
  <c r="M12" i="2"/>
  <c r="J10" i="2"/>
  <c r="M7" i="2"/>
  <c r="M11" i="2"/>
  <c r="J12" i="2"/>
  <c r="G15" i="2"/>
  <c r="G8" i="2"/>
  <c r="J15" i="2"/>
  <c r="S9" i="2"/>
  <c r="M9" i="2"/>
  <c r="G11" i="2"/>
  <c r="S12" i="2"/>
  <c r="J11" i="2"/>
  <c r="P12" i="2"/>
  <c r="B4" i="12"/>
  <c r="D33" i="18" s="1"/>
  <c r="B11" i="12"/>
  <c r="B7" i="12"/>
  <c r="B21" i="12"/>
  <c r="B12" i="12"/>
  <c r="B14" i="12"/>
  <c r="B15" i="12"/>
  <c r="B13" i="12"/>
  <c r="B23" i="12"/>
  <c r="B20" i="12"/>
  <c r="B5" i="12"/>
  <c r="D34" i="18" s="1"/>
  <c r="B8" i="12"/>
  <c r="B10" i="12"/>
  <c r="B16" i="12"/>
  <c r="B6" i="12"/>
  <c r="B19" i="12"/>
  <c r="B17" i="12"/>
  <c r="B9" i="12"/>
  <c r="B18" i="12"/>
  <c r="B22" i="12"/>
  <c r="P9" i="2"/>
  <c r="B10" i="10"/>
  <c r="B6" i="10"/>
  <c r="B15" i="10"/>
  <c r="B7" i="10"/>
  <c r="B16" i="10"/>
  <c r="B12" i="10"/>
  <c r="B17" i="10"/>
  <c r="B14" i="10"/>
  <c r="B22" i="10"/>
  <c r="B13" i="10"/>
  <c r="B21" i="10"/>
  <c r="B4" i="10"/>
  <c r="D25" i="18" s="1"/>
  <c r="B23" i="10"/>
  <c r="B19" i="10"/>
  <c r="B18" i="10"/>
  <c r="B11" i="10"/>
  <c r="B20" i="10"/>
  <c r="B8" i="10"/>
  <c r="B5" i="10"/>
  <c r="D26" i="18" s="1"/>
  <c r="B9" i="10"/>
  <c r="B4" i="8"/>
  <c r="D18" i="18" s="1"/>
  <c r="B13" i="8"/>
  <c r="B12" i="8"/>
  <c r="B9" i="8"/>
  <c r="B14" i="8"/>
  <c r="B16" i="8"/>
  <c r="B19" i="8"/>
  <c r="B10" i="8"/>
  <c r="B6" i="8"/>
  <c r="D20" i="18" s="1"/>
  <c r="B20" i="8"/>
  <c r="B21" i="8"/>
  <c r="B23" i="8"/>
  <c r="B18" i="8"/>
  <c r="B15" i="8"/>
  <c r="B8" i="8"/>
  <c r="B17" i="8"/>
  <c r="B22" i="8"/>
  <c r="B11" i="8"/>
  <c r="B7" i="8"/>
  <c r="B5" i="8"/>
  <c r="D19" i="18" s="1"/>
  <c r="B14" i="6"/>
  <c r="B6" i="6"/>
  <c r="D11" i="18" s="1"/>
  <c r="B8" i="6"/>
  <c r="B20" i="6"/>
  <c r="B21" i="6"/>
  <c r="B13" i="6"/>
  <c r="B10" i="6"/>
  <c r="B16" i="6"/>
  <c r="B12" i="6"/>
  <c r="B23" i="6"/>
  <c r="B4" i="6"/>
  <c r="D9" i="18" s="1"/>
  <c r="B7" i="6"/>
  <c r="B17" i="6"/>
  <c r="B22" i="6"/>
  <c r="B11" i="6"/>
  <c r="B5" i="6"/>
  <c r="D10" i="18" s="1"/>
  <c r="B19" i="6"/>
  <c r="B15" i="6"/>
  <c r="B9" i="6"/>
  <c r="B18" i="6"/>
  <c r="B7" i="15"/>
  <c r="B21" i="15"/>
  <c r="B17" i="15"/>
  <c r="B20" i="15"/>
  <c r="B19" i="15"/>
  <c r="B22" i="15"/>
  <c r="B5" i="15"/>
  <c r="D30" i="18" s="1"/>
  <c r="B8" i="15"/>
  <c r="B6" i="15"/>
  <c r="D31" i="18" s="1"/>
  <c r="B9" i="15"/>
  <c r="B13" i="15"/>
  <c r="B16" i="15"/>
  <c r="B14" i="15"/>
  <c r="B23" i="15"/>
  <c r="B15" i="15"/>
  <c r="B4" i="15"/>
  <c r="D29" i="18" s="1"/>
  <c r="B12" i="15"/>
  <c r="B18" i="15"/>
  <c r="B11" i="15"/>
  <c r="B10" i="15"/>
  <c r="B19" i="7"/>
  <c r="B5" i="7"/>
  <c r="D14" i="18" s="1"/>
  <c r="B7" i="7"/>
  <c r="D16" i="18" s="1"/>
  <c r="B16" i="7"/>
  <c r="B20" i="7"/>
  <c r="B22" i="7"/>
  <c r="B17" i="7"/>
  <c r="B10" i="7"/>
  <c r="B23" i="7"/>
  <c r="B13" i="7"/>
  <c r="B6" i="7"/>
  <c r="D15" i="18" s="1"/>
  <c r="B14" i="7"/>
  <c r="B18" i="7"/>
  <c r="B21" i="7"/>
  <c r="B11" i="7"/>
  <c r="B4" i="7"/>
  <c r="D13" i="18" s="1"/>
  <c r="B15" i="7"/>
  <c r="B12" i="7"/>
  <c r="B9" i="7"/>
  <c r="B8" i="7"/>
  <c r="P15" i="2"/>
  <c r="B21" i="13"/>
  <c r="B22" i="13"/>
  <c r="B13" i="13"/>
  <c r="B14" i="13"/>
  <c r="B4" i="13"/>
  <c r="D22" i="18" s="1"/>
  <c r="B19" i="13"/>
  <c r="B20" i="13"/>
  <c r="B23" i="13"/>
  <c r="B6" i="13"/>
  <c r="B12" i="13"/>
  <c r="B16" i="13"/>
  <c r="B10" i="13"/>
  <c r="B5" i="13"/>
  <c r="D23" i="18" s="1"/>
  <c r="B15" i="13"/>
  <c r="B11" i="13"/>
  <c r="B8" i="13"/>
  <c r="B17" i="13"/>
  <c r="B9" i="13"/>
  <c r="B18" i="13"/>
  <c r="B7" i="13"/>
  <c r="J9" i="2"/>
  <c r="G7" i="2"/>
  <c r="S11" i="2"/>
  <c r="M15" i="2"/>
  <c r="B20" i="5"/>
  <c r="B12" i="5"/>
  <c r="B10" i="5"/>
  <c r="B19" i="5"/>
  <c r="B23" i="5"/>
  <c r="B22" i="5"/>
  <c r="B5" i="5"/>
  <c r="D6" i="18" s="1"/>
  <c r="B11" i="5"/>
  <c r="B14" i="5"/>
  <c r="B9" i="5"/>
  <c r="B18" i="5"/>
  <c r="B4" i="5"/>
  <c r="D5" i="18" s="1"/>
  <c r="B13" i="5"/>
  <c r="B15" i="5"/>
  <c r="B7" i="5"/>
  <c r="B8" i="5"/>
  <c r="B6" i="5"/>
  <c r="D7" i="18" s="1"/>
  <c r="B21" i="5"/>
  <c r="B17" i="5"/>
  <c r="B16" i="5"/>
  <c r="S25" i="2" l="1"/>
  <c r="L5" i="3" s="1"/>
  <c r="L6" i="3" s="1"/>
  <c r="P25" i="2"/>
  <c r="J5" i="3" s="1"/>
  <c r="J6" i="3" s="1"/>
  <c r="J25" i="2"/>
  <c r="F5" i="3" s="1"/>
  <c r="F6" i="3" s="1"/>
  <c r="G25" i="2"/>
  <c r="D5" i="3" s="1"/>
  <c r="D6" i="3" s="1"/>
  <c r="M25" i="2"/>
  <c r="H5" i="3" s="1"/>
  <c r="H6" i="3" s="1"/>
  <c r="L9" i="3" l="1"/>
  <c r="G28" i="2"/>
  <c r="F9" i="3"/>
  <c r="J28" i="2"/>
  <c r="D9" i="3"/>
  <c r="S28" i="2"/>
  <c r="H9" i="3"/>
  <c r="M28" i="2"/>
  <c r="J9" i="3"/>
  <c r="P28" i="2"/>
</calcChain>
</file>

<file path=xl/comments1.xml><?xml version="1.0" encoding="utf-8"?>
<comments xmlns="http://schemas.openxmlformats.org/spreadsheetml/2006/main">
  <authors>
    <author>Walter Isenring</author>
  </authors>
  <commentList>
    <comment ref="B3" authorId="0" shapeId="0">
      <text>
        <r>
          <rPr>
            <sz val="8"/>
            <color indexed="81"/>
            <rFont val="Tahoma"/>
            <family val="2"/>
          </rPr>
          <t>Umrechnung der Anzahl Nennungen auf 100 Punkte.</t>
        </r>
      </text>
    </comment>
    <comment ref="C3" authorId="0" shapeId="0">
      <text>
        <r>
          <rPr>
            <sz val="8"/>
            <color indexed="81"/>
            <rFont val="Tahoma"/>
            <family val="2"/>
          </rPr>
          <t>Anzahl Nennungen der vorgenommenen Auwahl.</t>
        </r>
      </text>
    </comment>
    <comment ref="D3" authorId="0" shapeId="0">
      <text>
        <r>
          <rPr>
            <sz val="8"/>
            <color indexed="81"/>
            <rFont val="Tahoma"/>
            <family val="2"/>
          </rPr>
          <t xml:space="preserve">Rang
folge aufgrund der Anzahl Nennungen.
</t>
        </r>
      </text>
    </comment>
    <comment ref="F3" authorId="0" shapeId="0">
      <text>
        <r>
          <rPr>
            <sz val="8"/>
            <color indexed="81"/>
            <rFont val="Tahoma"/>
            <family val="2"/>
          </rPr>
          <t xml:space="preserve">Tipp:
Tragen Sie in dieser Spalte die formulierten Zielsetzungen ein.
Die Einträge werden in die Kopfzeile übernommen.
</t>
        </r>
      </text>
    </comment>
    <comment ref="G4" authorId="0" shapeId="0">
      <text>
        <r>
          <rPr>
            <sz val="8"/>
            <color indexed="81"/>
            <rFont val="Tahoma"/>
            <family val="2"/>
          </rPr>
          <t>Tipp:
In diesem Bereich werden die Ziele miteinander verglichen und präferiert.</t>
        </r>
      </text>
    </comment>
  </commentList>
</comments>
</file>

<file path=xl/comments2.xml><?xml version="1.0" encoding="utf-8"?>
<comments xmlns="http://schemas.openxmlformats.org/spreadsheetml/2006/main">
  <authors>
    <author>Walter Isenring</author>
  </authors>
  <commentList>
    <comment ref="B3" authorId="0" shapeId="0">
      <text>
        <r>
          <rPr>
            <sz val="8"/>
            <color indexed="81"/>
            <rFont val="Tahoma"/>
            <family val="2"/>
          </rPr>
          <t>Umrechnung der Anzahl Nennungen auf 100 Punkte.</t>
        </r>
      </text>
    </comment>
    <comment ref="C3" authorId="0" shapeId="0">
      <text>
        <r>
          <rPr>
            <sz val="8"/>
            <color indexed="81"/>
            <rFont val="Tahoma"/>
            <family val="2"/>
          </rPr>
          <t>Anzahl Nennungen der vorgenommenen Auwahl.</t>
        </r>
      </text>
    </comment>
    <comment ref="D3" authorId="0" shapeId="0">
      <text>
        <r>
          <rPr>
            <sz val="8"/>
            <color indexed="81"/>
            <rFont val="Tahoma"/>
            <family val="2"/>
          </rPr>
          <t xml:space="preserve">Rang
folge aufgrund der Anzahl Nennungen.
</t>
        </r>
      </text>
    </comment>
    <comment ref="F3" authorId="0" shapeId="0">
      <text>
        <r>
          <rPr>
            <sz val="8"/>
            <color indexed="81"/>
            <rFont val="Tahoma"/>
            <family val="2"/>
          </rPr>
          <t xml:space="preserve">Tipp:
Tragen Sie in dieser Spalte die formulierten Zielsetzungen ein.
Die Einträge werden in die Kopfzeile übernommen.
</t>
        </r>
      </text>
    </comment>
    <comment ref="G4" authorId="0" shapeId="0">
      <text>
        <r>
          <rPr>
            <sz val="8"/>
            <color indexed="81"/>
            <rFont val="Tahoma"/>
            <family val="2"/>
          </rPr>
          <t>Tipp:
In diesem Bereich werden die Ziele miteinander verglichen und präferiert.</t>
        </r>
      </text>
    </comment>
  </commentList>
</comments>
</file>

<file path=xl/sharedStrings.xml><?xml version="1.0" encoding="utf-8"?>
<sst xmlns="http://schemas.openxmlformats.org/spreadsheetml/2006/main" count="5806" uniqueCount="296">
  <si>
    <t>Nr.</t>
  </si>
  <si>
    <t>Rang</t>
  </si>
  <si>
    <t>Nennungen</t>
  </si>
  <si>
    <t>Gewicht</t>
  </si>
  <si>
    <t>Punkte</t>
  </si>
  <si>
    <t>Produkt</t>
  </si>
  <si>
    <t>Ziele / Kriterien</t>
  </si>
  <si>
    <t>berechnete Felder</t>
  </si>
  <si>
    <t>Zellbezüge</t>
  </si>
  <si>
    <t>Eingabefelder</t>
  </si>
  <si>
    <t>Kosten</t>
  </si>
  <si>
    <t>Nutzwert (Punkte)</t>
  </si>
  <si>
    <t>Ziele</t>
  </si>
  <si>
    <t>Definition der Gültigkeitsregeln als Listenfelder. In den Schnittfeldern können so lediglich die beiden betroffenen Werte ausgewählt werden. Aufdiese Weise können keine "falschen Werte" ausgewählt werden. Um Missverständnisse zu vermeiden, empfehle ich, diesen Bereich auszublenden.</t>
  </si>
  <si>
    <t>G5</t>
  </si>
  <si>
    <t>G6</t>
  </si>
  <si>
    <t>G7</t>
  </si>
  <si>
    <t>G8</t>
  </si>
  <si>
    <t>G9</t>
  </si>
  <si>
    <t>G10</t>
  </si>
  <si>
    <t>G11</t>
  </si>
  <si>
    <t>G12</t>
  </si>
  <si>
    <t>G13</t>
  </si>
  <si>
    <t>G14</t>
  </si>
  <si>
    <t>G15</t>
  </si>
  <si>
    <t>G16</t>
  </si>
  <si>
    <t>G17</t>
  </si>
  <si>
    <t>G18</t>
  </si>
  <si>
    <t>G19</t>
  </si>
  <si>
    <t>G20</t>
  </si>
  <si>
    <t>G21</t>
  </si>
  <si>
    <t>G22</t>
  </si>
  <si>
    <t>G23</t>
  </si>
  <si>
    <t>H6</t>
  </si>
  <si>
    <t>I7</t>
  </si>
  <si>
    <t>J8</t>
  </si>
  <si>
    <t>K9</t>
  </si>
  <si>
    <t>L10</t>
  </si>
  <si>
    <t>M11</t>
  </si>
  <si>
    <t>N12</t>
  </si>
  <si>
    <t>O13</t>
  </si>
  <si>
    <t>P14</t>
  </si>
  <si>
    <t>Q15</t>
  </si>
  <si>
    <t>R16</t>
  </si>
  <si>
    <t>S17</t>
  </si>
  <si>
    <t>T18</t>
  </si>
  <si>
    <t>U19</t>
  </si>
  <si>
    <t>V20</t>
  </si>
  <si>
    <t>W21</t>
  </si>
  <si>
    <t>Y23</t>
  </si>
  <si>
    <t>H7</t>
  </si>
  <si>
    <t>H8</t>
  </si>
  <si>
    <t>H9</t>
  </si>
  <si>
    <t>H10</t>
  </si>
  <si>
    <t>H11</t>
  </si>
  <si>
    <t>H12</t>
  </si>
  <si>
    <t>H13</t>
  </si>
  <si>
    <t>H14</t>
  </si>
  <si>
    <t>H15</t>
  </si>
  <si>
    <t>H16</t>
  </si>
  <si>
    <t>H17</t>
  </si>
  <si>
    <t>H18</t>
  </si>
  <si>
    <t>H19</t>
  </si>
  <si>
    <t>H20</t>
  </si>
  <si>
    <t>H21</t>
  </si>
  <si>
    <t>H22</t>
  </si>
  <si>
    <t>H23</t>
  </si>
  <si>
    <t>I8</t>
  </si>
  <si>
    <t>I9</t>
  </si>
  <si>
    <t>I10</t>
  </si>
  <si>
    <t>I11</t>
  </si>
  <si>
    <t>I12</t>
  </si>
  <si>
    <t>I13</t>
  </si>
  <si>
    <t>I14</t>
  </si>
  <si>
    <t>I15</t>
  </si>
  <si>
    <t>I16</t>
  </si>
  <si>
    <t>I17</t>
  </si>
  <si>
    <t>I18</t>
  </si>
  <si>
    <t>I19</t>
  </si>
  <si>
    <t>I20</t>
  </si>
  <si>
    <t>I21</t>
  </si>
  <si>
    <t>I22</t>
  </si>
  <si>
    <t>I23</t>
  </si>
  <si>
    <t>J9</t>
  </si>
  <si>
    <t>J10</t>
  </si>
  <si>
    <t>J11</t>
  </si>
  <si>
    <t>J12</t>
  </si>
  <si>
    <t>J13</t>
  </si>
  <si>
    <t>J14</t>
  </si>
  <si>
    <t>J15</t>
  </si>
  <si>
    <t>J16</t>
  </si>
  <si>
    <t>J17</t>
  </si>
  <si>
    <t>J18</t>
  </si>
  <si>
    <t>J19</t>
  </si>
  <si>
    <t>J20</t>
  </si>
  <si>
    <t>J21</t>
  </si>
  <si>
    <t>J22</t>
  </si>
  <si>
    <t>J23</t>
  </si>
  <si>
    <t>K10</t>
  </si>
  <si>
    <t>K11</t>
  </si>
  <si>
    <t>K12</t>
  </si>
  <si>
    <t>K13</t>
  </si>
  <si>
    <t>K14</t>
  </si>
  <si>
    <t>K15</t>
  </si>
  <si>
    <t>K16</t>
  </si>
  <si>
    <t>K17</t>
  </si>
  <si>
    <t>K18</t>
  </si>
  <si>
    <t>K19</t>
  </si>
  <si>
    <t>K20</t>
  </si>
  <si>
    <t>K21</t>
  </si>
  <si>
    <t>K22</t>
  </si>
  <si>
    <t>K23</t>
  </si>
  <si>
    <t>L11</t>
  </si>
  <si>
    <t>L12</t>
  </si>
  <si>
    <t>L13</t>
  </si>
  <si>
    <t>L14</t>
  </si>
  <si>
    <t>L15</t>
  </si>
  <si>
    <t>L16</t>
  </si>
  <si>
    <t>L17</t>
  </si>
  <si>
    <t>L18</t>
  </si>
  <si>
    <t>L19</t>
  </si>
  <si>
    <t>L20</t>
  </si>
  <si>
    <t>L21</t>
  </si>
  <si>
    <t>L22</t>
  </si>
  <si>
    <t>L23</t>
  </si>
  <si>
    <t>M12</t>
  </si>
  <si>
    <t>M13</t>
  </si>
  <si>
    <t>M14</t>
  </si>
  <si>
    <t>M15</t>
  </si>
  <si>
    <t>M16</t>
  </si>
  <si>
    <t>M17</t>
  </si>
  <si>
    <t>M18</t>
  </si>
  <si>
    <t>M19</t>
  </si>
  <si>
    <t>M20</t>
  </si>
  <si>
    <t>M21</t>
  </si>
  <si>
    <t>M22</t>
  </si>
  <si>
    <t>M23</t>
  </si>
  <si>
    <t>N13</t>
  </si>
  <si>
    <t>N14</t>
  </si>
  <si>
    <t>N15</t>
  </si>
  <si>
    <t>N16</t>
  </si>
  <si>
    <t>N17</t>
  </si>
  <si>
    <t>N18</t>
  </si>
  <si>
    <t>N19</t>
  </si>
  <si>
    <t>N20</t>
  </si>
  <si>
    <t>N21</t>
  </si>
  <si>
    <t>N22</t>
  </si>
  <si>
    <t>N23</t>
  </si>
  <si>
    <t>O14</t>
  </si>
  <si>
    <t>O15</t>
  </si>
  <si>
    <t>O16</t>
  </si>
  <si>
    <t>O17</t>
  </si>
  <si>
    <t>O18</t>
  </si>
  <si>
    <t>O19</t>
  </si>
  <si>
    <t>O20</t>
  </si>
  <si>
    <t>O21</t>
  </si>
  <si>
    <t>O22</t>
  </si>
  <si>
    <t>O23</t>
  </si>
  <si>
    <t>P15</t>
  </si>
  <si>
    <t>P16</t>
  </si>
  <si>
    <t>P17</t>
  </si>
  <si>
    <t>P18</t>
  </si>
  <si>
    <t>P19</t>
  </si>
  <si>
    <t>P20</t>
  </si>
  <si>
    <t>P21</t>
  </si>
  <si>
    <t>P22</t>
  </si>
  <si>
    <t>P23</t>
  </si>
  <si>
    <t>Q16</t>
  </si>
  <si>
    <t>Q17</t>
  </si>
  <si>
    <t>Q18</t>
  </si>
  <si>
    <t>Q19</t>
  </si>
  <si>
    <t>Q20</t>
  </si>
  <si>
    <t>Q21</t>
  </si>
  <si>
    <t>Q22</t>
  </si>
  <si>
    <t>Q23</t>
  </si>
  <si>
    <t>R17</t>
  </si>
  <si>
    <t>R18</t>
  </si>
  <si>
    <t>R19</t>
  </si>
  <si>
    <t>R20</t>
  </si>
  <si>
    <t>R21</t>
  </si>
  <si>
    <t>R22</t>
  </si>
  <si>
    <t>R23</t>
  </si>
  <si>
    <t>S18</t>
  </si>
  <si>
    <t>S19</t>
  </si>
  <si>
    <t>S20</t>
  </si>
  <si>
    <t>S21</t>
  </si>
  <si>
    <t>S22</t>
  </si>
  <si>
    <t>S23</t>
  </si>
  <si>
    <t>T19</t>
  </si>
  <si>
    <t>T20</t>
  </si>
  <si>
    <t>T21</t>
  </si>
  <si>
    <t>T22</t>
  </si>
  <si>
    <t>T23</t>
  </si>
  <si>
    <t>U20</t>
  </si>
  <si>
    <t>U21</t>
  </si>
  <si>
    <t>U22</t>
  </si>
  <si>
    <t>U23</t>
  </si>
  <si>
    <t>V21</t>
  </si>
  <si>
    <t>V22</t>
  </si>
  <si>
    <t>V23</t>
  </si>
  <si>
    <t>W22</t>
  </si>
  <si>
    <t>W23</t>
  </si>
  <si>
    <t>Legende</t>
  </si>
  <si>
    <t>Notiz</t>
  </si>
  <si>
    <t>Variante 4</t>
  </si>
  <si>
    <t>Variante 5</t>
  </si>
  <si>
    <t>Ziel 16</t>
  </si>
  <si>
    <t>Ziel 17</t>
  </si>
  <si>
    <t>Ziel 18</t>
  </si>
  <si>
    <t>Ziel 19</t>
  </si>
  <si>
    <t>Ziel 20</t>
  </si>
  <si>
    <t>Sinn und Zweck</t>
  </si>
  <si>
    <t>Anwendung</t>
  </si>
  <si>
    <t>Bei der heruntergeladenen Datei handelt es sich um eine EXCEL-Vorlage.</t>
  </si>
  <si>
    <t>Speichern Sie die Datei im Vorlagen-Verzeichnis ab.</t>
  </si>
  <si>
    <t>Mit dem Befehl "Datei" -&gt; "Neu..." erstellen Sie eine neue Datei auf der Basis</t>
  </si>
  <si>
    <t>dieser Vorlage</t>
  </si>
  <si>
    <t>Zielentwicklung und Bewertung sind elementare Aktivitäten in jedem Projekt.</t>
  </si>
  <si>
    <t>Die vorliegende Datei unterstützt und vereinfacht diese Tätigkeiten folgendermassen:</t>
  </si>
  <si>
    <t>Präferenzmatrix</t>
  </si>
  <si>
    <t>Zielgewichtung per Mausklick (auch für Ungeübte machbar)</t>
  </si>
  <si>
    <t>automatische Ermittlung der Anzahl Nennungen</t>
  </si>
  <si>
    <t>Umrechnung auf die gewohnten 100 Gewichtungspunkte</t>
  </si>
  <si>
    <t>Nutzwertanalyse</t>
  </si>
  <si>
    <t>Übertrag der Zielgewichtung</t>
  </si>
  <si>
    <t>Berechnung der Nutzwertpunkte</t>
  </si>
  <si>
    <t>Ermittlung der Rangfolge</t>
  </si>
  <si>
    <t>Kosten-Nutzen-Analyse</t>
  </si>
  <si>
    <t>Übertrag der Nutzwertpunkte</t>
  </si>
  <si>
    <t>Ermittlung des Kosten-Nutzen-Verhältnisses</t>
  </si>
  <si>
    <t>Nutzen:</t>
  </si>
  <si>
    <t>Da die Tabellen verknüpft sind, kann auch nach der Bewertung die</t>
  </si>
  <si>
    <t>Zielgewichtung verändert und überprüft werden.</t>
  </si>
  <si>
    <t>-</t>
  </si>
  <si>
    <t>Um unabsichtliche Manipulationen zu verhindern, sind die Tabellen mit dem Blattschutz</t>
  </si>
  <si>
    <t>ausgestattet. Dieser kann jedoch entfernt werden (kein Kennwort eingeben) und Sie</t>
  </si>
  <si>
    <t>können die Datei mit ein bisschen EXCEL-Kenntnissen Ihren eigenen Bedürfnissen anpassen.</t>
  </si>
  <si>
    <t>Viel Erfolg bei Ihren zukünftigen Projekten.</t>
  </si>
  <si>
    <t>x</t>
  </si>
  <si>
    <t>x22</t>
  </si>
  <si>
    <t>x23</t>
  </si>
  <si>
    <t>Systemvielfallt</t>
  </si>
  <si>
    <t>Synergien</t>
  </si>
  <si>
    <t>Failover</t>
  </si>
  <si>
    <t>Switchover</t>
  </si>
  <si>
    <t>Restore</t>
  </si>
  <si>
    <t>Replikation</t>
  </si>
  <si>
    <t>Sharding</t>
  </si>
  <si>
    <t>Quorum</t>
  </si>
  <si>
    <t>Connection</t>
  </si>
  <si>
    <t>Management-API</t>
  </si>
  <si>
    <t>Backup</t>
  </si>
  <si>
    <t>Housekeeping - Log Rotation</t>
  </si>
  <si>
    <t>Self Heahling</t>
  </si>
  <si>
    <t>Monitoring - Node Failure</t>
  </si>
  <si>
    <t>Maintenance Quality</t>
  </si>
  <si>
    <t>Automatismus</t>
  </si>
  <si>
    <t>Geschwindigkeit</t>
  </si>
  <si>
    <t>Datensicherheit</t>
  </si>
  <si>
    <t>Synchrone Replikation</t>
  </si>
  <si>
    <t>Failover / Switchover Garantie</t>
  </si>
  <si>
    <t>Datenkonsistenz- und Integrität</t>
  </si>
  <si>
    <t>Schutz vor Datenverlust</t>
  </si>
  <si>
    <t>Quorum-System vorhanden</t>
  </si>
  <si>
    <t>Robustheit</t>
  </si>
  <si>
    <t>Management-API vorhanden</t>
  </si>
  <si>
    <t>Authentifizierung &amp; Autorisierung</t>
  </si>
  <si>
    <t>Restore mit PostgreSQL Standards</t>
  </si>
  <si>
    <t>Backup mit PostgreSQL Standards</t>
  </si>
  <si>
    <t>Nutzwe</t>
  </si>
  <si>
    <t>Performance</t>
  </si>
  <si>
    <t>Connection-Stabilität</t>
  </si>
  <si>
    <t>Skript / API</t>
  </si>
  <si>
    <t>Connection - Stabilität</t>
  </si>
  <si>
    <t>Throughput</t>
  </si>
  <si>
    <t>Aufwand</t>
  </si>
  <si>
    <t>tps - Read-Only</t>
  </si>
  <si>
    <t>tps - Read-Writes</t>
  </si>
  <si>
    <t>Ø Latenz - Read-Only</t>
  </si>
  <si>
    <t>Ø Latenz - Read-Write</t>
  </si>
  <si>
    <t>Patroni - postgresql_cluster</t>
  </si>
  <si>
    <t>StackGres - Citus</t>
  </si>
  <si>
    <t>YugabyteDB</t>
  </si>
  <si>
    <t>Subziele</t>
  </si>
  <si>
    <t>Patroni - vanilla</t>
  </si>
  <si>
    <t>Gewichtung - Ziele</t>
  </si>
  <si>
    <t>Gewichtung - Subziele</t>
  </si>
  <si>
    <t>Patroni</t>
  </si>
  <si>
    <t>StackGres</t>
  </si>
  <si>
    <t>Kein Pooler</t>
  </si>
  <si>
    <t>Cluster / DB Passwort</t>
  </si>
  <si>
    <t>Keine Synergien möglich</t>
  </si>
  <si>
    <t>Kein Sharding möglich</t>
  </si>
  <si>
    <t>Nur mit Zweck-
entfremdung möglich</t>
  </si>
  <si>
    <t>Eigenes Backup Tooling</t>
  </si>
  <si>
    <t>Eigenes Backup Tooling
Klassisches Veeam
eher schwierig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</si>
</sst>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font>
      <sz val="10"/>
      <name val="Arial"/>
    </font>
    <font>
      <sz val="10"/>
      <name val="Verdana"/>
      <family val="2"/>
    </font>
    <font>
      <b/>
      <sz val="10"/>
      <name val="Verdana"/>
      <family val="2"/>
    </font>
    <font>
      <sz val="9"/>
      <color indexed="10"/>
      <name val="Verdana"/>
      <family val="2"/>
    </font>
    <font>
      <sz val="14"/>
      <name val="Verdana"/>
      <family val="2"/>
    </font>
    <font>
      <b/>
      <sz val="8"/>
      <name val="Verdana"/>
      <family val="2"/>
    </font>
    <font>
      <sz val="8"/>
      <name val="Verdana"/>
      <family val="2"/>
    </font>
    <font>
      <b/>
      <sz val="14"/>
      <name val="Verdana"/>
      <family val="2"/>
    </font>
    <font>
      <b/>
      <sz val="14"/>
      <color indexed="12"/>
      <name val="Verdana"/>
      <family val="2"/>
    </font>
    <font>
      <sz val="8"/>
      <color indexed="81"/>
      <name val="Tahoma"/>
      <family val="2"/>
    </font>
    <font>
      <sz val="10"/>
      <name val="Arial"/>
      <family val="2"/>
    </font>
  </fonts>
  <fills count="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49"/>
        <bgColor indexed="64"/>
      </patternFill>
    </fill>
    <fill>
      <patternFill patternType="solid">
        <fgColor indexed="13"/>
        <bgColor indexed="64"/>
      </patternFill>
    </fill>
    <fill>
      <patternFill patternType="solid">
        <fgColor indexed="43"/>
        <bgColor indexed="64"/>
      </patternFill>
    </fill>
    <fill>
      <patternFill patternType="solid">
        <fgColor indexed="10"/>
        <bgColor indexed="64"/>
      </patternFill>
    </fill>
  </fills>
  <borders count="45">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s>
  <cellStyleXfs count="1">
    <xf numFmtId="0" fontId="0" fillId="0" borderId="0"/>
  </cellStyleXfs>
  <cellXfs count="154">
    <xf numFmtId="0" fontId="0" fillId="0" borderId="0" xfId="0"/>
    <xf numFmtId="0" fontId="8" fillId="2" borderId="0" xfId="0" applyFont="1" applyFill="1"/>
    <xf numFmtId="0" fontId="1" fillId="2" borderId="0" xfId="0" applyFont="1" applyFill="1"/>
    <xf numFmtId="0" fontId="2" fillId="2" borderId="0" xfId="0" applyFont="1" applyFill="1"/>
    <xf numFmtId="0" fontId="1" fillId="2" borderId="0" xfId="0" quotePrefix="1" applyFont="1" applyFill="1"/>
    <xf numFmtId="0" fontId="1" fillId="2" borderId="0" xfId="0" applyFont="1" applyFill="1" applyProtection="1">
      <protection locked="0" hidden="1"/>
    </xf>
    <xf numFmtId="0" fontId="1" fillId="2" borderId="0" xfId="0" applyFont="1" applyFill="1" applyAlignment="1" applyProtection="1">
      <alignment textRotation="90"/>
      <protection locked="0" hidden="1"/>
    </xf>
    <xf numFmtId="0" fontId="1" fillId="0" borderId="0" xfId="0" applyFont="1" applyProtection="1">
      <protection locked="0" hidden="1"/>
    </xf>
    <xf numFmtId="0" fontId="1" fillId="3" borderId="1" xfId="0" applyFont="1" applyFill="1" applyBorder="1" applyAlignment="1" applyProtection="1">
      <alignment textRotation="90"/>
      <protection locked="0" hidden="1"/>
    </xf>
    <xf numFmtId="0" fontId="1" fillId="3" borderId="2" xfId="0" applyFont="1" applyFill="1" applyBorder="1" applyAlignment="1" applyProtection="1">
      <alignment textRotation="90"/>
      <protection locked="0" hidden="1"/>
    </xf>
    <xf numFmtId="0" fontId="1" fillId="3" borderId="3" xfId="0" applyFont="1" applyFill="1" applyBorder="1" applyAlignment="1" applyProtection="1">
      <alignment textRotation="90"/>
      <protection locked="0" hidden="1"/>
    </xf>
    <xf numFmtId="0" fontId="2" fillId="0" borderId="4" xfId="0" applyFont="1" applyBorder="1" applyAlignment="1" applyProtection="1">
      <alignment textRotation="90"/>
      <protection locked="0" hidden="1"/>
    </xf>
    <xf numFmtId="0" fontId="2" fillId="0" borderId="5" xfId="0" applyFont="1" applyBorder="1" applyAlignment="1" applyProtection="1">
      <alignment textRotation="90"/>
      <protection locked="0" hidden="1"/>
    </xf>
    <xf numFmtId="0" fontId="2" fillId="0" borderId="6" xfId="0" applyFont="1" applyBorder="1" applyAlignment="1" applyProtection="1">
      <alignment textRotation="90"/>
      <protection locked="0" hidden="1"/>
    </xf>
    <xf numFmtId="0" fontId="2" fillId="0" borderId="1" xfId="0" applyFont="1" applyBorder="1" applyAlignment="1" applyProtection="1">
      <alignment textRotation="90"/>
      <protection locked="0" hidden="1"/>
    </xf>
    <xf numFmtId="0" fontId="2" fillId="0" borderId="7" xfId="0" applyFont="1" applyBorder="1" applyAlignment="1" applyProtection="1">
      <alignment horizontal="left" textRotation="90"/>
      <protection locked="0" hidden="1"/>
    </xf>
    <xf numFmtId="0" fontId="1" fillId="3" borderId="4" xfId="0" applyFont="1" applyFill="1" applyBorder="1" applyAlignment="1" applyProtection="1">
      <alignment textRotation="90"/>
      <protection locked="0" hidden="1"/>
    </xf>
    <xf numFmtId="0" fontId="1" fillId="3" borderId="5" xfId="0" applyFont="1" applyFill="1" applyBorder="1" applyAlignment="1" applyProtection="1">
      <alignment textRotation="90"/>
      <protection locked="0" hidden="1"/>
    </xf>
    <xf numFmtId="0" fontId="1" fillId="3" borderId="6" xfId="0" applyFont="1" applyFill="1" applyBorder="1" applyAlignment="1" applyProtection="1">
      <alignment textRotation="90"/>
      <protection locked="0" hidden="1"/>
    </xf>
    <xf numFmtId="0" fontId="1" fillId="2" borderId="0" xfId="0" applyFont="1" applyFill="1" applyProtection="1">
      <protection hidden="1"/>
    </xf>
    <xf numFmtId="1" fontId="1" fillId="4" borderId="8" xfId="0" applyNumberFormat="1" applyFont="1" applyFill="1" applyBorder="1" applyProtection="1">
      <protection hidden="1"/>
    </xf>
    <xf numFmtId="0" fontId="1" fillId="4" borderId="9" xfId="0" applyFont="1" applyFill="1" applyBorder="1" applyProtection="1">
      <protection hidden="1"/>
    </xf>
    <xf numFmtId="0" fontId="1" fillId="4" borderId="10" xfId="0" applyFont="1" applyFill="1" applyBorder="1" applyProtection="1">
      <protection hidden="1"/>
    </xf>
    <xf numFmtId="0" fontId="1" fillId="2" borderId="11" xfId="0" applyFont="1" applyFill="1" applyBorder="1" applyProtection="1">
      <protection hidden="1"/>
    </xf>
    <xf numFmtId="0" fontId="1" fillId="3" borderId="12" xfId="0" applyFont="1" applyFill="1" applyBorder="1" applyAlignment="1" applyProtection="1">
      <alignment horizontal="center"/>
      <protection hidden="1"/>
    </xf>
    <xf numFmtId="0" fontId="1" fillId="3" borderId="13" xfId="0" applyFont="1" applyFill="1" applyBorder="1" applyAlignment="1" applyProtection="1">
      <alignment horizontal="center"/>
      <protection hidden="1"/>
    </xf>
    <xf numFmtId="0" fontId="1" fillId="3" borderId="14" xfId="0" applyFont="1" applyFill="1" applyBorder="1" applyAlignment="1" applyProtection="1">
      <alignment horizontal="center"/>
      <protection hidden="1"/>
    </xf>
    <xf numFmtId="1" fontId="1" fillId="4" borderId="15" xfId="0" applyNumberFormat="1" applyFont="1" applyFill="1" applyBorder="1" applyProtection="1">
      <protection hidden="1"/>
    </xf>
    <xf numFmtId="0" fontId="1" fillId="4" borderId="16" xfId="0" applyFont="1" applyFill="1" applyBorder="1" applyProtection="1">
      <protection hidden="1"/>
    </xf>
    <xf numFmtId="0" fontId="1" fillId="2" borderId="18" xfId="0" applyFont="1" applyFill="1" applyBorder="1" applyProtection="1">
      <protection hidden="1"/>
    </xf>
    <xf numFmtId="0" fontId="1" fillId="5" borderId="19" xfId="0" applyFont="1" applyFill="1" applyBorder="1" applyAlignment="1" applyProtection="1">
      <alignment horizontal="center"/>
      <protection locked="0" hidden="1"/>
    </xf>
    <xf numFmtId="0" fontId="1" fillId="5" borderId="20" xfId="0" applyFont="1" applyFill="1" applyBorder="1" applyAlignment="1" applyProtection="1">
      <alignment horizontal="center"/>
      <protection locked="0" hidden="1"/>
    </xf>
    <xf numFmtId="0" fontId="1" fillId="5" borderId="16" xfId="0" applyFont="1" applyFill="1" applyBorder="1" applyAlignment="1" applyProtection="1">
      <alignment horizontal="center"/>
      <protection locked="0" hidden="1"/>
    </xf>
    <xf numFmtId="0" fontId="1" fillId="6" borderId="16" xfId="0" applyFont="1" applyFill="1" applyBorder="1" applyAlignment="1" applyProtection="1">
      <alignment horizontal="center"/>
      <protection locked="0" hidden="1"/>
    </xf>
    <xf numFmtId="0" fontId="1" fillId="6" borderId="20" xfId="0" applyFont="1" applyFill="1" applyBorder="1" applyAlignment="1" applyProtection="1">
      <alignment horizontal="center"/>
      <protection locked="0" hidden="1"/>
    </xf>
    <xf numFmtId="0" fontId="1" fillId="2" borderId="16" xfId="0" applyFont="1" applyFill="1" applyBorder="1" applyAlignment="1" applyProtection="1">
      <alignment horizontal="center" vertical="top"/>
      <protection locked="0" hidden="1"/>
    </xf>
    <xf numFmtId="0" fontId="1" fillId="2" borderId="20" xfId="0" applyFont="1" applyFill="1" applyBorder="1" applyAlignment="1" applyProtection="1">
      <alignment horizontal="center" vertical="top"/>
      <protection locked="0" hidden="1"/>
    </xf>
    <xf numFmtId="0" fontId="1" fillId="2" borderId="16" xfId="0" applyFont="1" applyFill="1" applyBorder="1" applyAlignment="1" applyProtection="1">
      <alignment horizontal="center"/>
      <protection locked="0" hidden="1"/>
    </xf>
    <xf numFmtId="0" fontId="1" fillId="2" borderId="20" xfId="0" applyFont="1" applyFill="1" applyBorder="1" applyAlignment="1" applyProtection="1">
      <alignment horizontal="center"/>
      <protection locked="0" hidden="1"/>
    </xf>
    <xf numFmtId="0" fontId="1" fillId="2" borderId="0" xfId="0" applyFont="1" applyFill="1" applyAlignment="1" applyProtection="1">
      <alignment horizontal="center"/>
      <protection locked="0" hidden="1"/>
    </xf>
    <xf numFmtId="0" fontId="1" fillId="6" borderId="21" xfId="0" applyFont="1" applyFill="1" applyBorder="1" applyAlignment="1" applyProtection="1">
      <alignment horizontal="center"/>
      <protection locked="0" hidden="1"/>
    </xf>
    <xf numFmtId="0" fontId="1" fillId="6" borderId="13" xfId="0" applyFont="1" applyFill="1" applyBorder="1" applyAlignment="1" applyProtection="1">
      <alignment horizontal="center"/>
      <protection locked="0" hidden="1"/>
    </xf>
    <xf numFmtId="0" fontId="1" fillId="3" borderId="0" xfId="0" applyFont="1" applyFill="1" applyBorder="1" applyAlignment="1" applyProtection="1">
      <alignment horizontal="center"/>
      <protection hidden="1"/>
    </xf>
    <xf numFmtId="0" fontId="1" fillId="0" borderId="0" xfId="0" applyFont="1" applyFill="1" applyBorder="1" applyAlignment="1" applyProtection="1">
      <protection locked="0" hidden="1"/>
    </xf>
    <xf numFmtId="1" fontId="1" fillId="4" borderId="22" xfId="0" applyNumberFormat="1" applyFont="1" applyFill="1" applyBorder="1" applyProtection="1">
      <protection hidden="1"/>
    </xf>
    <xf numFmtId="0" fontId="1" fillId="4" borderId="23" xfId="0" applyFont="1" applyFill="1" applyBorder="1" applyProtection="1">
      <protection hidden="1"/>
    </xf>
    <xf numFmtId="0" fontId="1" fillId="2" borderId="25" xfId="0" applyFont="1" applyFill="1" applyBorder="1" applyProtection="1">
      <protection hidden="1"/>
    </xf>
    <xf numFmtId="0" fontId="1" fillId="5" borderId="26" xfId="0" applyFont="1" applyFill="1" applyBorder="1" applyAlignment="1" applyProtection="1">
      <alignment horizontal="center"/>
      <protection locked="0" hidden="1"/>
    </xf>
    <xf numFmtId="0" fontId="1" fillId="5" borderId="23" xfId="0" applyFont="1" applyFill="1" applyBorder="1" applyAlignment="1" applyProtection="1">
      <alignment horizontal="center"/>
      <protection locked="0" hidden="1"/>
    </xf>
    <xf numFmtId="0" fontId="1" fillId="5" borderId="24" xfId="0" applyFont="1" applyFill="1" applyBorder="1" applyAlignment="1" applyProtection="1">
      <alignment horizontal="center"/>
      <protection locked="0" hidden="1"/>
    </xf>
    <xf numFmtId="0" fontId="2" fillId="7" borderId="27" xfId="0" applyFont="1" applyFill="1" applyBorder="1" applyProtection="1">
      <protection hidden="1"/>
    </xf>
    <xf numFmtId="0" fontId="2" fillId="4" borderId="28" xfId="0" applyFont="1" applyFill="1" applyBorder="1" applyProtection="1">
      <protection hidden="1"/>
    </xf>
    <xf numFmtId="0" fontId="1" fillId="0" borderId="0" xfId="0" applyFont="1" applyBorder="1" applyProtection="1">
      <protection hidden="1"/>
    </xf>
    <xf numFmtId="0" fontId="1" fillId="2" borderId="0" xfId="0" applyFont="1" applyFill="1" applyBorder="1" applyProtection="1">
      <protection hidden="1"/>
    </xf>
    <xf numFmtId="0" fontId="1" fillId="2" borderId="0" xfId="0" applyFont="1" applyFill="1" applyBorder="1" applyProtection="1">
      <protection locked="0" hidden="1"/>
    </xf>
    <xf numFmtId="0" fontId="1" fillId="2" borderId="0" xfId="0" applyFont="1" applyFill="1" applyBorder="1" applyAlignment="1" applyProtection="1">
      <alignment vertical="top"/>
      <protection locked="0" hidden="1"/>
    </xf>
    <xf numFmtId="0" fontId="1" fillId="2" borderId="0" xfId="0" applyFont="1" applyFill="1" applyAlignment="1" applyProtection="1">
      <alignment vertical="top"/>
      <protection hidden="1"/>
    </xf>
    <xf numFmtId="0" fontId="1" fillId="2" borderId="0" xfId="0" applyFont="1" applyFill="1" applyAlignment="1" applyProtection="1">
      <alignment horizontal="center"/>
      <protection hidden="1"/>
    </xf>
    <xf numFmtId="0" fontId="1" fillId="2" borderId="16" xfId="0" applyFont="1" applyFill="1" applyBorder="1" applyAlignment="1" applyProtection="1">
      <alignment horizontal="center"/>
      <protection hidden="1"/>
    </xf>
    <xf numFmtId="0" fontId="1" fillId="2" borderId="20" xfId="0" applyFont="1" applyFill="1" applyBorder="1" applyAlignment="1" applyProtection="1">
      <alignment horizontal="center"/>
      <protection hidden="1"/>
    </xf>
    <xf numFmtId="0" fontId="1" fillId="0" borderId="0" xfId="0" applyFont="1" applyProtection="1">
      <protection hidden="1"/>
    </xf>
    <xf numFmtId="0" fontId="1" fillId="6" borderId="21" xfId="0" applyFont="1" applyFill="1" applyBorder="1" applyAlignment="1" applyProtection="1">
      <alignment horizontal="center"/>
      <protection hidden="1"/>
    </xf>
    <xf numFmtId="0" fontId="1" fillId="6" borderId="16" xfId="0" applyFont="1" applyFill="1" applyBorder="1" applyAlignment="1" applyProtection="1">
      <alignment horizontal="center"/>
      <protection hidden="1"/>
    </xf>
    <xf numFmtId="0" fontId="1" fillId="6" borderId="20" xfId="0" applyFont="1" applyFill="1" applyBorder="1" applyAlignment="1" applyProtection="1">
      <alignment horizontal="center"/>
      <protection hidden="1"/>
    </xf>
    <xf numFmtId="0" fontId="2" fillId="2" borderId="0" xfId="0" applyFont="1" applyFill="1" applyProtection="1">
      <protection hidden="1"/>
    </xf>
    <xf numFmtId="0" fontId="1" fillId="2" borderId="0" xfId="0" applyFont="1" applyFill="1" applyBorder="1" applyAlignment="1" applyProtection="1">
      <alignment textRotation="90"/>
      <protection hidden="1"/>
    </xf>
    <xf numFmtId="0" fontId="1" fillId="2" borderId="16" xfId="0" applyFont="1" applyFill="1" applyBorder="1" applyAlignment="1" applyProtection="1">
      <alignment horizontal="center" vertical="top"/>
      <protection hidden="1"/>
    </xf>
    <xf numFmtId="0" fontId="1" fillId="2" borderId="20" xfId="0" applyFont="1" applyFill="1" applyBorder="1" applyAlignment="1" applyProtection="1">
      <alignment horizontal="center" vertical="top"/>
      <protection hidden="1"/>
    </xf>
    <xf numFmtId="0" fontId="1" fillId="2" borderId="0" xfId="0" applyFont="1" applyFill="1" applyBorder="1" applyAlignment="1" applyProtection="1">
      <alignment vertical="top"/>
      <protection hidden="1"/>
    </xf>
    <xf numFmtId="0" fontId="1" fillId="5" borderId="0" xfId="0" applyFont="1" applyFill="1" applyBorder="1" applyProtection="1">
      <protection hidden="1"/>
    </xf>
    <xf numFmtId="0" fontId="1" fillId="2" borderId="0" xfId="0" applyFont="1" applyFill="1" applyAlignment="1" applyProtection="1">
      <alignment horizontal="center" vertical="top"/>
      <protection hidden="1"/>
    </xf>
    <xf numFmtId="0" fontId="1" fillId="3" borderId="0" xfId="0" applyFont="1" applyFill="1" applyBorder="1" applyProtection="1">
      <protection hidden="1"/>
    </xf>
    <xf numFmtId="0" fontId="1" fillId="4" borderId="0" xfId="0" applyFont="1" applyFill="1" applyBorder="1" applyProtection="1">
      <protection hidden="1"/>
    </xf>
    <xf numFmtId="0" fontId="1" fillId="2" borderId="0" xfId="0" applyFont="1" applyFill="1" applyAlignment="1" applyProtection="1">
      <alignment vertical="top"/>
      <protection locked="0" hidden="1"/>
    </xf>
    <xf numFmtId="0" fontId="1" fillId="2" borderId="0" xfId="0" applyFont="1" applyFill="1" applyAlignment="1" applyProtection="1">
      <alignment horizontal="center" vertical="top"/>
      <protection locked="0" hidden="1"/>
    </xf>
    <xf numFmtId="0" fontId="1" fillId="2" borderId="0" xfId="0" applyFont="1" applyFill="1" applyBorder="1" applyAlignment="1" applyProtection="1">
      <alignment horizontal="center" vertical="top"/>
      <protection locked="0" hidden="1"/>
    </xf>
    <xf numFmtId="0" fontId="1" fillId="2" borderId="0" xfId="0" applyFont="1" applyFill="1" applyBorder="1" applyAlignment="1" applyProtection="1">
      <alignment horizontal="center"/>
      <protection locked="0" hidden="1"/>
    </xf>
    <xf numFmtId="0" fontId="1" fillId="2" borderId="29" xfId="0" applyFont="1" applyFill="1" applyBorder="1" applyAlignment="1" applyProtection="1">
      <alignment horizontal="center"/>
      <protection locked="0" hidden="1"/>
    </xf>
    <xf numFmtId="0" fontId="1" fillId="2" borderId="29" xfId="0" applyFont="1" applyFill="1" applyBorder="1" applyAlignment="1" applyProtection="1">
      <alignment horizontal="center" vertical="top"/>
      <protection locked="0" hidden="1"/>
    </xf>
    <xf numFmtId="0" fontId="1" fillId="0" borderId="0" xfId="0" applyFont="1" applyAlignment="1" applyProtection="1">
      <alignment textRotation="90"/>
      <protection locked="0" hidden="1"/>
    </xf>
    <xf numFmtId="49" fontId="1" fillId="5" borderId="30" xfId="0" applyNumberFormat="1" applyFont="1" applyFill="1" applyBorder="1" applyAlignment="1" applyProtection="1">
      <alignment horizontal="left" vertical="top"/>
      <protection locked="0" hidden="1"/>
    </xf>
    <xf numFmtId="49" fontId="1" fillId="5" borderId="31" xfId="0" applyNumberFormat="1" applyFont="1" applyFill="1" applyBorder="1" applyAlignment="1" applyProtection="1">
      <alignment horizontal="left" vertical="top"/>
      <protection locked="0" hidden="1"/>
    </xf>
    <xf numFmtId="49" fontId="1" fillId="5" borderId="32" xfId="0" applyNumberFormat="1" applyFont="1" applyFill="1" applyBorder="1" applyAlignment="1" applyProtection="1">
      <alignment horizontal="left" vertical="top"/>
      <protection locked="0" hidden="1"/>
    </xf>
    <xf numFmtId="0" fontId="4" fillId="2" borderId="0" xfId="0" applyFont="1" applyFill="1" applyBorder="1" applyAlignment="1" applyProtection="1">
      <alignment vertical="center"/>
      <protection hidden="1"/>
    </xf>
    <xf numFmtId="0" fontId="4" fillId="0" borderId="0" xfId="0" applyFont="1" applyBorder="1" applyAlignment="1" applyProtection="1">
      <alignment vertical="center"/>
      <protection hidden="1"/>
    </xf>
    <xf numFmtId="0" fontId="5" fillId="2" borderId="0" xfId="0" applyFont="1" applyFill="1" applyBorder="1" applyAlignment="1" applyProtection="1">
      <alignment vertical="center"/>
      <protection hidden="1"/>
    </xf>
    <xf numFmtId="0" fontId="5" fillId="2" borderId="1" xfId="0" applyFont="1" applyFill="1" applyBorder="1" applyAlignment="1" applyProtection="1">
      <alignment vertical="center"/>
      <protection hidden="1"/>
    </xf>
    <xf numFmtId="0" fontId="5" fillId="2" borderId="2" xfId="0" applyFont="1" applyFill="1" applyBorder="1" applyAlignment="1" applyProtection="1">
      <alignment vertical="center"/>
      <protection hidden="1"/>
    </xf>
    <xf numFmtId="0" fontId="5" fillId="2" borderId="33" xfId="0" applyFont="1" applyFill="1" applyBorder="1" applyAlignment="1" applyProtection="1">
      <alignment vertical="center"/>
      <protection hidden="1"/>
    </xf>
    <xf numFmtId="0" fontId="6" fillId="2" borderId="34" xfId="0" applyFont="1" applyFill="1" applyBorder="1" applyAlignment="1" applyProtection="1">
      <alignment vertical="center"/>
      <protection hidden="1"/>
    </xf>
    <xf numFmtId="0" fontId="6" fillId="2" borderId="35" xfId="0" applyFont="1" applyFill="1" applyBorder="1" applyAlignment="1" applyProtection="1">
      <alignment vertical="center"/>
      <protection hidden="1"/>
    </xf>
    <xf numFmtId="0" fontId="6" fillId="2" borderId="36" xfId="0" applyFont="1" applyFill="1" applyBorder="1" applyAlignment="1" applyProtection="1">
      <alignment vertical="center"/>
      <protection hidden="1"/>
    </xf>
    <xf numFmtId="0" fontId="1" fillId="3" borderId="12" xfId="0" applyFont="1" applyFill="1" applyBorder="1" applyProtection="1">
      <protection hidden="1"/>
    </xf>
    <xf numFmtId="0" fontId="1" fillId="3" borderId="21" xfId="0" applyFont="1" applyFill="1" applyBorder="1" applyProtection="1">
      <protection hidden="1"/>
    </xf>
    <xf numFmtId="1" fontId="1" fillId="3" borderId="37" xfId="0" applyNumberFormat="1" applyFont="1" applyFill="1" applyBorder="1" applyProtection="1">
      <protection hidden="1"/>
    </xf>
    <xf numFmtId="1" fontId="1" fillId="5" borderId="12" xfId="0" applyNumberFormat="1" applyFont="1" applyFill="1" applyBorder="1" applyProtection="1">
      <protection locked="0" hidden="1"/>
    </xf>
    <xf numFmtId="0" fontId="1" fillId="5" borderId="21" xfId="0" applyFont="1" applyFill="1" applyBorder="1" applyProtection="1">
      <protection locked="0" hidden="1"/>
    </xf>
    <xf numFmtId="1" fontId="1" fillId="4" borderId="38" xfId="0" applyNumberFormat="1" applyFont="1" applyFill="1" applyBorder="1" applyProtection="1">
      <protection hidden="1"/>
    </xf>
    <xf numFmtId="0" fontId="1" fillId="3" borderId="15" xfId="0" applyFont="1" applyFill="1" applyBorder="1" applyProtection="1">
      <protection hidden="1"/>
    </xf>
    <xf numFmtId="0" fontId="1" fillId="3" borderId="16" xfId="0" applyFont="1" applyFill="1" applyBorder="1" applyProtection="1">
      <protection hidden="1"/>
    </xf>
    <xf numFmtId="1" fontId="1" fillId="3" borderId="29" xfId="0" applyNumberFormat="1" applyFont="1" applyFill="1" applyBorder="1" applyProtection="1">
      <protection hidden="1"/>
    </xf>
    <xf numFmtId="1" fontId="1" fillId="5" borderId="15" xfId="0" applyNumberFormat="1" applyFont="1" applyFill="1" applyBorder="1" applyProtection="1">
      <protection locked="0" hidden="1"/>
    </xf>
    <xf numFmtId="1" fontId="1" fillId="4" borderId="17" xfId="0" applyNumberFormat="1" applyFont="1" applyFill="1" applyBorder="1" applyProtection="1">
      <protection hidden="1"/>
    </xf>
    <xf numFmtId="0" fontId="1" fillId="3" borderId="22" xfId="0" applyFont="1" applyFill="1" applyBorder="1" applyProtection="1">
      <protection hidden="1"/>
    </xf>
    <xf numFmtId="0" fontId="1" fillId="3" borderId="23" xfId="0" applyFont="1" applyFill="1" applyBorder="1" applyProtection="1">
      <protection hidden="1"/>
    </xf>
    <xf numFmtId="1" fontId="1" fillId="3" borderId="39" xfId="0" applyNumberFormat="1" applyFont="1" applyFill="1" applyBorder="1" applyProtection="1">
      <protection hidden="1"/>
    </xf>
    <xf numFmtId="1" fontId="1" fillId="5" borderId="22" xfId="0" applyNumberFormat="1" applyFont="1" applyFill="1" applyBorder="1" applyProtection="1">
      <protection locked="0" hidden="1"/>
    </xf>
    <xf numFmtId="1" fontId="1" fillId="4" borderId="24" xfId="0" applyNumberFormat="1" applyFont="1" applyFill="1" applyBorder="1" applyProtection="1">
      <protection hidden="1"/>
    </xf>
    <xf numFmtId="0" fontId="1" fillId="2" borderId="0" xfId="0" applyFont="1" applyFill="1" applyBorder="1" applyAlignment="1" applyProtection="1">
      <alignment vertical="center"/>
      <protection hidden="1"/>
    </xf>
    <xf numFmtId="0" fontId="1" fillId="0" borderId="0" xfId="0" applyFont="1" applyBorder="1" applyAlignment="1" applyProtection="1">
      <alignment vertical="center"/>
      <protection hidden="1"/>
    </xf>
    <xf numFmtId="1" fontId="1" fillId="4" borderId="27" xfId="0" applyNumberFormat="1" applyFont="1" applyFill="1" applyBorder="1" applyAlignment="1" applyProtection="1">
      <alignment vertical="center"/>
      <protection hidden="1"/>
    </xf>
    <xf numFmtId="0" fontId="1" fillId="2" borderId="0" xfId="0" applyFont="1" applyFill="1" applyBorder="1" applyAlignment="1" applyProtection="1">
      <alignment horizontal="center"/>
      <protection hidden="1"/>
    </xf>
    <xf numFmtId="0" fontId="2" fillId="7" borderId="40" xfId="0" applyFont="1" applyFill="1" applyBorder="1" applyAlignment="1" applyProtection="1">
      <alignment horizontal="center"/>
      <protection hidden="1"/>
    </xf>
    <xf numFmtId="0" fontId="2" fillId="2" borderId="0" xfId="0" applyFont="1" applyFill="1" applyBorder="1" applyAlignment="1" applyProtection="1">
      <alignment horizontal="center"/>
      <protection hidden="1"/>
    </xf>
    <xf numFmtId="0" fontId="2" fillId="7" borderId="36" xfId="0" applyFont="1" applyFill="1" applyBorder="1" applyAlignment="1" applyProtection="1">
      <alignment horizontal="center"/>
      <protection hidden="1"/>
    </xf>
    <xf numFmtId="0" fontId="1" fillId="2" borderId="0" xfId="0" applyFont="1" applyFill="1" applyAlignment="1" applyProtection="1">
      <alignment vertical="center"/>
      <protection hidden="1"/>
    </xf>
    <xf numFmtId="0" fontId="4" fillId="0" borderId="30" xfId="0" applyFont="1" applyBorder="1" applyAlignment="1" applyProtection="1">
      <alignment horizontal="center" vertical="center"/>
      <protection hidden="1"/>
    </xf>
    <xf numFmtId="0" fontId="4" fillId="2" borderId="0" xfId="0" applyFont="1" applyFill="1" applyBorder="1" applyAlignment="1" applyProtection="1">
      <alignment horizontal="center" vertical="center"/>
      <protection hidden="1"/>
    </xf>
    <xf numFmtId="0" fontId="1" fillId="2" borderId="0" xfId="0" applyFont="1" applyFill="1" applyAlignment="1" applyProtection="1">
      <alignment horizontal="center" vertical="center"/>
      <protection hidden="1"/>
    </xf>
    <xf numFmtId="0" fontId="1" fillId="0" borderId="0" xfId="0" applyFont="1" applyAlignment="1" applyProtection="1">
      <alignment vertical="center"/>
      <protection hidden="1"/>
    </xf>
    <xf numFmtId="0" fontId="1" fillId="3" borderId="8" xfId="0" applyFont="1" applyFill="1" applyBorder="1" applyAlignment="1" applyProtection="1">
      <alignment horizontal="center" vertical="center"/>
      <protection hidden="1"/>
    </xf>
    <xf numFmtId="0" fontId="1" fillId="3" borderId="41" xfId="0" applyFont="1" applyFill="1" applyBorder="1" applyAlignment="1" applyProtection="1">
      <alignment vertical="center"/>
      <protection hidden="1"/>
    </xf>
    <xf numFmtId="4" fontId="1" fillId="5" borderId="31" xfId="0" applyNumberFormat="1" applyFont="1" applyFill="1" applyBorder="1" applyAlignment="1" applyProtection="1">
      <alignment vertical="center"/>
      <protection locked="0" hidden="1"/>
    </xf>
    <xf numFmtId="4" fontId="1" fillId="2" borderId="0" xfId="0" applyNumberFormat="1" applyFont="1" applyFill="1" applyBorder="1" applyAlignment="1" applyProtection="1">
      <alignment vertical="center"/>
      <protection hidden="1"/>
    </xf>
    <xf numFmtId="0" fontId="1" fillId="3" borderId="22" xfId="0" applyFont="1" applyFill="1" applyBorder="1" applyAlignment="1" applyProtection="1">
      <alignment horizontal="center" vertical="center"/>
      <protection hidden="1"/>
    </xf>
    <xf numFmtId="0" fontId="1" fillId="3" borderId="39" xfId="0" applyFont="1" applyFill="1" applyBorder="1" applyAlignment="1" applyProtection="1">
      <alignment vertical="center"/>
      <protection hidden="1"/>
    </xf>
    <xf numFmtId="1" fontId="1" fillId="3" borderId="31" xfId="0" applyNumberFormat="1" applyFont="1" applyFill="1" applyBorder="1" applyAlignment="1" applyProtection="1">
      <alignment vertical="center"/>
      <protection hidden="1"/>
    </xf>
    <xf numFmtId="1" fontId="1" fillId="2" borderId="0" xfId="0" applyNumberFormat="1" applyFont="1" applyFill="1" applyBorder="1" applyAlignment="1" applyProtection="1">
      <alignment vertical="center"/>
      <protection hidden="1"/>
    </xf>
    <xf numFmtId="0" fontId="1" fillId="0" borderId="0" xfId="0" applyFont="1" applyFill="1" applyProtection="1">
      <protection hidden="1"/>
    </xf>
    <xf numFmtId="0" fontId="2" fillId="7" borderId="40" xfId="0" applyFont="1" applyFill="1" applyBorder="1" applyAlignment="1" applyProtection="1">
      <alignment horizontal="center" vertical="center"/>
      <protection hidden="1"/>
    </xf>
    <xf numFmtId="0" fontId="2" fillId="2" borderId="0" xfId="0" applyFont="1" applyFill="1" applyBorder="1" applyAlignment="1" applyProtection="1">
      <alignment horizontal="center" vertical="center"/>
      <protection hidden="1"/>
    </xf>
    <xf numFmtId="0" fontId="1" fillId="0" borderId="0" xfId="0" applyFont="1" applyAlignment="1" applyProtection="1">
      <alignment horizontal="center" vertical="center"/>
      <protection hidden="1"/>
    </xf>
    <xf numFmtId="0" fontId="4" fillId="2" borderId="0" xfId="0" applyFont="1" applyFill="1" applyAlignment="1" applyProtection="1">
      <alignment horizontal="center" vertical="center"/>
      <protection hidden="1"/>
    </xf>
    <xf numFmtId="0" fontId="7" fillId="7" borderId="38" xfId="0" applyFont="1" applyFill="1" applyBorder="1" applyAlignment="1" applyProtection="1">
      <alignment horizontal="center" vertical="center"/>
      <protection hidden="1"/>
    </xf>
    <xf numFmtId="0" fontId="7" fillId="2" borderId="0" xfId="0" applyFont="1" applyFill="1" applyBorder="1" applyAlignment="1" applyProtection="1">
      <alignment horizontal="center" vertical="center"/>
      <protection hidden="1"/>
    </xf>
    <xf numFmtId="0" fontId="7" fillId="7" borderId="36" xfId="0" applyFont="1" applyFill="1" applyBorder="1" applyAlignment="1" applyProtection="1">
      <alignment horizontal="center" vertical="center"/>
      <protection hidden="1"/>
    </xf>
    <xf numFmtId="0" fontId="4" fillId="0" borderId="0" xfId="0" applyFont="1" applyAlignment="1" applyProtection="1">
      <alignment horizontal="center" vertical="center"/>
      <protection hidden="1"/>
    </xf>
    <xf numFmtId="2" fontId="1" fillId="4" borderId="32" xfId="0" applyNumberFormat="1" applyFont="1" applyFill="1" applyBorder="1" applyAlignment="1" applyProtection="1">
      <alignment vertical="center"/>
      <protection hidden="1"/>
    </xf>
    <xf numFmtId="2" fontId="1" fillId="2" borderId="0" xfId="0" applyNumberFormat="1" applyFont="1" applyFill="1" applyBorder="1" applyAlignment="1" applyProtection="1">
      <alignment vertical="center"/>
      <protection hidden="1"/>
    </xf>
    <xf numFmtId="2" fontId="1" fillId="2" borderId="0" xfId="0" applyNumberFormat="1" applyFont="1" applyFill="1" applyAlignment="1" applyProtection="1">
      <alignment vertical="center"/>
      <protection hidden="1"/>
    </xf>
    <xf numFmtId="1" fontId="2" fillId="7" borderId="27" xfId="0" applyNumberFormat="1" applyFont="1" applyFill="1" applyBorder="1" applyProtection="1">
      <protection hidden="1"/>
    </xf>
    <xf numFmtId="0" fontId="0" fillId="0" borderId="0" xfId="0" applyNumberFormat="1"/>
    <xf numFmtId="49" fontId="0" fillId="0" borderId="0" xfId="0" applyNumberFormat="1" applyAlignment="1">
      <alignment horizontal="left" vertical="top"/>
    </xf>
    <xf numFmtId="0" fontId="10" fillId="0" borderId="0" xfId="0" applyNumberFormat="1" applyFont="1" applyAlignment="1">
      <alignment horizontal="left" vertical="top"/>
    </xf>
    <xf numFmtId="0" fontId="10" fillId="0" borderId="0" xfId="0" applyFont="1" applyAlignment="1">
      <alignment horizontal="left" vertical="top"/>
    </xf>
    <xf numFmtId="0" fontId="0" fillId="0" borderId="0" xfId="0" applyAlignment="1">
      <alignment horizontal="left" vertical="top"/>
    </xf>
    <xf numFmtId="1" fontId="0" fillId="0" borderId="0" xfId="0" applyNumberFormat="1" applyAlignment="1">
      <alignment horizontal="left" vertical="top"/>
    </xf>
    <xf numFmtId="0" fontId="0" fillId="0" borderId="0" xfId="0" applyNumberFormat="1" applyAlignment="1">
      <alignment horizontal="left" vertical="top"/>
    </xf>
    <xf numFmtId="0" fontId="3" fillId="2" borderId="0" xfId="0" applyFont="1" applyFill="1" applyAlignment="1" applyProtection="1">
      <alignment horizontal="center" wrapText="1"/>
      <protection locked="0" hidden="1"/>
    </xf>
    <xf numFmtId="0" fontId="4" fillId="5" borderId="42" xfId="0" applyFont="1" applyFill="1" applyBorder="1" applyAlignment="1" applyProtection="1">
      <alignment horizontal="center" vertical="center"/>
      <protection locked="0" hidden="1"/>
    </xf>
    <xf numFmtId="0" fontId="4" fillId="5" borderId="43" xfId="0" applyFont="1" applyFill="1" applyBorder="1" applyAlignment="1" applyProtection="1">
      <alignment horizontal="center" vertical="center"/>
      <protection locked="0" hidden="1"/>
    </xf>
    <xf numFmtId="0" fontId="4" fillId="5" borderId="44" xfId="0" applyFont="1" applyFill="1" applyBorder="1" applyAlignment="1" applyProtection="1">
      <alignment horizontal="center" vertical="center"/>
      <protection locked="0" hidden="1"/>
    </xf>
    <xf numFmtId="49" fontId="0" fillId="0" borderId="0" xfId="0" applyNumberFormat="1" applyAlignment="1">
      <alignment horizontal="left" vertical="top"/>
    </xf>
    <xf numFmtId="1" fontId="1" fillId="5" borderId="15" xfId="0" applyNumberFormat="1" applyFont="1" applyFill="1" applyBorder="1" applyAlignment="1" applyProtection="1">
      <alignment wrapText="1"/>
      <protection locked="0" hidden="1"/>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99"/>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99"/>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B3:E33"/>
  <sheetViews>
    <sheetView workbookViewId="0">
      <selection activeCell="H1" sqref="H1:I1048576"/>
    </sheetView>
  </sheetViews>
  <sheetFormatPr baseColWidth="10" defaultColWidth="11.42578125" defaultRowHeight="12.75"/>
  <cols>
    <col min="1" max="1" width="11.42578125" style="2"/>
    <col min="2" max="5" width="4.7109375" style="2" customWidth="1"/>
    <col min="6" max="16384" width="11.42578125" style="2"/>
  </cols>
  <sheetData>
    <row r="3" spans="2:5" ht="18">
      <c r="B3" s="1" t="s">
        <v>211</v>
      </c>
    </row>
    <row r="4" spans="2:5">
      <c r="C4" s="2" t="s">
        <v>217</v>
      </c>
    </row>
    <row r="5" spans="2:5">
      <c r="C5" s="2" t="s">
        <v>218</v>
      </c>
    </row>
    <row r="6" spans="2:5">
      <c r="D6" s="3" t="s">
        <v>219</v>
      </c>
    </row>
    <row r="7" spans="2:5">
      <c r="D7" s="4" t="s">
        <v>233</v>
      </c>
      <c r="E7" s="2" t="s">
        <v>220</v>
      </c>
    </row>
    <row r="8" spans="2:5">
      <c r="D8" s="4" t="s">
        <v>233</v>
      </c>
      <c r="E8" s="2" t="s">
        <v>221</v>
      </c>
    </row>
    <row r="9" spans="2:5">
      <c r="D9" s="4" t="s">
        <v>233</v>
      </c>
      <c r="E9" s="2" t="s">
        <v>222</v>
      </c>
    </row>
    <row r="10" spans="2:5">
      <c r="D10" s="3" t="s">
        <v>223</v>
      </c>
    </row>
    <row r="11" spans="2:5">
      <c r="D11" s="4" t="s">
        <v>233</v>
      </c>
      <c r="E11" s="2" t="s">
        <v>224</v>
      </c>
    </row>
    <row r="12" spans="2:5">
      <c r="D12" s="4" t="s">
        <v>233</v>
      </c>
      <c r="E12" s="2" t="s">
        <v>225</v>
      </c>
    </row>
    <row r="13" spans="2:5">
      <c r="D13" s="4" t="s">
        <v>233</v>
      </c>
      <c r="E13" s="2" t="s">
        <v>226</v>
      </c>
    </row>
    <row r="14" spans="2:5">
      <c r="D14" s="3" t="s">
        <v>227</v>
      </c>
    </row>
    <row r="15" spans="2:5">
      <c r="D15" s="4" t="s">
        <v>233</v>
      </c>
      <c r="E15" s="2" t="s">
        <v>228</v>
      </c>
    </row>
    <row r="16" spans="2:5">
      <c r="D16" s="4" t="s">
        <v>233</v>
      </c>
      <c r="E16" s="2" t="s">
        <v>229</v>
      </c>
    </row>
    <row r="17" spans="2:5">
      <c r="D17" s="4" t="s">
        <v>233</v>
      </c>
      <c r="E17" s="2" t="s">
        <v>226</v>
      </c>
    </row>
    <row r="19" spans="2:5">
      <c r="C19" s="3" t="s">
        <v>230</v>
      </c>
    </row>
    <row r="20" spans="2:5">
      <c r="D20" s="2" t="s">
        <v>231</v>
      </c>
    </row>
    <row r="21" spans="2:5">
      <c r="D21" s="2" t="s">
        <v>232</v>
      </c>
    </row>
    <row r="23" spans="2:5" ht="18">
      <c r="B23" s="1" t="s">
        <v>212</v>
      </c>
    </row>
    <row r="24" spans="2:5">
      <c r="C24" s="2" t="s">
        <v>213</v>
      </c>
    </row>
    <row r="25" spans="2:5">
      <c r="C25" s="2" t="s">
        <v>214</v>
      </c>
    </row>
    <row r="26" spans="2:5">
      <c r="C26" s="2" t="s">
        <v>215</v>
      </c>
    </row>
    <row r="27" spans="2:5">
      <c r="C27" s="2" t="s">
        <v>216</v>
      </c>
    </row>
    <row r="29" spans="2:5">
      <c r="C29" s="2" t="s">
        <v>234</v>
      </c>
    </row>
    <row r="30" spans="2:5">
      <c r="C30" s="2" t="s">
        <v>235</v>
      </c>
    </row>
    <row r="31" spans="2:5">
      <c r="C31" s="2" t="s">
        <v>236</v>
      </c>
    </row>
    <row r="33" spans="3:3">
      <c r="C33" s="2" t="s">
        <v>237</v>
      </c>
    </row>
  </sheetData>
  <phoneticPr fontId="0" type="noConversion"/>
  <pageMargins left="0.78740157480314965" right="0.78740157480314965" top="0.98425196850393704" bottom="0.98425196850393704" header="0.51181102362204722" footer="0.51181102362204722"/>
  <pageSetup paperSize="9" orientation="landscape" horizontalDpi="1200" verticalDpi="1200" r:id="rId1"/>
  <headerFooter alignWithMargins="0">
    <oddHeader>&amp;L&amp;"Verdana,Standard"&amp;F&amp;R&amp;"Verdana,Standard"Info</oddHeader>
    <oddFooter>&amp;L&amp;"Verdana,Standard"&amp;D&amp;C&amp;"Verdana,Standard"www.isenring.biz&amp;R&amp;"Verdana,Standard"Seite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B25" sqref="B25"/>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21" width="4.7109375" style="79" customWidth="1"/>
    <col min="22"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51.5" thickBot="1">
      <c r="A3" s="5"/>
      <c r="B3" s="11" t="s">
        <v>3</v>
      </c>
      <c r="C3" s="12" t="s">
        <v>2</v>
      </c>
      <c r="D3" s="13" t="s">
        <v>1</v>
      </c>
      <c r="E3" s="14" t="s">
        <v>0</v>
      </c>
      <c r="F3" s="15" t="s">
        <v>12</v>
      </c>
      <c r="G3" s="16" t="str">
        <f>F4</f>
        <v>Systemvielfallt</v>
      </c>
      <c r="H3" s="17" t="str">
        <f>F5</f>
        <v>Synergien</v>
      </c>
      <c r="I3" s="17" t="str">
        <f>F6</f>
        <v>Failover</v>
      </c>
      <c r="J3" s="17" t="str">
        <f>F7</f>
        <v>Switchover</v>
      </c>
      <c r="K3" s="17" t="str">
        <f>F8</f>
        <v>Restore</v>
      </c>
      <c r="L3" s="17" t="str">
        <f>F9</f>
        <v>Replikation</v>
      </c>
      <c r="M3" s="17" t="str">
        <f>F10</f>
        <v>Sharding</v>
      </c>
      <c r="N3" s="17" t="str">
        <f>F11</f>
        <v>Quorum</v>
      </c>
      <c r="O3" s="17" t="str">
        <f>F12</f>
        <v>Connection</v>
      </c>
      <c r="P3" s="17" t="str">
        <f>F13</f>
        <v>Management-API</v>
      </c>
      <c r="Q3" s="17" t="str">
        <f>F14</f>
        <v>Backup</v>
      </c>
      <c r="R3" s="17" t="str">
        <f>F15</f>
        <v>Housekeeping - Log Rotation</v>
      </c>
      <c r="S3" s="17" t="str">
        <f>F16</f>
        <v>Self Heahling</v>
      </c>
      <c r="T3" s="17" t="str">
        <f>F17</f>
        <v>Monitoring - Node Failure</v>
      </c>
      <c r="U3" s="17" t="str">
        <f>F18</f>
        <v>Maintenance Quality</v>
      </c>
      <c r="V3" s="17" t="str">
        <f>F19</f>
        <v>Performance</v>
      </c>
      <c r="W3" s="17" t="str">
        <f>F20</f>
        <v>Ziel 17</v>
      </c>
      <c r="X3" s="17" t="str">
        <f>F21</f>
        <v>Ziel 18</v>
      </c>
      <c r="Y3" s="18" t="str">
        <f>F22</f>
        <v>Ziel 19</v>
      </c>
      <c r="Z3" s="5"/>
      <c r="AB3" s="148" t="s">
        <v>13</v>
      </c>
      <c r="AC3" s="148"/>
      <c r="AD3" s="148"/>
      <c r="AE3" s="148"/>
      <c r="AF3" s="148"/>
      <c r="AG3" s="148"/>
      <c r="AH3" s="148"/>
      <c r="AI3" s="148"/>
      <c r="AJ3" s="148"/>
      <c r="AK3" s="148"/>
      <c r="AL3" s="148"/>
      <c r="AM3" s="148"/>
      <c r="AN3" s="148"/>
      <c r="AO3" s="148"/>
    </row>
    <row r="4" spans="1:46" ht="13.5" thickBot="1">
      <c r="B4" s="20">
        <f>C4*$B$24/$C$24</f>
        <v>125</v>
      </c>
      <c r="C4" s="21">
        <f t="array" ref="C4:C23">FREQUENCY(G4:Z23,E4:E23)</f>
        <v>15</v>
      </c>
      <c r="D4" s="22">
        <f>RANK(C4,$C$4:$C$23,0)</f>
        <v>1</v>
      </c>
      <c r="E4" s="23">
        <v>1</v>
      </c>
      <c r="F4" s="80" t="s">
        <v>241</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116.66666666666667</v>
      </c>
      <c r="C5" s="28">
        <v>14</v>
      </c>
      <c r="D5" s="22">
        <f t="shared" ref="D5:D23" si="1">RANK(C5,$C$4:$C$23,0)</f>
        <v>2</v>
      </c>
      <c r="E5" s="29">
        <v>2</v>
      </c>
      <c r="F5" s="81" t="s">
        <v>242</v>
      </c>
      <c r="G5" s="30">
        <v>1</v>
      </c>
      <c r="H5" s="25"/>
      <c r="I5" s="25"/>
      <c r="J5" s="25"/>
      <c r="K5" s="25"/>
      <c r="L5" s="25"/>
      <c r="M5" s="25"/>
      <c r="N5" s="25"/>
      <c r="O5" s="25"/>
      <c r="P5" s="25"/>
      <c r="Q5" s="25"/>
      <c r="R5" s="25"/>
      <c r="S5" s="25"/>
      <c r="T5" s="25"/>
      <c r="U5" s="25"/>
      <c r="V5" s="25"/>
      <c r="W5" s="25"/>
      <c r="X5" s="25"/>
      <c r="Y5" s="26"/>
      <c r="Z5" s="5"/>
    </row>
    <row r="6" spans="1:46" ht="13.5" thickBot="1">
      <c r="B6" s="27">
        <f t="shared" si="0"/>
        <v>108.33333333333333</v>
      </c>
      <c r="C6" s="28">
        <v>13</v>
      </c>
      <c r="D6" s="22">
        <f t="shared" si="1"/>
        <v>3</v>
      </c>
      <c r="E6" s="29">
        <v>3</v>
      </c>
      <c r="F6" s="81" t="s">
        <v>243</v>
      </c>
      <c r="G6" s="31">
        <v>1</v>
      </c>
      <c r="H6" s="32">
        <v>2</v>
      </c>
      <c r="I6" s="25"/>
      <c r="J6" s="25"/>
      <c r="K6" s="25"/>
      <c r="L6" s="25"/>
      <c r="M6" s="25"/>
      <c r="N6" s="25"/>
      <c r="O6" s="25"/>
      <c r="P6" s="25"/>
      <c r="Q6" s="25"/>
      <c r="R6" s="25"/>
      <c r="S6" s="25"/>
      <c r="T6" s="25"/>
      <c r="U6" s="25"/>
      <c r="V6" s="25"/>
      <c r="W6" s="25"/>
      <c r="X6" s="25"/>
      <c r="Y6" s="26"/>
      <c r="Z6" s="5"/>
      <c r="AB6" s="33" t="s">
        <v>14</v>
      </c>
      <c r="AC6" s="33" t="s">
        <v>15</v>
      </c>
      <c r="AD6" s="33" t="s">
        <v>16</v>
      </c>
      <c r="AE6" s="33" t="s">
        <v>17</v>
      </c>
      <c r="AF6" s="33" t="s">
        <v>18</v>
      </c>
      <c r="AG6" s="33" t="s">
        <v>19</v>
      </c>
      <c r="AH6" s="33" t="s">
        <v>20</v>
      </c>
      <c r="AI6" s="33" t="s">
        <v>21</v>
      </c>
      <c r="AJ6" s="33" t="s">
        <v>22</v>
      </c>
      <c r="AK6" s="33" t="s">
        <v>23</v>
      </c>
      <c r="AL6" s="33" t="s">
        <v>24</v>
      </c>
      <c r="AM6" s="33" t="s">
        <v>25</v>
      </c>
      <c r="AN6" s="33" t="s">
        <v>26</v>
      </c>
      <c r="AO6" s="33" t="s">
        <v>27</v>
      </c>
      <c r="AP6" s="33" t="s">
        <v>28</v>
      </c>
      <c r="AQ6" s="33" t="s">
        <v>29</v>
      </c>
      <c r="AR6" s="33" t="s">
        <v>30</v>
      </c>
      <c r="AS6" s="34" t="s">
        <v>31</v>
      </c>
      <c r="AT6" s="33" t="s">
        <v>32</v>
      </c>
    </row>
    <row r="7" spans="1:46" ht="13.5" thickBot="1">
      <c r="B7" s="27">
        <f t="shared" si="0"/>
        <v>100</v>
      </c>
      <c r="C7" s="28">
        <v>12</v>
      </c>
      <c r="D7" s="22">
        <f t="shared" si="1"/>
        <v>4</v>
      </c>
      <c r="E7" s="29">
        <v>4</v>
      </c>
      <c r="F7" s="81" t="s">
        <v>244</v>
      </c>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thickBot="1">
      <c r="B8" s="27">
        <f t="shared" si="0"/>
        <v>91.666666666666671</v>
      </c>
      <c r="C8" s="28">
        <v>11</v>
      </c>
      <c r="D8" s="22">
        <f t="shared" si="1"/>
        <v>5</v>
      </c>
      <c r="E8" s="29">
        <v>5</v>
      </c>
      <c r="F8" s="81" t="s">
        <v>245</v>
      </c>
      <c r="G8" s="31">
        <v>1</v>
      </c>
      <c r="H8" s="32">
        <v>2</v>
      </c>
      <c r="I8" s="32">
        <v>3</v>
      </c>
      <c r="J8" s="32">
        <v>4</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thickBot="1">
      <c r="B9" s="27">
        <f t="shared" si="0"/>
        <v>83.333333333333329</v>
      </c>
      <c r="C9" s="28">
        <v>10</v>
      </c>
      <c r="D9" s="22">
        <f t="shared" si="1"/>
        <v>6</v>
      </c>
      <c r="E9" s="29">
        <v>6</v>
      </c>
      <c r="F9" s="81" t="s">
        <v>246</v>
      </c>
      <c r="G9" s="31">
        <v>1</v>
      </c>
      <c r="H9" s="32">
        <v>2</v>
      </c>
      <c r="I9" s="32">
        <v>3</v>
      </c>
      <c r="J9" s="32">
        <v>4</v>
      </c>
      <c r="K9" s="32">
        <v>5</v>
      </c>
      <c r="L9" s="25"/>
      <c r="M9" s="25"/>
      <c r="N9" s="25"/>
      <c r="O9" s="25"/>
      <c r="P9" s="25"/>
      <c r="Q9" s="25"/>
      <c r="R9" s="25"/>
      <c r="S9" s="25"/>
      <c r="T9" s="25"/>
      <c r="U9" s="25"/>
      <c r="V9" s="25"/>
      <c r="W9" s="25"/>
      <c r="X9" s="25"/>
      <c r="Y9" s="26"/>
      <c r="Z9" s="5"/>
      <c r="AB9" s="37" t="s">
        <v>238</v>
      </c>
      <c r="AC9" s="37" t="s">
        <v>238</v>
      </c>
      <c r="AD9" s="37" t="s">
        <v>238</v>
      </c>
      <c r="AE9" s="37" t="s">
        <v>238</v>
      </c>
      <c r="AF9" s="37" t="s">
        <v>238</v>
      </c>
      <c r="AG9" s="37" t="s">
        <v>238</v>
      </c>
      <c r="AH9" s="37" t="s">
        <v>238</v>
      </c>
      <c r="AI9" s="37" t="s">
        <v>238</v>
      </c>
      <c r="AJ9" s="37" t="s">
        <v>238</v>
      </c>
      <c r="AK9" s="37" t="s">
        <v>238</v>
      </c>
      <c r="AL9" s="37" t="s">
        <v>238</v>
      </c>
      <c r="AM9" s="37" t="s">
        <v>238</v>
      </c>
      <c r="AN9" s="37" t="s">
        <v>238</v>
      </c>
      <c r="AO9" s="37" t="s">
        <v>238</v>
      </c>
      <c r="AP9" s="37" t="s">
        <v>238</v>
      </c>
      <c r="AQ9" s="37" t="s">
        <v>238</v>
      </c>
      <c r="AR9" s="37" t="s">
        <v>238</v>
      </c>
      <c r="AS9" s="38" t="s">
        <v>238</v>
      </c>
      <c r="AT9" s="37" t="s">
        <v>238</v>
      </c>
    </row>
    <row r="10" spans="1:46" ht="13.5" thickBot="1">
      <c r="B10" s="27">
        <f t="shared" si="0"/>
        <v>25</v>
      </c>
      <c r="C10" s="28">
        <v>3</v>
      </c>
      <c r="D10" s="22">
        <f t="shared" si="1"/>
        <v>13</v>
      </c>
      <c r="E10" s="29">
        <v>7</v>
      </c>
      <c r="F10" s="81" t="s">
        <v>247</v>
      </c>
      <c r="G10" s="31">
        <v>1</v>
      </c>
      <c r="H10" s="32">
        <v>2</v>
      </c>
      <c r="I10" s="32">
        <v>3</v>
      </c>
      <c r="J10" s="32">
        <v>4</v>
      </c>
      <c r="K10" s="32">
        <v>5</v>
      </c>
      <c r="L10" s="32">
        <v>6</v>
      </c>
      <c r="M10" s="25"/>
      <c r="N10" s="25"/>
      <c r="O10" s="25"/>
      <c r="P10" s="25"/>
      <c r="Q10" s="25"/>
      <c r="R10" s="25"/>
      <c r="S10" s="25"/>
      <c r="T10" s="25"/>
      <c r="U10" s="25"/>
      <c r="V10" s="25"/>
      <c r="W10" s="25"/>
      <c r="X10" s="25"/>
      <c r="Y10" s="26"/>
      <c r="Z10" s="5"/>
      <c r="AB10" s="39"/>
      <c r="AC10" s="40" t="s">
        <v>33</v>
      </c>
      <c r="AD10" s="40" t="s">
        <v>50</v>
      </c>
      <c r="AE10" s="40" t="s">
        <v>51</v>
      </c>
      <c r="AF10" s="40" t="s">
        <v>52</v>
      </c>
      <c r="AG10" s="40" t="s">
        <v>53</v>
      </c>
      <c r="AH10" s="40" t="s">
        <v>54</v>
      </c>
      <c r="AI10" s="41" t="s">
        <v>55</v>
      </c>
      <c r="AJ10" s="41" t="s">
        <v>56</v>
      </c>
      <c r="AK10" s="40" t="s">
        <v>57</v>
      </c>
      <c r="AL10" s="40" t="s">
        <v>58</v>
      </c>
      <c r="AM10" s="40" t="s">
        <v>59</v>
      </c>
      <c r="AN10" s="40" t="s">
        <v>60</v>
      </c>
      <c r="AO10" s="40" t="s">
        <v>61</v>
      </c>
      <c r="AP10" s="40" t="s">
        <v>62</v>
      </c>
      <c r="AQ10" s="40" t="s">
        <v>63</v>
      </c>
      <c r="AR10" s="40" t="s">
        <v>64</v>
      </c>
      <c r="AS10" s="34" t="s">
        <v>65</v>
      </c>
      <c r="AT10" s="33" t="s">
        <v>66</v>
      </c>
    </row>
    <row r="11" spans="1:46" ht="13.5" thickBot="1">
      <c r="B11" s="27">
        <f t="shared" si="0"/>
        <v>66.666666666666671</v>
      </c>
      <c r="C11" s="28">
        <v>8</v>
      </c>
      <c r="D11" s="22">
        <f t="shared" si="1"/>
        <v>7</v>
      </c>
      <c r="E11" s="29">
        <v>8</v>
      </c>
      <c r="F11" s="81" t="s">
        <v>248</v>
      </c>
      <c r="G11" s="31">
        <v>1</v>
      </c>
      <c r="H11" s="32">
        <v>2</v>
      </c>
      <c r="I11" s="32">
        <v>3</v>
      </c>
      <c r="J11" s="32">
        <v>4</v>
      </c>
      <c r="K11" s="32">
        <v>5</v>
      </c>
      <c r="L11" s="32">
        <v>6</v>
      </c>
      <c r="M11" s="32">
        <v>8</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thickBot="1">
      <c r="B12" s="27">
        <f t="shared" si="0"/>
        <v>58.333333333333336</v>
      </c>
      <c r="C12" s="28">
        <v>7</v>
      </c>
      <c r="D12" s="22">
        <f t="shared" si="1"/>
        <v>8</v>
      </c>
      <c r="E12" s="29">
        <v>9</v>
      </c>
      <c r="F12" s="81" t="s">
        <v>249</v>
      </c>
      <c r="G12" s="31">
        <v>1</v>
      </c>
      <c r="H12" s="32">
        <v>2</v>
      </c>
      <c r="I12" s="32">
        <v>3</v>
      </c>
      <c r="J12" s="32">
        <v>4</v>
      </c>
      <c r="K12" s="32">
        <v>5</v>
      </c>
      <c r="L12" s="32">
        <v>6</v>
      </c>
      <c r="M12" s="32">
        <v>9</v>
      </c>
      <c r="N12" s="32">
        <v>8</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thickBot="1">
      <c r="B13" s="27">
        <f t="shared" si="0"/>
        <v>33.333333333333336</v>
      </c>
      <c r="C13" s="28">
        <v>4</v>
      </c>
      <c r="D13" s="22">
        <f t="shared" si="1"/>
        <v>12</v>
      </c>
      <c r="E13" s="29">
        <v>10</v>
      </c>
      <c r="F13" s="81" t="s">
        <v>250</v>
      </c>
      <c r="G13" s="31">
        <v>1</v>
      </c>
      <c r="H13" s="32">
        <v>2</v>
      </c>
      <c r="I13" s="32">
        <v>3</v>
      </c>
      <c r="J13" s="32">
        <v>4</v>
      </c>
      <c r="K13" s="32">
        <v>5</v>
      </c>
      <c r="L13" s="32">
        <v>6</v>
      </c>
      <c r="M13" s="32">
        <v>10</v>
      </c>
      <c r="N13" s="32">
        <v>8</v>
      </c>
      <c r="O13" s="32">
        <v>9</v>
      </c>
      <c r="P13" s="25"/>
      <c r="Q13" s="25"/>
      <c r="R13" s="25"/>
      <c r="S13" s="25"/>
      <c r="T13" s="25"/>
      <c r="U13" s="25"/>
      <c r="V13" s="25"/>
      <c r="W13" s="25"/>
      <c r="X13" s="25"/>
      <c r="Y13" s="26"/>
      <c r="Z13" s="5"/>
      <c r="AB13" s="39"/>
      <c r="AC13" s="37" t="s">
        <v>238</v>
      </c>
      <c r="AD13" s="37" t="s">
        <v>238</v>
      </c>
      <c r="AE13" s="37" t="s">
        <v>238</v>
      </c>
      <c r="AF13" s="37" t="s">
        <v>238</v>
      </c>
      <c r="AG13" s="37" t="s">
        <v>238</v>
      </c>
      <c r="AH13" s="37" t="s">
        <v>238</v>
      </c>
      <c r="AI13" s="37" t="s">
        <v>238</v>
      </c>
      <c r="AJ13" s="37" t="s">
        <v>238</v>
      </c>
      <c r="AK13" s="37" t="s">
        <v>238</v>
      </c>
      <c r="AL13" s="37" t="s">
        <v>238</v>
      </c>
      <c r="AM13" s="37" t="s">
        <v>238</v>
      </c>
      <c r="AN13" s="37" t="s">
        <v>238</v>
      </c>
      <c r="AO13" s="37" t="s">
        <v>238</v>
      </c>
      <c r="AP13" s="37" t="s">
        <v>238</v>
      </c>
      <c r="AQ13" s="37" t="s">
        <v>238</v>
      </c>
      <c r="AR13" s="37" t="s">
        <v>238</v>
      </c>
      <c r="AS13" s="38" t="s">
        <v>238</v>
      </c>
      <c r="AT13" s="37" t="s">
        <v>238</v>
      </c>
    </row>
    <row r="14" spans="1:46" ht="13.5" thickBot="1">
      <c r="B14" s="27">
        <f t="shared" si="0"/>
        <v>58.333333333333336</v>
      </c>
      <c r="C14" s="28">
        <v>7</v>
      </c>
      <c r="D14" s="22">
        <f t="shared" si="1"/>
        <v>8</v>
      </c>
      <c r="E14" s="29">
        <v>11</v>
      </c>
      <c r="F14" s="81" t="s">
        <v>251</v>
      </c>
      <c r="G14" s="31">
        <v>1</v>
      </c>
      <c r="H14" s="32">
        <v>2</v>
      </c>
      <c r="I14" s="32">
        <v>3</v>
      </c>
      <c r="J14" s="32">
        <v>4</v>
      </c>
      <c r="K14" s="32">
        <v>5</v>
      </c>
      <c r="L14" s="32">
        <v>6</v>
      </c>
      <c r="M14" s="32">
        <v>11</v>
      </c>
      <c r="N14" s="32">
        <v>8</v>
      </c>
      <c r="O14" s="32">
        <v>9</v>
      </c>
      <c r="P14" s="32">
        <v>11</v>
      </c>
      <c r="Q14" s="25"/>
      <c r="R14" s="25"/>
      <c r="S14" s="25"/>
      <c r="T14" s="25"/>
      <c r="U14" s="25"/>
      <c r="V14" s="25"/>
      <c r="W14" s="25"/>
      <c r="X14" s="25"/>
      <c r="Y14" s="26"/>
      <c r="Z14" s="5"/>
      <c r="AB14" s="39"/>
      <c r="AC14" s="39"/>
      <c r="AD14" s="40" t="s">
        <v>34</v>
      </c>
      <c r="AE14" s="40" t="s">
        <v>67</v>
      </c>
      <c r="AF14" s="40" t="s">
        <v>68</v>
      </c>
      <c r="AG14" s="40" t="s">
        <v>69</v>
      </c>
      <c r="AH14" s="40" t="s">
        <v>70</v>
      </c>
      <c r="AI14" s="33" t="s">
        <v>71</v>
      </c>
      <c r="AJ14" s="33" t="s">
        <v>72</v>
      </c>
      <c r="AK14" s="33" t="s">
        <v>73</v>
      </c>
      <c r="AL14" s="33" t="s">
        <v>74</v>
      </c>
      <c r="AM14" s="33" t="s">
        <v>75</v>
      </c>
      <c r="AN14" s="33" t="s">
        <v>76</v>
      </c>
      <c r="AO14" s="33" t="s">
        <v>77</v>
      </c>
      <c r="AP14" s="33" t="s">
        <v>78</v>
      </c>
      <c r="AQ14" s="33" t="s">
        <v>79</v>
      </c>
      <c r="AR14" s="33" t="s">
        <v>80</v>
      </c>
      <c r="AS14" s="34" t="s">
        <v>81</v>
      </c>
      <c r="AT14" s="33" t="s">
        <v>82</v>
      </c>
    </row>
    <row r="15" spans="1:46" ht="13.5" thickBot="1">
      <c r="B15" s="27">
        <f t="shared" si="0"/>
        <v>8.3333333333333339</v>
      </c>
      <c r="C15" s="28">
        <v>1</v>
      </c>
      <c r="D15" s="22">
        <f t="shared" si="1"/>
        <v>14</v>
      </c>
      <c r="E15" s="29">
        <v>12</v>
      </c>
      <c r="F15" s="81" t="s">
        <v>252</v>
      </c>
      <c r="G15" s="31">
        <v>1</v>
      </c>
      <c r="H15" s="32">
        <v>2</v>
      </c>
      <c r="I15" s="32">
        <v>3</v>
      </c>
      <c r="J15" s="32">
        <v>4</v>
      </c>
      <c r="K15" s="32">
        <v>5</v>
      </c>
      <c r="L15" s="32">
        <v>6</v>
      </c>
      <c r="M15" s="32">
        <v>7</v>
      </c>
      <c r="N15" s="32">
        <v>8</v>
      </c>
      <c r="O15" s="32">
        <v>9</v>
      </c>
      <c r="P15" s="32">
        <v>10</v>
      </c>
      <c r="Q15" s="32">
        <v>11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thickBot="1">
      <c r="B16" s="27">
        <f t="shared" si="0"/>
        <v>8.3333333333333339</v>
      </c>
      <c r="C16" s="28">
        <v>1</v>
      </c>
      <c r="D16" s="22">
        <f t="shared" si="1"/>
        <v>14</v>
      </c>
      <c r="E16" s="29">
        <v>13</v>
      </c>
      <c r="F16" s="81" t="s">
        <v>253</v>
      </c>
      <c r="G16" s="31">
        <v>1</v>
      </c>
      <c r="H16" s="32">
        <v>2</v>
      </c>
      <c r="I16" s="32">
        <v>3</v>
      </c>
      <c r="J16" s="32">
        <v>4</v>
      </c>
      <c r="K16" s="32">
        <v>5</v>
      </c>
      <c r="L16" s="32">
        <v>6</v>
      </c>
      <c r="M16" s="32">
        <v>7</v>
      </c>
      <c r="N16" s="32">
        <v>8</v>
      </c>
      <c r="O16" s="32">
        <v>9</v>
      </c>
      <c r="P16" s="32">
        <v>10</v>
      </c>
      <c r="Q16" s="32">
        <v>11</v>
      </c>
      <c r="R16" s="32">
        <v>13</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thickBot="1">
      <c r="B17" s="27">
        <f t="shared" si="0"/>
        <v>50</v>
      </c>
      <c r="C17" s="28">
        <v>6</v>
      </c>
      <c r="D17" s="22">
        <f t="shared" si="1"/>
        <v>11</v>
      </c>
      <c r="E17" s="29">
        <v>14</v>
      </c>
      <c r="F17" s="81" t="s">
        <v>254</v>
      </c>
      <c r="G17" s="31">
        <v>1</v>
      </c>
      <c r="H17" s="32">
        <v>2</v>
      </c>
      <c r="I17" s="32">
        <v>3</v>
      </c>
      <c r="J17" s="32">
        <v>4</v>
      </c>
      <c r="K17" s="32">
        <v>5</v>
      </c>
      <c r="L17" s="32">
        <v>6</v>
      </c>
      <c r="M17" s="32">
        <v>14</v>
      </c>
      <c r="N17" s="32">
        <v>8</v>
      </c>
      <c r="O17" s="32">
        <v>9</v>
      </c>
      <c r="P17" s="32">
        <v>14</v>
      </c>
      <c r="Q17" s="32">
        <v>11</v>
      </c>
      <c r="R17" s="32">
        <v>14</v>
      </c>
      <c r="S17" s="32">
        <v>14</v>
      </c>
      <c r="T17" s="25"/>
      <c r="U17" s="25"/>
      <c r="V17" s="25"/>
      <c r="W17" s="25"/>
      <c r="X17" s="25"/>
      <c r="Y17" s="26"/>
      <c r="Z17" s="5"/>
      <c r="AB17" s="39"/>
      <c r="AC17" s="39"/>
      <c r="AD17" s="37" t="s">
        <v>238</v>
      </c>
      <c r="AE17" s="37" t="s">
        <v>238</v>
      </c>
      <c r="AF17" s="37" t="s">
        <v>238</v>
      </c>
      <c r="AG17" s="37" t="s">
        <v>238</v>
      </c>
      <c r="AH17" s="37" t="s">
        <v>238</v>
      </c>
      <c r="AI17" s="37" t="s">
        <v>238</v>
      </c>
      <c r="AJ17" s="37" t="s">
        <v>238</v>
      </c>
      <c r="AK17" s="37" t="s">
        <v>238</v>
      </c>
      <c r="AL17" s="37" t="s">
        <v>238</v>
      </c>
      <c r="AM17" s="37" t="s">
        <v>238</v>
      </c>
      <c r="AN17" s="37" t="s">
        <v>238</v>
      </c>
      <c r="AO17" s="37" t="s">
        <v>238</v>
      </c>
      <c r="AP17" s="37" t="s">
        <v>238</v>
      </c>
      <c r="AQ17" s="37" t="s">
        <v>238</v>
      </c>
      <c r="AR17" s="37" t="s">
        <v>238</v>
      </c>
      <c r="AS17" s="38" t="s">
        <v>238</v>
      </c>
      <c r="AT17" s="37" t="s">
        <v>238</v>
      </c>
    </row>
    <row r="18" spans="1:87" ht="13.5" thickBot="1">
      <c r="B18" s="27">
        <f t="shared" si="0"/>
        <v>8.3333333333333339</v>
      </c>
      <c r="C18" s="28">
        <v>1</v>
      </c>
      <c r="D18" s="22">
        <f t="shared" si="1"/>
        <v>14</v>
      </c>
      <c r="E18" s="29">
        <v>15</v>
      </c>
      <c r="F18" s="81" t="s">
        <v>255</v>
      </c>
      <c r="G18" s="31">
        <v>1</v>
      </c>
      <c r="H18" s="32">
        <v>2</v>
      </c>
      <c r="I18" s="32">
        <v>3</v>
      </c>
      <c r="J18" s="32">
        <v>4</v>
      </c>
      <c r="K18" s="32">
        <v>5</v>
      </c>
      <c r="L18" s="32">
        <v>6</v>
      </c>
      <c r="M18" s="32">
        <v>7</v>
      </c>
      <c r="N18" s="32">
        <v>8</v>
      </c>
      <c r="O18" s="32">
        <v>9</v>
      </c>
      <c r="P18" s="32">
        <v>10</v>
      </c>
      <c r="Q18" s="32">
        <v>11</v>
      </c>
      <c r="R18" s="32">
        <v>12</v>
      </c>
      <c r="S18" s="32">
        <v>15</v>
      </c>
      <c r="T18" s="32">
        <v>14</v>
      </c>
      <c r="U18" s="25"/>
      <c r="V18" s="25"/>
      <c r="W18" s="25"/>
      <c r="X18" s="25"/>
      <c r="Y18" s="26"/>
      <c r="Z18" s="5"/>
      <c r="AB18" s="39"/>
      <c r="AC18" s="39"/>
      <c r="AD18" s="39"/>
      <c r="AE18" s="40" t="s">
        <v>35</v>
      </c>
      <c r="AF18" s="40" t="s">
        <v>83</v>
      </c>
      <c r="AG18" s="40" t="s">
        <v>84</v>
      </c>
      <c r="AH18" s="40" t="s">
        <v>85</v>
      </c>
      <c r="AI18" s="40" t="s">
        <v>86</v>
      </c>
      <c r="AJ18" s="40" t="s">
        <v>87</v>
      </c>
      <c r="AK18" s="33" t="s">
        <v>88</v>
      </c>
      <c r="AL18" s="33" t="s">
        <v>89</v>
      </c>
      <c r="AM18" s="33" t="s">
        <v>90</v>
      </c>
      <c r="AN18" s="33" t="s">
        <v>91</v>
      </c>
      <c r="AO18" s="33" t="s">
        <v>92</v>
      </c>
      <c r="AP18" s="33" t="s">
        <v>93</v>
      </c>
      <c r="AQ18" s="33" t="s">
        <v>94</v>
      </c>
      <c r="AR18" s="33" t="s">
        <v>95</v>
      </c>
      <c r="AS18" s="34" t="s">
        <v>96</v>
      </c>
      <c r="AT18" s="33" t="s">
        <v>97</v>
      </c>
    </row>
    <row r="19" spans="1:87">
      <c r="B19" s="27">
        <f t="shared" si="0"/>
        <v>58.333333333333336</v>
      </c>
      <c r="C19" s="28">
        <v>7</v>
      </c>
      <c r="D19" s="22">
        <f t="shared" si="1"/>
        <v>8</v>
      </c>
      <c r="E19" s="29">
        <v>16</v>
      </c>
      <c r="F19" s="81" t="s">
        <v>270</v>
      </c>
      <c r="G19" s="31">
        <v>1</v>
      </c>
      <c r="H19" s="32">
        <v>2</v>
      </c>
      <c r="I19" s="32">
        <v>3</v>
      </c>
      <c r="J19" s="32">
        <v>4</v>
      </c>
      <c r="K19" s="32">
        <v>5</v>
      </c>
      <c r="L19" s="32">
        <v>6</v>
      </c>
      <c r="M19" s="32">
        <v>16</v>
      </c>
      <c r="N19" s="32">
        <v>16</v>
      </c>
      <c r="O19" s="32">
        <v>16</v>
      </c>
      <c r="P19" s="32">
        <v>16</v>
      </c>
      <c r="Q19" s="32">
        <v>11</v>
      </c>
      <c r="R19" s="32">
        <v>16</v>
      </c>
      <c r="S19" s="32">
        <v>16</v>
      </c>
      <c r="T19" s="32">
        <v>14</v>
      </c>
      <c r="U19" s="32">
        <v>16</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17</v>
      </c>
      <c r="E20" s="29">
        <v>17</v>
      </c>
      <c r="F20" s="81" t="s">
        <v>207</v>
      </c>
      <c r="G20" s="31" t="s">
        <v>238</v>
      </c>
      <c r="H20" s="32" t="s">
        <v>238</v>
      </c>
      <c r="I20" s="32" t="s">
        <v>238</v>
      </c>
      <c r="J20" s="32" t="s">
        <v>238</v>
      </c>
      <c r="K20" s="32" t="s">
        <v>238</v>
      </c>
      <c r="L20" s="32" t="s">
        <v>238</v>
      </c>
      <c r="M20" s="32" t="s">
        <v>238</v>
      </c>
      <c r="N20" s="32" t="s">
        <v>238</v>
      </c>
      <c r="O20" s="32" t="s">
        <v>238</v>
      </c>
      <c r="P20" s="32" t="s">
        <v>238</v>
      </c>
      <c r="Q20" s="32" t="s">
        <v>238</v>
      </c>
      <c r="R20" s="32" t="s">
        <v>238</v>
      </c>
      <c r="S20" s="32" t="s">
        <v>238</v>
      </c>
      <c r="T20" s="32" t="s">
        <v>238</v>
      </c>
      <c r="U20" s="32" t="s">
        <v>238</v>
      </c>
      <c r="V20" s="32" t="s">
        <v>238</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17</v>
      </c>
      <c r="E21" s="29">
        <v>18</v>
      </c>
      <c r="F21" s="81" t="s">
        <v>208</v>
      </c>
      <c r="G21" s="31" t="s">
        <v>238</v>
      </c>
      <c r="H21" s="32" t="s">
        <v>238</v>
      </c>
      <c r="I21" s="32" t="s">
        <v>238</v>
      </c>
      <c r="J21" s="32" t="s">
        <v>238</v>
      </c>
      <c r="K21" s="32" t="s">
        <v>238</v>
      </c>
      <c r="L21" s="32" t="s">
        <v>238</v>
      </c>
      <c r="M21" s="32" t="s">
        <v>238</v>
      </c>
      <c r="N21" s="32" t="s">
        <v>238</v>
      </c>
      <c r="O21" s="32" t="s">
        <v>238</v>
      </c>
      <c r="P21" s="32" t="s">
        <v>238</v>
      </c>
      <c r="Q21" s="32" t="s">
        <v>238</v>
      </c>
      <c r="R21" s="32" t="s">
        <v>238</v>
      </c>
      <c r="S21" s="32" t="s">
        <v>238</v>
      </c>
      <c r="T21" s="32" t="s">
        <v>238</v>
      </c>
      <c r="U21" s="32" t="s">
        <v>238</v>
      </c>
      <c r="V21" s="32" t="s">
        <v>238</v>
      </c>
      <c r="W21" s="32" t="s">
        <v>238</v>
      </c>
      <c r="X21" s="25"/>
      <c r="Y21" s="26"/>
      <c r="Z21" s="5"/>
      <c r="AB21" s="39"/>
      <c r="AC21" s="39"/>
      <c r="AD21" s="39"/>
      <c r="AE21" s="37" t="s">
        <v>238</v>
      </c>
      <c r="AF21" s="37" t="s">
        <v>238</v>
      </c>
      <c r="AG21" s="37" t="s">
        <v>238</v>
      </c>
      <c r="AH21" s="37" t="s">
        <v>238</v>
      </c>
      <c r="AI21" s="37" t="s">
        <v>238</v>
      </c>
      <c r="AJ21" s="37" t="s">
        <v>238</v>
      </c>
      <c r="AK21" s="37" t="s">
        <v>238</v>
      </c>
      <c r="AL21" s="37" t="s">
        <v>238</v>
      </c>
      <c r="AM21" s="37" t="s">
        <v>238</v>
      </c>
      <c r="AN21" s="37" t="s">
        <v>238</v>
      </c>
      <c r="AO21" s="37" t="s">
        <v>238</v>
      </c>
      <c r="AP21" s="37" t="s">
        <v>238</v>
      </c>
      <c r="AQ21" s="37" t="s">
        <v>238</v>
      </c>
      <c r="AR21" s="37" t="s">
        <v>238</v>
      </c>
      <c r="AS21" s="38" t="s">
        <v>238</v>
      </c>
      <c r="AT21" s="37" t="s">
        <v>238</v>
      </c>
    </row>
    <row r="22" spans="1:87" ht="13.5" hidden="1" thickBot="1">
      <c r="B22" s="27">
        <f t="shared" si="0"/>
        <v>0</v>
      </c>
      <c r="C22" s="28">
        <v>0</v>
      </c>
      <c r="D22" s="22">
        <f t="shared" si="1"/>
        <v>17</v>
      </c>
      <c r="E22" s="29">
        <v>19</v>
      </c>
      <c r="F22" s="81" t="s">
        <v>209</v>
      </c>
      <c r="G22" s="31" t="s">
        <v>238</v>
      </c>
      <c r="H22" s="32" t="s">
        <v>238</v>
      </c>
      <c r="I22" s="32" t="s">
        <v>238</v>
      </c>
      <c r="J22" s="32" t="s">
        <v>238</v>
      </c>
      <c r="K22" s="32" t="s">
        <v>238</v>
      </c>
      <c r="L22" s="32" t="s">
        <v>238</v>
      </c>
      <c r="M22" s="32" t="s">
        <v>238</v>
      </c>
      <c r="N22" s="32" t="s">
        <v>238</v>
      </c>
      <c r="O22" s="32" t="s">
        <v>238</v>
      </c>
      <c r="P22" s="32" t="s">
        <v>238</v>
      </c>
      <c r="Q22" s="32" t="s">
        <v>238</v>
      </c>
      <c r="R22" s="32" t="s">
        <v>238</v>
      </c>
      <c r="S22" s="32" t="s">
        <v>238</v>
      </c>
      <c r="T22" s="32" t="s">
        <v>238</v>
      </c>
      <c r="U22" s="32" t="s">
        <v>238</v>
      </c>
      <c r="V22" s="32" t="s">
        <v>238</v>
      </c>
      <c r="W22" s="32" t="s">
        <v>238</v>
      </c>
      <c r="X22" s="32" t="s">
        <v>238</v>
      </c>
      <c r="Y22" s="26"/>
      <c r="Z22" s="5"/>
      <c r="AB22" s="39"/>
      <c r="AC22" s="39"/>
      <c r="AD22" s="39"/>
      <c r="AE22" s="39"/>
      <c r="AF22" s="40" t="s">
        <v>36</v>
      </c>
      <c r="AG22" s="40" t="s">
        <v>98</v>
      </c>
      <c r="AH22" s="40" t="s">
        <v>99</v>
      </c>
      <c r="AI22" s="40" t="s">
        <v>100</v>
      </c>
      <c r="AJ22" s="40" t="s">
        <v>101</v>
      </c>
      <c r="AK22" s="40" t="s">
        <v>102</v>
      </c>
      <c r="AL22" s="40" t="s">
        <v>103</v>
      </c>
      <c r="AM22" s="40" t="s">
        <v>104</v>
      </c>
      <c r="AN22" s="40" t="s">
        <v>105</v>
      </c>
      <c r="AO22" s="33" t="s">
        <v>106</v>
      </c>
      <c r="AP22" s="33" t="s">
        <v>107</v>
      </c>
      <c r="AQ22" s="33" t="s">
        <v>108</v>
      </c>
      <c r="AR22" s="33" t="s">
        <v>109</v>
      </c>
      <c r="AS22" s="34" t="s">
        <v>110</v>
      </c>
      <c r="AT22" s="33" t="s">
        <v>111</v>
      </c>
    </row>
    <row r="23" spans="1:87" ht="13.5" hidden="1" thickBot="1">
      <c r="B23" s="44">
        <f t="shared" si="0"/>
        <v>0</v>
      </c>
      <c r="C23" s="45">
        <v>0</v>
      </c>
      <c r="D23" s="22">
        <f t="shared" si="1"/>
        <v>17</v>
      </c>
      <c r="E23" s="46">
        <v>20</v>
      </c>
      <c r="F23" s="82" t="s">
        <v>210</v>
      </c>
      <c r="G23" s="47" t="s">
        <v>238</v>
      </c>
      <c r="H23" s="48" t="s">
        <v>238</v>
      </c>
      <c r="I23" s="48" t="s">
        <v>238</v>
      </c>
      <c r="J23" s="48" t="s">
        <v>238</v>
      </c>
      <c r="K23" s="48" t="s">
        <v>238</v>
      </c>
      <c r="L23" s="48" t="s">
        <v>238</v>
      </c>
      <c r="M23" s="48" t="s">
        <v>238</v>
      </c>
      <c r="N23" s="48" t="s">
        <v>238</v>
      </c>
      <c r="O23" s="48" t="s">
        <v>238</v>
      </c>
      <c r="P23" s="48" t="s">
        <v>238</v>
      </c>
      <c r="Q23" s="48" t="s">
        <v>238</v>
      </c>
      <c r="R23" s="48" t="s">
        <v>238</v>
      </c>
      <c r="S23" s="48" t="s">
        <v>238</v>
      </c>
      <c r="T23" s="48" t="s">
        <v>238</v>
      </c>
      <c r="U23" s="48" t="s">
        <v>238</v>
      </c>
      <c r="V23" s="48" t="s">
        <v>238</v>
      </c>
      <c r="W23" s="48" t="s">
        <v>238</v>
      </c>
      <c r="X23" s="48" t="s">
        <v>238</v>
      </c>
      <c r="Y23" s="49" t="s">
        <v>238</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50">
        <v>1000</v>
      </c>
      <c r="C24" s="51">
        <f>SUM(C4:C23)</f>
        <v>120</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238</v>
      </c>
      <c r="AG25" s="58" t="s">
        <v>238</v>
      </c>
      <c r="AH25" s="58" t="s">
        <v>238</v>
      </c>
      <c r="AI25" s="58" t="s">
        <v>238</v>
      </c>
      <c r="AJ25" s="58" t="s">
        <v>238</v>
      </c>
      <c r="AK25" s="58" t="s">
        <v>238</v>
      </c>
      <c r="AL25" s="58" t="s">
        <v>238</v>
      </c>
      <c r="AM25" s="58" t="s">
        <v>238</v>
      </c>
      <c r="AN25" s="58" t="s">
        <v>238</v>
      </c>
      <c r="AO25" s="58" t="s">
        <v>238</v>
      </c>
      <c r="AP25" s="58" t="s">
        <v>238</v>
      </c>
      <c r="AQ25" s="58" t="s">
        <v>238</v>
      </c>
      <c r="AR25" s="58" t="s">
        <v>238</v>
      </c>
      <c r="AS25" s="59" t="s">
        <v>238</v>
      </c>
      <c r="AT25" s="58" t="s">
        <v>238</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37</v>
      </c>
      <c r="AH26" s="61" t="s">
        <v>112</v>
      </c>
      <c r="AI26" s="61" t="s">
        <v>113</v>
      </c>
      <c r="AJ26" s="61" t="s">
        <v>114</v>
      </c>
      <c r="AK26" s="61" t="s">
        <v>115</v>
      </c>
      <c r="AL26" s="61" t="s">
        <v>116</v>
      </c>
      <c r="AM26" s="61" t="s">
        <v>117</v>
      </c>
      <c r="AN26" s="61" t="s">
        <v>118</v>
      </c>
      <c r="AO26" s="61" t="s">
        <v>119</v>
      </c>
      <c r="AP26" s="61" t="s">
        <v>120</v>
      </c>
      <c r="AQ26" s="62" t="s">
        <v>121</v>
      </c>
      <c r="AR26" s="62" t="s">
        <v>122</v>
      </c>
      <c r="AS26" s="63" t="s">
        <v>123</v>
      </c>
      <c r="AT26" s="62" t="s">
        <v>124</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202</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9</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238</v>
      </c>
      <c r="AH29" s="66" t="s">
        <v>238</v>
      </c>
      <c r="AI29" s="66" t="s">
        <v>238</v>
      </c>
      <c r="AJ29" s="66" t="s">
        <v>238</v>
      </c>
      <c r="AK29" s="66" t="s">
        <v>238</v>
      </c>
      <c r="AL29" s="66" t="s">
        <v>238</v>
      </c>
      <c r="AM29" s="66" t="s">
        <v>238</v>
      </c>
      <c r="AN29" s="66" t="s">
        <v>238</v>
      </c>
      <c r="AO29" s="66" t="s">
        <v>238</v>
      </c>
      <c r="AP29" s="66" t="s">
        <v>238</v>
      </c>
      <c r="AQ29" s="66" t="s">
        <v>238</v>
      </c>
      <c r="AR29" s="66" t="s">
        <v>238</v>
      </c>
      <c r="AS29" s="67" t="s">
        <v>238</v>
      </c>
      <c r="AT29" s="66" t="s">
        <v>238</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38</v>
      </c>
      <c r="AI30" s="61" t="s">
        <v>125</v>
      </c>
      <c r="AJ30" s="61" t="s">
        <v>126</v>
      </c>
      <c r="AK30" s="61" t="s">
        <v>127</v>
      </c>
      <c r="AL30" s="61" t="s">
        <v>128</v>
      </c>
      <c r="AM30" s="61" t="s">
        <v>129</v>
      </c>
      <c r="AN30" s="61" t="s">
        <v>130</v>
      </c>
      <c r="AO30" s="61" t="s">
        <v>131</v>
      </c>
      <c r="AP30" s="61" t="s">
        <v>132</v>
      </c>
      <c r="AQ30" s="62" t="s">
        <v>133</v>
      </c>
      <c r="AR30" s="62" t="s">
        <v>134</v>
      </c>
      <c r="AS30" s="63" t="s">
        <v>135</v>
      </c>
      <c r="AT30" s="62" t="s">
        <v>136</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8</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7</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238</v>
      </c>
      <c r="AI33" s="66" t="s">
        <v>238</v>
      </c>
      <c r="AJ33" s="66" t="s">
        <v>238</v>
      </c>
      <c r="AK33" s="66" t="s">
        <v>238</v>
      </c>
      <c r="AL33" s="66" t="s">
        <v>238</v>
      </c>
      <c r="AM33" s="66" t="s">
        <v>238</v>
      </c>
      <c r="AN33" s="66" t="s">
        <v>238</v>
      </c>
      <c r="AO33" s="66" t="s">
        <v>238</v>
      </c>
      <c r="AP33" s="66" t="s">
        <v>238</v>
      </c>
      <c r="AQ33" s="66" t="s">
        <v>238</v>
      </c>
      <c r="AR33" s="66" t="s">
        <v>238</v>
      </c>
      <c r="AS33" s="67" t="s">
        <v>238</v>
      </c>
      <c r="AT33" s="66" t="s">
        <v>238</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39</v>
      </c>
      <c r="AJ34" s="40" t="s">
        <v>137</v>
      </c>
      <c r="AK34" s="40" t="s">
        <v>138</v>
      </c>
      <c r="AL34" s="40" t="s">
        <v>139</v>
      </c>
      <c r="AM34" s="40" t="s">
        <v>140</v>
      </c>
      <c r="AN34" s="33" t="s">
        <v>141</v>
      </c>
      <c r="AO34" s="33" t="s">
        <v>142</v>
      </c>
      <c r="AP34" s="33" t="s">
        <v>143</v>
      </c>
      <c r="AQ34" s="33" t="s">
        <v>144</v>
      </c>
      <c r="AR34" s="33" t="s">
        <v>145</v>
      </c>
      <c r="AS34" s="34" t="s">
        <v>146</v>
      </c>
      <c r="AT34" s="33" t="s">
        <v>147</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238</v>
      </c>
      <c r="AJ37" s="35" t="s">
        <v>238</v>
      </c>
      <c r="AK37" s="35" t="s">
        <v>238</v>
      </c>
      <c r="AL37" s="35" t="s">
        <v>238</v>
      </c>
      <c r="AM37" s="35" t="s">
        <v>238</v>
      </c>
      <c r="AN37" s="35" t="s">
        <v>238</v>
      </c>
      <c r="AO37" s="35" t="s">
        <v>238</v>
      </c>
      <c r="AP37" s="35" t="s">
        <v>238</v>
      </c>
      <c r="AQ37" s="35" t="s">
        <v>238</v>
      </c>
      <c r="AR37" s="35" t="s">
        <v>238</v>
      </c>
      <c r="AS37" s="36" t="s">
        <v>238</v>
      </c>
      <c r="AT37" s="35" t="s">
        <v>238</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40</v>
      </c>
      <c r="AK38" s="40" t="s">
        <v>148</v>
      </c>
      <c r="AL38" s="40" t="s">
        <v>149</v>
      </c>
      <c r="AM38" s="40" t="s">
        <v>150</v>
      </c>
      <c r="AN38" s="40" t="s">
        <v>151</v>
      </c>
      <c r="AO38" s="33" t="s">
        <v>152</v>
      </c>
      <c r="AP38" s="33" t="s">
        <v>153</v>
      </c>
      <c r="AQ38" s="33" t="s">
        <v>154</v>
      </c>
      <c r="AR38" s="33" t="s">
        <v>155</v>
      </c>
      <c r="AS38" s="34" t="s">
        <v>156</v>
      </c>
      <c r="AT38" s="33" t="s">
        <v>157</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238</v>
      </c>
      <c r="AK41" s="35" t="s">
        <v>238</v>
      </c>
      <c r="AL41" s="35" t="s">
        <v>238</v>
      </c>
      <c r="AM41" s="35" t="s">
        <v>238</v>
      </c>
      <c r="AN41" s="35" t="s">
        <v>238</v>
      </c>
      <c r="AO41" s="35" t="s">
        <v>238</v>
      </c>
      <c r="AP41" s="35" t="s">
        <v>238</v>
      </c>
      <c r="AQ41" s="35" t="s">
        <v>238</v>
      </c>
      <c r="AR41" s="35" t="s">
        <v>238</v>
      </c>
      <c r="AS41" s="36" t="s">
        <v>238</v>
      </c>
      <c r="AT41" s="35" t="s">
        <v>238</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41</v>
      </c>
      <c r="AL42" s="40" t="s">
        <v>158</v>
      </c>
      <c r="AM42" s="40" t="s">
        <v>159</v>
      </c>
      <c r="AN42" s="40" t="s">
        <v>160</v>
      </c>
      <c r="AO42" s="40" t="s">
        <v>161</v>
      </c>
      <c r="AP42" s="33" t="s">
        <v>162</v>
      </c>
      <c r="AQ42" s="33" t="s">
        <v>163</v>
      </c>
      <c r="AR42" s="33" t="s">
        <v>164</v>
      </c>
      <c r="AS42" s="34" t="s">
        <v>165</v>
      </c>
      <c r="AT42" s="33" t="s">
        <v>166</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238</v>
      </c>
      <c r="AL45" s="35" t="s">
        <v>238</v>
      </c>
      <c r="AM45" s="35" t="s">
        <v>238</v>
      </c>
      <c r="AN45" s="35" t="s">
        <v>238</v>
      </c>
      <c r="AO45" s="35" t="s">
        <v>238</v>
      </c>
      <c r="AP45" s="35" t="s">
        <v>238</v>
      </c>
      <c r="AQ45" s="35" t="s">
        <v>238</v>
      </c>
      <c r="AR45" s="35" t="s">
        <v>238</v>
      </c>
      <c r="AS45" s="36" t="s">
        <v>238</v>
      </c>
      <c r="AT45" s="35" t="s">
        <v>238</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42</v>
      </c>
      <c r="AM46" s="40" t="s">
        <v>167</v>
      </c>
      <c r="AN46" s="40" t="s">
        <v>168</v>
      </c>
      <c r="AO46" s="40" t="s">
        <v>169</v>
      </c>
      <c r="AP46" s="40" t="s">
        <v>170</v>
      </c>
      <c r="AQ46" s="33" t="s">
        <v>171</v>
      </c>
      <c r="AR46" s="33" t="s">
        <v>172</v>
      </c>
      <c r="AS46" s="34" t="s">
        <v>173</v>
      </c>
      <c r="AT46" s="33" t="s">
        <v>174</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238</v>
      </c>
      <c r="AM49" s="35" t="s">
        <v>238</v>
      </c>
      <c r="AN49" s="35" t="s">
        <v>238</v>
      </c>
      <c r="AO49" s="35" t="s">
        <v>238</v>
      </c>
      <c r="AP49" s="35" t="s">
        <v>238</v>
      </c>
      <c r="AQ49" s="35" t="s">
        <v>238</v>
      </c>
      <c r="AR49" s="35" t="s">
        <v>238</v>
      </c>
      <c r="AS49" s="36" t="s">
        <v>238</v>
      </c>
      <c r="AT49" s="35" t="s">
        <v>238</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43</v>
      </c>
      <c r="AN50" s="40" t="s">
        <v>175</v>
      </c>
      <c r="AO50" s="40" t="s">
        <v>176</v>
      </c>
      <c r="AP50" s="40" t="s">
        <v>177</v>
      </c>
      <c r="AQ50" s="33" t="s">
        <v>178</v>
      </c>
      <c r="AR50" s="33" t="s">
        <v>179</v>
      </c>
      <c r="AS50" s="34" t="s">
        <v>180</v>
      </c>
      <c r="AT50" s="33" t="s">
        <v>181</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238</v>
      </c>
      <c r="AN53" s="37" t="s">
        <v>238</v>
      </c>
      <c r="AO53" s="37" t="s">
        <v>238</v>
      </c>
      <c r="AP53" s="37" t="s">
        <v>238</v>
      </c>
      <c r="AQ53" s="37" t="s">
        <v>238</v>
      </c>
      <c r="AR53" s="37" t="s">
        <v>238</v>
      </c>
      <c r="AS53" s="38" t="s">
        <v>238</v>
      </c>
      <c r="AT53" s="37" t="s">
        <v>238</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44</v>
      </c>
      <c r="AO54" s="40" t="s">
        <v>182</v>
      </c>
      <c r="AP54" s="40" t="s">
        <v>183</v>
      </c>
      <c r="AQ54" s="40" t="s">
        <v>184</v>
      </c>
      <c r="AR54" s="33" t="s">
        <v>185</v>
      </c>
      <c r="AS54" s="34" t="s">
        <v>186</v>
      </c>
      <c r="AT54" s="33" t="s">
        <v>187</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238</v>
      </c>
      <c r="AO57" s="37" t="s">
        <v>238</v>
      </c>
      <c r="AP57" s="37" t="s">
        <v>238</v>
      </c>
      <c r="AQ57" s="37" t="s">
        <v>238</v>
      </c>
      <c r="AR57" s="37" t="s">
        <v>238</v>
      </c>
      <c r="AS57" s="38" t="s">
        <v>238</v>
      </c>
      <c r="AT57" s="37" t="s">
        <v>238</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45</v>
      </c>
      <c r="AP58" s="40" t="s">
        <v>188</v>
      </c>
      <c r="AQ58" s="40" t="s">
        <v>189</v>
      </c>
      <c r="AR58" s="33" t="s">
        <v>190</v>
      </c>
      <c r="AS58" s="34" t="s">
        <v>191</v>
      </c>
      <c r="AT58" s="33" t="s">
        <v>192</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238</v>
      </c>
      <c r="AP61" s="37" t="s">
        <v>238</v>
      </c>
      <c r="AQ61" s="37" t="s">
        <v>238</v>
      </c>
      <c r="AR61" s="37" t="s">
        <v>238</v>
      </c>
      <c r="AS61" s="38" t="s">
        <v>238</v>
      </c>
      <c r="AT61" s="37" t="s">
        <v>238</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46</v>
      </c>
      <c r="AQ62" s="40" t="s">
        <v>193</v>
      </c>
      <c r="AR62" s="33" t="s">
        <v>194</v>
      </c>
      <c r="AS62" s="34" t="s">
        <v>195</v>
      </c>
      <c r="AT62" s="33" t="s">
        <v>196</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238</v>
      </c>
      <c r="AQ65" s="37" t="s">
        <v>238</v>
      </c>
      <c r="AR65" s="37" t="s">
        <v>238</v>
      </c>
      <c r="AS65" s="38" t="s">
        <v>238</v>
      </c>
      <c r="AT65" s="37" t="s">
        <v>238</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47</v>
      </c>
      <c r="AR66" s="33" t="s">
        <v>197</v>
      </c>
      <c r="AS66" s="34" t="s">
        <v>198</v>
      </c>
      <c r="AT66" s="33" t="s">
        <v>199</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238</v>
      </c>
      <c r="AR69" s="37" t="s">
        <v>238</v>
      </c>
      <c r="AS69" s="38" t="s">
        <v>238</v>
      </c>
      <c r="AT69" s="37" t="s">
        <v>238</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48</v>
      </c>
      <c r="AS70" s="34" t="s">
        <v>200</v>
      </c>
      <c r="AT70" s="33" t="s">
        <v>201</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238</v>
      </c>
      <c r="AS73" s="77" t="s">
        <v>238</v>
      </c>
      <c r="AT73" s="37" t="s">
        <v>238</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239</v>
      </c>
      <c r="AT74" s="33" t="s">
        <v>240</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238</v>
      </c>
      <c r="AT77" s="37" t="s">
        <v>238</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49</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238</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mergeCells count="1">
    <mergeCell ref="AB3:AO3"/>
  </mergeCells>
  <phoneticPr fontId="0" type="noConversion"/>
  <dataValidations disablePrompts="1" count="190">
    <dataValidation type="list" allowBlank="1" showInputMessage="1" showErrorMessage="1" sqref="G5">
      <formula1>$AB$7:$AB$9</formula1>
    </dataValidation>
    <dataValidation type="list" allowBlank="1" showInputMessage="1" showErrorMessage="1" sqref="G6">
      <formula1>$AC$7:$AC$9</formula1>
    </dataValidation>
    <dataValidation type="list" allowBlank="1" showInputMessage="1" showErrorMessage="1" sqref="G7">
      <formula1>$AD$7:$AD$9</formula1>
    </dataValidation>
    <dataValidation type="list" allowBlank="1" showInputMessage="1" showErrorMessage="1" sqref="G8">
      <formula1>$AE$7:$AE$9</formula1>
    </dataValidation>
    <dataValidation type="list" allowBlank="1" showInputMessage="1" showErrorMessage="1" sqref="G9">
      <formula1>$AF$7:$AF$9</formula1>
    </dataValidation>
    <dataValidation type="list" allowBlank="1" showInputMessage="1" showErrorMessage="1" sqref="G10">
      <formula1>$AG$7:$AG$9</formula1>
    </dataValidation>
    <dataValidation type="list" allowBlank="1" showInputMessage="1" showErrorMessage="1" sqref="G11">
      <formula1>$AH$7:$AH$9</formula1>
    </dataValidation>
    <dataValidation type="list" allowBlank="1" showInputMessage="1" showErrorMessage="1" sqref="G12">
      <formula1>$AI$7:$AI$9</formula1>
    </dataValidation>
    <dataValidation type="list" allowBlank="1" showInputMessage="1" showErrorMessage="1" sqref="G13">
      <formula1>$AJ$7:$AJ$9</formula1>
    </dataValidation>
    <dataValidation type="list" allowBlank="1" showInputMessage="1" showErrorMessage="1" sqref="G14">
      <formula1>$AK$7:$AK$9</formula1>
    </dataValidation>
    <dataValidation type="list" allowBlank="1" showInputMessage="1" showErrorMessage="1" sqref="G15">
      <formula1>$AL$7:$AL$9</formula1>
    </dataValidation>
    <dataValidation type="list" allowBlank="1" showInputMessage="1" showErrorMessage="1" sqref="G16">
      <formula1>$AM$7:$AM$9</formula1>
    </dataValidation>
    <dataValidation type="list" allowBlank="1" showInputMessage="1" showErrorMessage="1" sqref="G17">
      <formula1>$AN$7:$AN$9</formula1>
    </dataValidation>
    <dataValidation type="list" allowBlank="1" showInputMessage="1" showErrorMessage="1" sqref="G18">
      <formula1>$AO$7:$AO$9</formula1>
    </dataValidation>
    <dataValidation type="list" allowBlank="1" showInputMessage="1" showErrorMessage="1" sqref="G19">
      <formula1>$AP$7:$AP$9</formula1>
    </dataValidation>
    <dataValidation type="list" allowBlank="1" showInputMessage="1" showErrorMessage="1" sqref="G20">
      <formula1>$AQ$7:$AQ$9</formula1>
    </dataValidation>
    <dataValidation type="list" allowBlank="1" showInputMessage="1" showErrorMessage="1" sqref="G21">
      <formula1>$AR$7:$AR$9</formula1>
    </dataValidation>
    <dataValidation type="list" allowBlank="1" showInputMessage="1" showErrorMessage="1" sqref="G22">
      <formula1>$AS$7:$AS$9</formula1>
    </dataValidation>
    <dataValidation type="list" allowBlank="1" showInputMessage="1" showErrorMessage="1" sqref="G23">
      <formula1>$AT$7:$AT$9</formula1>
    </dataValidation>
    <dataValidation type="list" allowBlank="1" showInputMessage="1" showErrorMessage="1" sqref="H6">
      <formula1>$AC$11:$AC$13</formula1>
    </dataValidation>
    <dataValidation type="list" allowBlank="1" showInputMessage="1" showErrorMessage="1" sqref="H7">
      <formula1>$AD$11:$AD$13</formula1>
    </dataValidation>
    <dataValidation type="list" allowBlank="1" showInputMessage="1" showErrorMessage="1" sqref="H8">
      <formula1>$AE$11:$AE$13</formula1>
    </dataValidation>
    <dataValidation type="list" allowBlank="1" showInputMessage="1" showErrorMessage="1" sqref="H9">
      <formula1>$AF$11:$AF$13</formula1>
    </dataValidation>
    <dataValidation type="list" allowBlank="1" showInputMessage="1" showErrorMessage="1" sqref="H10">
      <formula1>$AG$11:$AG$13</formula1>
    </dataValidation>
    <dataValidation type="list" allowBlank="1" showInputMessage="1" showErrorMessage="1" sqref="H11">
      <formula1>$AH$11:$AH$13</formula1>
    </dataValidation>
    <dataValidation type="list" allowBlank="1" showInputMessage="1" showErrorMessage="1" sqref="H12">
      <formula1>$AI$11:$AI$13</formula1>
    </dataValidation>
    <dataValidation type="list" allowBlank="1" showInputMessage="1" showErrorMessage="1" sqref="H13">
      <formula1>$AJ$11:$AJ$13</formula1>
    </dataValidation>
    <dataValidation type="list" allowBlank="1" showInputMessage="1" showErrorMessage="1" sqref="H14">
      <formula1>$AK$11:$AK$13</formula1>
    </dataValidation>
    <dataValidation type="list" allowBlank="1" showInputMessage="1" showErrorMessage="1" sqref="H15">
      <formula1>$AL$11:$AL$13</formula1>
    </dataValidation>
    <dataValidation type="list" allowBlank="1" showInputMessage="1" showErrorMessage="1" sqref="H16">
      <formula1>$AM$11:$AM$13</formula1>
    </dataValidation>
    <dataValidation type="list" allowBlank="1" showInputMessage="1" showErrorMessage="1" sqref="H17">
      <formula1>$AN$11:$AN$13</formula1>
    </dataValidation>
    <dataValidation type="list" allowBlank="1" showInputMessage="1" showErrorMessage="1" sqref="H18">
      <formula1>$AO$11:$AO$13</formula1>
    </dataValidation>
    <dataValidation type="list" allowBlank="1" showInputMessage="1" showErrorMessage="1" sqref="H19">
      <formula1>$AP$11:$AP$13</formula1>
    </dataValidation>
    <dataValidation type="list" allowBlank="1" showInputMessage="1" showErrorMessage="1" sqref="H20">
      <formula1>$AQ$11:$AQ$13</formula1>
    </dataValidation>
    <dataValidation type="list" allowBlank="1" showInputMessage="1" showErrorMessage="1" sqref="H21">
      <formula1>$AR$11:$AR$13</formula1>
    </dataValidation>
    <dataValidation type="list" allowBlank="1" showInputMessage="1" showErrorMessage="1" sqref="H22">
      <formula1>$AS$11:$AS$13</formula1>
    </dataValidation>
    <dataValidation type="list" allowBlank="1" showInputMessage="1" showErrorMessage="1" sqref="H23">
      <formula1>$AT$11:$AT$13</formula1>
    </dataValidation>
    <dataValidation type="list" allowBlank="1" showInputMessage="1" showErrorMessage="1" sqref="I7">
      <formula1>$AD$15:$AD$17</formula1>
    </dataValidation>
    <dataValidation type="list" allowBlank="1" showInputMessage="1" showErrorMessage="1" sqref="I8">
      <formula1>$AE$15:$AE$17</formula1>
    </dataValidation>
    <dataValidation type="list" allowBlank="1" showInputMessage="1" showErrorMessage="1" sqref="I9">
      <formula1>$AF$15:$AF$17</formula1>
    </dataValidation>
    <dataValidation type="list" allowBlank="1" showInputMessage="1" showErrorMessage="1" sqref="I10">
      <formula1>$AG$15:$AG$17</formula1>
    </dataValidation>
    <dataValidation type="list" allowBlank="1" showInputMessage="1" showErrorMessage="1" sqref="I11">
      <formula1>$AH$15:$AH$17</formula1>
    </dataValidation>
    <dataValidation type="list" allowBlank="1" showInputMessage="1" showErrorMessage="1" sqref="I12">
      <formula1>$AI$15:$AI$17</formula1>
    </dataValidation>
    <dataValidation type="list" allowBlank="1" showInputMessage="1" showErrorMessage="1" sqref="I13">
      <formula1>$AJ$15:$AJ$17</formula1>
    </dataValidation>
    <dataValidation type="list" allowBlank="1" showInputMessage="1" showErrorMessage="1" sqref="I14">
      <formula1>$AK$15:$AK$17</formula1>
    </dataValidation>
    <dataValidation type="list" allowBlank="1" showInputMessage="1" showErrorMessage="1" sqref="I15">
      <formula1>$AL$15:$AL$17</formula1>
    </dataValidation>
    <dataValidation type="list" allowBlank="1" showInputMessage="1" showErrorMessage="1" sqref="I16">
      <formula1>$AM$15:$AM$17</formula1>
    </dataValidation>
    <dataValidation type="list" allowBlank="1" showInputMessage="1" showErrorMessage="1" sqref="I17">
      <formula1>$AN$15:$AN$17</formula1>
    </dataValidation>
    <dataValidation type="list" allowBlank="1" showInputMessage="1" showErrorMessage="1" sqref="I18">
      <formula1>$AO$15:$AO$17</formula1>
    </dataValidation>
    <dataValidation type="list" allowBlank="1" showInputMessage="1" showErrorMessage="1" sqref="I19">
      <formula1>$AP$15:$AP$17</formula1>
    </dataValidation>
    <dataValidation type="list" allowBlank="1" showInputMessage="1" showErrorMessage="1" sqref="I20">
      <formula1>$AQ$15:$AQ$17</formula1>
    </dataValidation>
    <dataValidation type="list" allowBlank="1" showInputMessage="1" showErrorMessage="1" sqref="I21">
      <formula1>$AR$15:$AR$17</formula1>
    </dataValidation>
    <dataValidation type="list" allowBlank="1" showInputMessage="1" showErrorMessage="1" sqref="I22">
      <formula1>$AS$15:$AS$17</formula1>
    </dataValidation>
    <dataValidation type="list" allowBlank="1" showInputMessage="1" showErrorMessage="1" sqref="I23">
      <formula1>$AT$15:$AT$17</formula1>
    </dataValidation>
    <dataValidation type="list" allowBlank="1" showInputMessage="1" showErrorMessage="1" sqref="J8">
      <formula1>$AE$19:$AE$21</formula1>
    </dataValidation>
    <dataValidation type="list" allowBlank="1" showInputMessage="1" showErrorMessage="1" sqref="J9">
      <formula1>$AF$19:$AF$21</formula1>
    </dataValidation>
    <dataValidation type="list" allowBlank="1" showInputMessage="1" showErrorMessage="1" sqref="J10">
      <formula1>$AG$19:$AG$21</formula1>
    </dataValidation>
    <dataValidation type="list" allowBlank="1" showInputMessage="1" showErrorMessage="1" sqref="J11">
      <formula1>$AH$19:$AH$21</formula1>
    </dataValidation>
    <dataValidation type="list" allowBlank="1" showInputMessage="1" showErrorMessage="1" sqref="J12">
      <formula1>$AI$19:$AI$21</formula1>
    </dataValidation>
    <dataValidation type="list" allowBlank="1" showInputMessage="1" showErrorMessage="1" sqref="J13">
      <formula1>$AJ$19:$AJ$21</formula1>
    </dataValidation>
    <dataValidation type="list" allowBlank="1" showInputMessage="1" showErrorMessage="1" sqref="J14">
      <formula1>$AK$19:$AK$21</formula1>
    </dataValidation>
    <dataValidation type="list" allowBlank="1" showInputMessage="1" showErrorMessage="1" sqref="J15">
      <formula1>$AL$19:$AL$21</formula1>
    </dataValidation>
    <dataValidation type="list" allowBlank="1" showInputMessage="1" showErrorMessage="1" sqref="J16">
      <formula1>$AM$19:$AM$21</formula1>
    </dataValidation>
    <dataValidation type="list" allowBlank="1" showInputMessage="1" showErrorMessage="1" sqref="J17">
      <formula1>$AN$19:$AN$21</formula1>
    </dataValidation>
    <dataValidation type="list" allowBlank="1" showInputMessage="1" showErrorMessage="1" sqref="J18">
      <formula1>$AO$19:$AO$21</formula1>
    </dataValidation>
    <dataValidation type="list" allowBlank="1" showInputMessage="1" showErrorMessage="1" sqref="J19">
      <formula1>$AP$19:$AP$21</formula1>
    </dataValidation>
    <dataValidation type="list" allowBlank="1" showInputMessage="1" showErrorMessage="1" sqref="J20">
      <formula1>$AQ$19:$AQ$21</formula1>
    </dataValidation>
    <dataValidation type="list" allowBlank="1" showInputMessage="1" showErrorMessage="1" sqref="J21">
      <formula1>$AR$19:$AR$21</formula1>
    </dataValidation>
    <dataValidation type="list" allowBlank="1" showInputMessage="1" showErrorMessage="1" sqref="J22">
      <formula1>$AS$19:$AS$21</formula1>
    </dataValidation>
    <dataValidation type="list" allowBlank="1" showInputMessage="1" showErrorMessage="1" sqref="J23">
      <formula1>$AT$19:$AT$21</formula1>
    </dataValidation>
    <dataValidation type="list" allowBlank="1" showInputMessage="1" showErrorMessage="1" sqref="K9">
      <formula1>$AF$23:$AF$25</formula1>
    </dataValidation>
    <dataValidation type="list" allowBlank="1" showInputMessage="1" showErrorMessage="1" sqref="K10">
      <formula1>$AG$23:$AG$25</formula1>
    </dataValidation>
    <dataValidation type="list" allowBlank="1" showInputMessage="1" showErrorMessage="1" sqref="K11">
      <formula1>$AH$23:$AH$25</formula1>
    </dataValidation>
    <dataValidation type="list" allowBlank="1" showInputMessage="1" showErrorMessage="1" sqref="K12">
      <formula1>$AI$23:$AI$25</formula1>
    </dataValidation>
    <dataValidation type="list" allowBlank="1" showInputMessage="1" showErrorMessage="1" sqref="K13">
      <formula1>$AJ$23:$AJ$25</formula1>
    </dataValidation>
    <dataValidation type="list" allowBlank="1" showInputMessage="1" showErrorMessage="1" sqref="K14">
      <formula1>$AK$23:$AK$25</formula1>
    </dataValidation>
    <dataValidation type="list" allowBlank="1" showInputMessage="1" showErrorMessage="1" sqref="K15">
      <formula1>$AL$23:$AL$25</formula1>
    </dataValidation>
    <dataValidation type="list" allowBlank="1" showInputMessage="1" showErrorMessage="1" sqref="K16">
      <formula1>$AM$23:$AM$25</formula1>
    </dataValidation>
    <dataValidation type="list" allowBlank="1" showInputMessage="1" showErrorMessage="1" sqref="K17">
      <formula1>$AN$23:$AN$25</formula1>
    </dataValidation>
    <dataValidation type="list" allowBlank="1" showInputMessage="1" showErrorMessage="1" sqref="K18">
      <formula1>$AO$23:$AO$25</formula1>
    </dataValidation>
    <dataValidation type="list" allowBlank="1" showInputMessage="1" showErrorMessage="1" sqref="K19">
      <formula1>$AP$23:$AP$25</formula1>
    </dataValidation>
    <dataValidation type="list" allowBlank="1" showInputMessage="1" showErrorMessage="1" sqref="K20">
      <formula1>$AQ$23:$AQ$25</formula1>
    </dataValidation>
    <dataValidation type="list" allowBlank="1" showInputMessage="1" showErrorMessage="1" sqref="K21">
      <formula1>$AR$23:$AR$25</formula1>
    </dataValidation>
    <dataValidation type="list" allowBlank="1" showInputMessage="1" showErrorMessage="1" sqref="K22">
      <formula1>$AS$23:$AS$25</formula1>
    </dataValidation>
    <dataValidation type="list" allowBlank="1" showInputMessage="1" showErrorMessage="1" sqref="K23">
      <formula1>$AT$23:$AT$25</formula1>
    </dataValidation>
    <dataValidation type="list" allowBlank="1" showInputMessage="1" showErrorMessage="1" sqref="L10">
      <formula1>$AG$27:$AG$29</formula1>
    </dataValidation>
    <dataValidation type="list" allowBlank="1" showInputMessage="1" showErrorMessage="1" sqref="L11">
      <formula1>$AH$27:$AH$29</formula1>
    </dataValidation>
    <dataValidation type="list" allowBlank="1" showInputMessage="1" showErrorMessage="1" sqref="L12">
      <formula1>$AI$27:$AI$29</formula1>
    </dataValidation>
    <dataValidation type="list" allowBlank="1" showInputMessage="1" showErrorMessage="1" sqref="L13">
      <formula1>$AJ$27:$AJ$29</formula1>
    </dataValidation>
    <dataValidation type="list" allowBlank="1" showInputMessage="1" showErrorMessage="1" sqref="L14">
      <formula1>$AK$27:$AK$29</formula1>
    </dataValidation>
    <dataValidation type="list" allowBlank="1" showInputMessage="1" showErrorMessage="1" sqref="L15">
      <formula1>$AL$27:$AL$29</formula1>
    </dataValidation>
    <dataValidation type="list" allowBlank="1" showInputMessage="1" showErrorMessage="1" sqref="L16">
      <formula1>$AM$27:$AM$29</formula1>
    </dataValidation>
    <dataValidation type="list" allowBlank="1" showInputMessage="1" showErrorMessage="1" sqref="L17">
      <formula1>$AN$27:$AN$29</formula1>
    </dataValidation>
    <dataValidation type="list" allowBlank="1" showInputMessage="1" showErrorMessage="1" sqref="L18">
      <formula1>$AO$27:$AO$29</formula1>
    </dataValidation>
    <dataValidation type="list" allowBlank="1" showInputMessage="1" showErrorMessage="1" sqref="L19">
      <formula1>$AP$27:$AP$29</formula1>
    </dataValidation>
    <dataValidation type="list" allowBlank="1" showInputMessage="1" showErrorMessage="1" sqref="L20">
      <formula1>$AQ$27:$AQ$29</formula1>
    </dataValidation>
    <dataValidation type="list" allowBlank="1" showInputMessage="1" showErrorMessage="1" sqref="L21">
      <formula1>$AR$27:$AR$29</formula1>
    </dataValidation>
    <dataValidation type="list" allowBlank="1" showInputMessage="1" showErrorMessage="1" sqref="L22">
      <formula1>$AS$27:$AS$29</formula1>
    </dataValidation>
    <dataValidation type="list" allowBlank="1" showInputMessage="1" showErrorMessage="1" sqref="L23">
      <formula1>$AT$27:$AT$29</formula1>
    </dataValidation>
    <dataValidation type="list" allowBlank="1" showInputMessage="1" showErrorMessage="1" sqref="M11">
      <formula1>$AH$31:$AH$33</formula1>
    </dataValidation>
    <dataValidation type="list" allowBlank="1" showInputMessage="1" showErrorMessage="1" sqref="M12">
      <formula1>$AI$31:$AI$33</formula1>
    </dataValidation>
    <dataValidation type="list" allowBlank="1" showInputMessage="1" showErrorMessage="1" sqref="M13">
      <formula1>$AJ$31:$AJ$33</formula1>
    </dataValidation>
    <dataValidation type="list" allowBlank="1" showInputMessage="1" showErrorMessage="1" sqref="M14">
      <formula1>$AK$31:$AK$33</formula1>
    </dataValidation>
    <dataValidation type="list" allowBlank="1" showInputMessage="1" showErrorMessage="1" sqref="M15">
      <formula1>$AL$31:$AL$33</formula1>
    </dataValidation>
    <dataValidation type="list" allowBlank="1" showInputMessage="1" showErrorMessage="1" sqref="M16">
      <formula1>$AM$31:$AM$33</formula1>
    </dataValidation>
    <dataValidation type="list" allowBlank="1" showInputMessage="1" showErrorMessage="1" sqref="M17">
      <formula1>$AN$31:$AN$33</formula1>
    </dataValidation>
    <dataValidation type="list" allowBlank="1" showInputMessage="1" showErrorMessage="1" sqref="M19">
      <formula1>$AP$31:$AP$33</formula1>
    </dataValidation>
    <dataValidation type="list" allowBlank="1" showInputMessage="1" showErrorMessage="1" sqref="M18">
      <formula1>$AO$31:$AO$33</formula1>
    </dataValidation>
    <dataValidation type="list" allowBlank="1" showInputMessage="1" showErrorMessage="1" sqref="M20">
      <formula1>$AQ$31:$AQ$33</formula1>
    </dataValidation>
    <dataValidation type="list" allowBlank="1" showInputMessage="1" showErrorMessage="1" sqref="M21">
      <formula1>$AR$31:$AR$33</formula1>
    </dataValidation>
    <dataValidation type="list" allowBlank="1" showInputMessage="1" showErrorMessage="1" sqref="M22">
      <formula1>$AS$31:$AS$33</formula1>
    </dataValidation>
    <dataValidation type="list" allowBlank="1" showInputMessage="1" showErrorMessage="1" sqref="M23">
      <formula1>$AT$31:$AT$33</formula1>
    </dataValidation>
    <dataValidation type="list" allowBlank="1" showInputMessage="1" showErrorMessage="1" sqref="N12">
      <formula1>$AI$35:$AI$37</formula1>
    </dataValidation>
    <dataValidation type="list" allowBlank="1" showInputMessage="1" showErrorMessage="1" sqref="N13">
      <formula1>$AJ$35:$AJ$37</formula1>
    </dataValidation>
    <dataValidation type="list" allowBlank="1" showInputMessage="1" showErrorMessage="1" sqref="N14">
      <formula1>$AK$35:$AK$37</formula1>
    </dataValidation>
    <dataValidation type="list" allowBlank="1" showInputMessage="1" showErrorMessage="1" sqref="N15">
      <formula1>$AL$35:$AL$37</formula1>
    </dataValidation>
    <dataValidation type="list" allowBlank="1" showInputMessage="1" showErrorMessage="1" sqref="N16">
      <formula1>$AM$35:$AM$37</formula1>
    </dataValidation>
    <dataValidation type="list" allowBlank="1" showInputMessage="1" showErrorMessage="1" sqref="N17">
      <formula1>$AN$35:$AN$37</formula1>
    </dataValidation>
    <dataValidation type="list" allowBlank="1" showInputMessage="1" showErrorMessage="1" sqref="N18">
      <formula1>$AO$35:$AO$37</formula1>
    </dataValidation>
    <dataValidation type="list" allowBlank="1" showInputMessage="1" showErrorMessage="1" sqref="N19">
      <formula1>$AP$35:$AP$37</formula1>
    </dataValidation>
    <dataValidation type="list" allowBlank="1" showInputMessage="1" showErrorMessage="1" sqref="N20">
      <formula1>$AQ$35:$AQ$37</formula1>
    </dataValidation>
    <dataValidation type="list" allowBlank="1" showInputMessage="1" showErrorMessage="1" sqref="N21">
      <formula1>$AR$35:$AR$37</formula1>
    </dataValidation>
    <dataValidation type="list" allowBlank="1" showInputMessage="1" showErrorMessage="1" sqref="N22">
      <formula1>$AS$35:$AS$37</formula1>
    </dataValidation>
    <dataValidation type="list" allowBlank="1" showInputMessage="1" showErrorMessage="1" sqref="N23">
      <formula1>$AT$35:$AT$37</formula1>
    </dataValidation>
    <dataValidation type="list" allowBlank="1" showInputMessage="1" showErrorMessage="1" sqref="O13">
      <formula1>$AJ$39:$AJ$41</formula1>
    </dataValidation>
    <dataValidation type="list" allowBlank="1" showInputMessage="1" showErrorMessage="1" sqref="O14">
      <formula1>$AK$39:$AK$41</formula1>
    </dataValidation>
    <dataValidation type="list" allowBlank="1" showInputMessage="1" showErrorMessage="1" sqref="O15">
      <formula1>$AL$39:$AL$41</formula1>
    </dataValidation>
    <dataValidation type="list" allowBlank="1" showInputMessage="1" showErrorMessage="1" sqref="O16">
      <formula1>$AM$39:$AM$41</formula1>
    </dataValidation>
    <dataValidation type="list" allowBlank="1" showInputMessage="1" showErrorMessage="1" sqref="O17">
      <formula1>$AN$39:$AN$41</formula1>
    </dataValidation>
    <dataValidation type="list" allowBlank="1" showInputMessage="1" showErrorMessage="1" sqref="O18">
      <formula1>$AO$38:$AO$41</formula1>
    </dataValidation>
    <dataValidation type="list" allowBlank="1" showInputMessage="1" showErrorMessage="1" sqref="O19">
      <formula1>$AP$39:$AP$41</formula1>
    </dataValidation>
    <dataValidation type="list" allowBlank="1" showInputMessage="1" showErrorMessage="1" sqref="O20">
      <formula1>$AQ$39:$AQ$41</formula1>
    </dataValidation>
    <dataValidation type="list" allowBlank="1" showInputMessage="1" showErrorMessage="1" sqref="O21">
      <formula1>$AR$39:$AR$41</formula1>
    </dataValidation>
    <dataValidation type="list" allowBlank="1" showInputMessage="1" showErrorMessage="1" sqref="O22">
      <formula1>$AS$39:$AS$41</formula1>
    </dataValidation>
    <dataValidation type="list" allowBlank="1" showInputMessage="1" showErrorMessage="1" sqref="O23">
      <formula1>$AT$39:$AT$41</formula1>
    </dataValidation>
    <dataValidation type="list" allowBlank="1" showInputMessage="1" showErrorMessage="1" sqref="P14">
      <formula1>$AK$43:$AK$45</formula1>
    </dataValidation>
    <dataValidation type="list" allowBlank="1" showInputMessage="1" showErrorMessage="1" sqref="P15">
      <formula1>$AL$43:$AL$45</formula1>
    </dataValidation>
    <dataValidation type="list" allowBlank="1" showInputMessage="1" showErrorMessage="1" sqref="P16">
      <formula1>$AM$42:$AM$45</formula1>
    </dataValidation>
    <dataValidation type="list" allowBlank="1" showInputMessage="1" showErrorMessage="1" sqref="P17">
      <formula1>$AN$43:$AN$45</formula1>
    </dataValidation>
    <dataValidation type="list" allowBlank="1" showInputMessage="1" showErrorMessage="1" sqref="P18">
      <formula1>$AO$43:$AO$45</formula1>
    </dataValidation>
    <dataValidation type="list" allowBlank="1" showInputMessage="1" showErrorMessage="1" sqref="P19">
      <formula1>$AP$43:$AP$45</formula1>
    </dataValidation>
    <dataValidation type="list" allowBlank="1" showInputMessage="1" showErrorMessage="1" sqref="P20">
      <formula1>$AQ$43:$AQ$45</formula1>
    </dataValidation>
    <dataValidation type="list" allowBlank="1" showInputMessage="1" showErrorMessage="1" sqref="P21">
      <formula1>$AR$43:$AR$45</formula1>
    </dataValidation>
    <dataValidation type="list" allowBlank="1" showInputMessage="1" showErrorMessage="1" sqref="P22">
      <formula1>$AS$43:$AS$45</formula1>
    </dataValidation>
    <dataValidation type="list" allowBlank="1" showInputMessage="1" showErrorMessage="1" sqref="P23">
      <formula1>$AT$43:$AT$45</formula1>
    </dataValidation>
    <dataValidation type="list" allowBlank="1" showInputMessage="1" showErrorMessage="1" sqref="Q15">
      <formula1>$AL$47:$AL$49</formula1>
    </dataValidation>
    <dataValidation type="list" allowBlank="1" showInputMessage="1" showErrorMessage="1" sqref="Q16">
      <formula1>$AM$47:$AM$49</formula1>
    </dataValidation>
    <dataValidation type="list" allowBlank="1" showInputMessage="1" showErrorMessage="1" sqref="Q17">
      <formula1>$AN$47:$AN$49</formula1>
    </dataValidation>
    <dataValidation type="list" allowBlank="1" showInputMessage="1" showErrorMessage="1" sqref="Q18">
      <formula1>$AO$47:$AO$49</formula1>
    </dataValidation>
    <dataValidation type="list" allowBlank="1" showInputMessage="1" showErrorMessage="1" sqref="Q19">
      <formula1>$AP$47:$AP$49</formula1>
    </dataValidation>
    <dataValidation type="list" allowBlank="1" showInputMessage="1" showErrorMessage="1" sqref="Q20">
      <formula1>$AQ$47:$AQ$49</formula1>
    </dataValidation>
    <dataValidation type="list" allowBlank="1" showInputMessage="1" showErrorMessage="1" sqref="Q21">
      <formula1>$AR$47:$AR$49</formula1>
    </dataValidation>
    <dataValidation type="list" allowBlank="1" showInputMessage="1" showErrorMessage="1" sqref="Q22">
      <formula1>$AS$47:$AS$49</formula1>
    </dataValidation>
    <dataValidation type="list" allowBlank="1" showInputMessage="1" showErrorMessage="1" sqref="Q23">
      <formula1>$AT$47:$AT$49</formula1>
    </dataValidation>
    <dataValidation type="list" allowBlank="1" showInputMessage="1" showErrorMessage="1" sqref="R16">
      <formula1>$AM$51:$AM$53</formula1>
    </dataValidation>
    <dataValidation type="list" allowBlank="1" showInputMessage="1" showErrorMessage="1" sqref="R17">
      <formula1>$AN$51:$AN$53</formula1>
    </dataValidation>
    <dataValidation type="list" allowBlank="1" showInputMessage="1" showErrorMessage="1" sqref="R18">
      <formula1>$AO$51:$AO$53</formula1>
    </dataValidation>
    <dataValidation type="list" allowBlank="1" showInputMessage="1" showErrorMessage="1" sqref="R19">
      <formula1>$AP$51:$AP$53</formula1>
    </dataValidation>
    <dataValidation type="list" allowBlank="1" showInputMessage="1" showErrorMessage="1" sqref="R20">
      <formula1>$AQ$51:$AQ$53</formula1>
    </dataValidation>
    <dataValidation type="list" allowBlank="1" showInputMessage="1" showErrorMessage="1" sqref="R21">
      <formula1>$AR$51:$AR$53</formula1>
    </dataValidation>
    <dataValidation type="list" allowBlank="1" showInputMessage="1" showErrorMessage="1" sqref="R22">
      <formula1>$AS$51:$AS$53</formula1>
    </dataValidation>
    <dataValidation type="list" allowBlank="1" showInputMessage="1" showErrorMessage="1" sqref="R23">
      <formula1>$AT$51:$AT$53</formula1>
    </dataValidation>
    <dataValidation type="list" allowBlank="1" showInputMessage="1" showErrorMessage="1" sqref="S17">
      <formula1>$AN$55:$AN$57</formula1>
    </dataValidation>
    <dataValidation type="list" allowBlank="1" showInputMessage="1" showErrorMessage="1" sqref="S18">
      <formula1>$AO$55:$AO$57</formula1>
    </dataValidation>
    <dataValidation type="list" allowBlank="1" showInputMessage="1" showErrorMessage="1" sqref="S19">
      <formula1>$AP$55:$AP$57</formula1>
    </dataValidation>
    <dataValidation type="list" allowBlank="1" showInputMessage="1" showErrorMessage="1" sqref="S20">
      <formula1>$AQ$55:$AQ$57</formula1>
    </dataValidation>
    <dataValidation type="list" allowBlank="1" showInputMessage="1" showErrorMessage="1" sqref="S21">
      <formula1>$AR$55:$AR$57</formula1>
    </dataValidation>
    <dataValidation type="list" allowBlank="1" showInputMessage="1" showErrorMessage="1" sqref="S22">
      <formula1>$AS$55:$AS$57</formula1>
    </dataValidation>
    <dataValidation type="list" allowBlank="1" showInputMessage="1" showErrorMessage="1" sqref="S23">
      <formula1>$AT$55:$AT$57</formula1>
    </dataValidation>
    <dataValidation type="list" allowBlank="1" showInputMessage="1" showErrorMessage="1" sqref="T18">
      <formula1>$AO$59:$AO$61</formula1>
    </dataValidation>
    <dataValidation type="list" allowBlank="1" showInputMessage="1" showErrorMessage="1" sqref="T19">
      <formula1>$AP$59:$AP$61</formula1>
    </dataValidation>
    <dataValidation type="list" allowBlank="1" showInputMessage="1" showErrorMessage="1" sqref="T20">
      <formula1>$AQ$59:$AQ$61</formula1>
    </dataValidation>
    <dataValidation type="list" allowBlank="1" showInputMessage="1" showErrorMessage="1" sqref="T21">
      <formula1>$AR$59:$AR$61</formula1>
    </dataValidation>
    <dataValidation type="list" allowBlank="1" showInputMessage="1" showErrorMessage="1" sqref="T22">
      <formula1>$AS$59:$AS$61</formula1>
    </dataValidation>
    <dataValidation type="list" allowBlank="1" showInputMessage="1" showErrorMessage="1" sqref="T23">
      <formula1>$AT$59:$AT$61</formula1>
    </dataValidation>
    <dataValidation type="list" allowBlank="1" showInputMessage="1" showErrorMessage="1" sqref="U19">
      <formula1>$AP$63:$AP$65</formula1>
    </dataValidation>
    <dataValidation type="list" allowBlank="1" showInputMessage="1" showErrorMessage="1" sqref="U20">
      <formula1>$AQ$63:$AQ$65</formula1>
    </dataValidation>
    <dataValidation type="list" allowBlank="1" showInputMessage="1" showErrorMessage="1" sqref="U21">
      <formula1>$AR$63:$AR$65</formula1>
    </dataValidation>
    <dataValidation type="list" allowBlank="1" showInputMessage="1" showErrorMessage="1" sqref="U22">
      <formula1>$AS$63:$AS$65</formula1>
    </dataValidation>
    <dataValidation type="list" allowBlank="1" showInputMessage="1" showErrorMessage="1" sqref="U23">
      <formula1>$AT$63:$AT$65</formula1>
    </dataValidation>
    <dataValidation type="list" allowBlank="1" showInputMessage="1" showErrorMessage="1" sqref="V20">
      <formula1>$AQ$67:$AQ$69</formula1>
    </dataValidation>
    <dataValidation type="list" allowBlank="1" showInputMessage="1" showErrorMessage="1" sqref="V21">
      <formula1>$AR$67:$AR$69</formula1>
    </dataValidation>
    <dataValidation type="list" allowBlank="1" showInputMessage="1" showErrorMessage="1" sqref="V22">
      <formula1>$AS$67:$AS$69</formula1>
    </dataValidation>
    <dataValidation type="list" allowBlank="1" showInputMessage="1" showErrorMessage="1" sqref="V23">
      <formula1>$AT$67:$AT$69</formula1>
    </dataValidation>
    <dataValidation type="list" allowBlank="1" showInputMessage="1" showErrorMessage="1" sqref="W21">
      <formula1>$AR$71:$AR$73</formula1>
    </dataValidation>
    <dataValidation type="list" allowBlank="1" showInputMessage="1" showErrorMessage="1" sqref="W22">
      <formula1>$AS$71:$AS$73</formula1>
    </dataValidation>
    <dataValidation type="list" allowBlank="1" showInputMessage="1" showErrorMessage="1" sqref="W23">
      <formula1>$AT$71:$AT$73</formula1>
    </dataValidation>
    <dataValidation type="list" allowBlank="1" showInputMessage="1" showErrorMessage="1" sqref="X22">
      <formula1>$AS$75:$AS$77</formula1>
    </dataValidation>
    <dataValidation type="list" allowBlank="1" showInputMessage="1" showErrorMessage="1" sqref="X23">
      <formula1>$AT$75:$AT$77</formula1>
    </dataValidation>
    <dataValidation type="list" allowBlank="1" showInputMessage="1" showErrorMessage="1" sqref="Y23">
      <formula1>$AT$79:$AT$81</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B24" sqref="B24"/>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8" width="4.7109375" style="79" customWidth="1"/>
    <col min="9"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14" thickBot="1">
      <c r="A3" s="5"/>
      <c r="B3" s="11" t="s">
        <v>3</v>
      </c>
      <c r="C3" s="12" t="s">
        <v>2</v>
      </c>
      <c r="D3" s="13" t="s">
        <v>1</v>
      </c>
      <c r="E3" s="14" t="s">
        <v>0</v>
      </c>
      <c r="F3" s="15" t="s">
        <v>12</v>
      </c>
      <c r="G3" s="16" t="str">
        <f>F4</f>
        <v>Automatismus</v>
      </c>
      <c r="H3" s="17" t="str">
        <f>F5</f>
        <v>Connection-Stabilität</v>
      </c>
      <c r="I3" s="17" t="str">
        <f>F6</f>
        <v>Geschwindigkeit</v>
      </c>
      <c r="J3" s="17">
        <f>F7</f>
        <v>0</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8" t="s">
        <v>13</v>
      </c>
      <c r="AC3" s="148"/>
      <c r="AD3" s="148"/>
      <c r="AE3" s="148"/>
      <c r="AF3" s="148"/>
      <c r="AG3" s="148"/>
      <c r="AH3" s="148"/>
      <c r="AI3" s="148"/>
      <c r="AJ3" s="148"/>
      <c r="AK3" s="148"/>
      <c r="AL3" s="148"/>
      <c r="AM3" s="148"/>
      <c r="AN3" s="148"/>
      <c r="AO3" s="148"/>
    </row>
    <row r="4" spans="1:46" ht="13.5" thickBot="1">
      <c r="B4" s="20">
        <f>C4*$B$24/$C$24</f>
        <v>54.166666666666664</v>
      </c>
      <c r="C4" s="21">
        <f t="array" ref="C4:C23">FREQUENCY(G4:Z23,E4:E23)</f>
        <v>3</v>
      </c>
      <c r="D4" s="22">
        <f>RANK(C4,$C$4:$C$23,0)</f>
        <v>1</v>
      </c>
      <c r="E4" s="23">
        <v>1</v>
      </c>
      <c r="F4" s="80" t="s">
        <v>256</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36.111111111111107</v>
      </c>
      <c r="C5" s="28">
        <v>2</v>
      </c>
      <c r="D5" s="22">
        <f t="shared" ref="D5:D23" si="1">RANK(C5,$C$4:$C$23,0)</f>
        <v>2</v>
      </c>
      <c r="E5" s="29">
        <v>2</v>
      </c>
      <c r="F5" s="81" t="s">
        <v>271</v>
      </c>
      <c r="G5" s="30">
        <v>1</v>
      </c>
      <c r="H5" s="25"/>
      <c r="I5" s="25"/>
      <c r="J5" s="25"/>
      <c r="K5" s="25"/>
      <c r="L5" s="25"/>
      <c r="M5" s="25"/>
      <c r="N5" s="25"/>
      <c r="O5" s="25"/>
      <c r="P5" s="25"/>
      <c r="Q5" s="25"/>
      <c r="R5" s="25"/>
      <c r="S5" s="25"/>
      <c r="T5" s="25"/>
      <c r="U5" s="25"/>
      <c r="V5" s="25"/>
      <c r="W5" s="25"/>
      <c r="X5" s="25"/>
      <c r="Y5" s="26"/>
      <c r="Z5" s="5"/>
    </row>
    <row r="6" spans="1:46">
      <c r="B6" s="27">
        <f t="shared" si="0"/>
        <v>18.055555555555554</v>
      </c>
      <c r="C6" s="28">
        <v>1</v>
      </c>
      <c r="D6" s="22">
        <f t="shared" si="1"/>
        <v>3</v>
      </c>
      <c r="E6" s="29">
        <v>3</v>
      </c>
      <c r="F6" s="81" t="s">
        <v>257</v>
      </c>
      <c r="G6" s="31">
        <v>1</v>
      </c>
      <c r="H6" s="32">
        <v>2</v>
      </c>
      <c r="I6" s="25"/>
      <c r="J6" s="25"/>
      <c r="K6" s="25"/>
      <c r="L6" s="25"/>
      <c r="M6" s="25"/>
      <c r="N6" s="25"/>
      <c r="O6" s="25"/>
      <c r="P6" s="25"/>
      <c r="Q6" s="25"/>
      <c r="R6" s="25"/>
      <c r="S6" s="25"/>
      <c r="T6" s="25"/>
      <c r="U6" s="25"/>
      <c r="V6" s="25"/>
      <c r="W6" s="25"/>
      <c r="X6" s="25"/>
      <c r="Y6" s="26"/>
      <c r="Z6" s="5"/>
      <c r="AB6" s="33" t="s">
        <v>14</v>
      </c>
      <c r="AC6" s="33" t="s">
        <v>15</v>
      </c>
      <c r="AD6" s="33" t="s">
        <v>16</v>
      </c>
      <c r="AE6" s="33" t="s">
        <v>17</v>
      </c>
      <c r="AF6" s="33" t="s">
        <v>18</v>
      </c>
      <c r="AG6" s="33" t="s">
        <v>19</v>
      </c>
      <c r="AH6" s="33" t="s">
        <v>20</v>
      </c>
      <c r="AI6" s="33" t="s">
        <v>21</v>
      </c>
      <c r="AJ6" s="33" t="s">
        <v>22</v>
      </c>
      <c r="AK6" s="33" t="s">
        <v>23</v>
      </c>
      <c r="AL6" s="33" t="s">
        <v>24</v>
      </c>
      <c r="AM6" s="33" t="s">
        <v>25</v>
      </c>
      <c r="AN6" s="33" t="s">
        <v>26</v>
      </c>
      <c r="AO6" s="33" t="s">
        <v>27</v>
      </c>
      <c r="AP6" s="33" t="s">
        <v>28</v>
      </c>
      <c r="AQ6" s="33" t="s">
        <v>29</v>
      </c>
      <c r="AR6" s="33" t="s">
        <v>30</v>
      </c>
      <c r="AS6" s="34" t="s">
        <v>31</v>
      </c>
      <c r="AT6" s="33" t="s">
        <v>32</v>
      </c>
    </row>
    <row r="7" spans="1:46" ht="13.5" hidden="1" thickBot="1">
      <c r="B7" s="27">
        <f t="shared" si="0"/>
        <v>0</v>
      </c>
      <c r="C7" s="28">
        <v>0</v>
      </c>
      <c r="D7" s="22">
        <f t="shared" si="1"/>
        <v>4</v>
      </c>
      <c r="E7" s="29">
        <v>4</v>
      </c>
      <c r="F7" s="81"/>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4</v>
      </c>
      <c r="E8" s="29">
        <v>5</v>
      </c>
      <c r="F8" s="81"/>
      <c r="G8" s="31" t="s">
        <v>238</v>
      </c>
      <c r="H8" s="31" t="s">
        <v>238</v>
      </c>
      <c r="I8" s="31" t="s">
        <v>238</v>
      </c>
      <c r="J8" s="31" t="s">
        <v>238</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4</v>
      </c>
      <c r="E9" s="29">
        <v>6</v>
      </c>
      <c r="F9" s="81"/>
      <c r="G9" s="31" t="s">
        <v>238</v>
      </c>
      <c r="H9" s="31" t="s">
        <v>238</v>
      </c>
      <c r="I9" s="31" t="s">
        <v>238</v>
      </c>
      <c r="J9" s="31" t="s">
        <v>238</v>
      </c>
      <c r="K9" s="31" t="s">
        <v>238</v>
      </c>
      <c r="L9" s="25"/>
      <c r="M9" s="25"/>
      <c r="N9" s="25"/>
      <c r="O9" s="25"/>
      <c r="P9" s="25"/>
      <c r="Q9" s="25"/>
      <c r="R9" s="25"/>
      <c r="S9" s="25"/>
      <c r="T9" s="25"/>
      <c r="U9" s="25"/>
      <c r="V9" s="25"/>
      <c r="W9" s="25"/>
      <c r="X9" s="25"/>
      <c r="Y9" s="26"/>
      <c r="Z9" s="5"/>
      <c r="AB9" s="37" t="s">
        <v>238</v>
      </c>
      <c r="AC9" s="37" t="s">
        <v>238</v>
      </c>
      <c r="AD9" s="37" t="s">
        <v>238</v>
      </c>
      <c r="AE9" s="37" t="s">
        <v>238</v>
      </c>
      <c r="AF9" s="37" t="s">
        <v>238</v>
      </c>
      <c r="AG9" s="37" t="s">
        <v>238</v>
      </c>
      <c r="AH9" s="37" t="s">
        <v>238</v>
      </c>
      <c r="AI9" s="37" t="s">
        <v>238</v>
      </c>
      <c r="AJ9" s="37" t="s">
        <v>238</v>
      </c>
      <c r="AK9" s="37" t="s">
        <v>238</v>
      </c>
      <c r="AL9" s="37" t="s">
        <v>238</v>
      </c>
      <c r="AM9" s="37" t="s">
        <v>238</v>
      </c>
      <c r="AN9" s="37" t="s">
        <v>238</v>
      </c>
      <c r="AO9" s="37" t="s">
        <v>238</v>
      </c>
      <c r="AP9" s="37" t="s">
        <v>238</v>
      </c>
      <c r="AQ9" s="37" t="s">
        <v>238</v>
      </c>
      <c r="AR9" s="37" t="s">
        <v>238</v>
      </c>
      <c r="AS9" s="38" t="s">
        <v>238</v>
      </c>
      <c r="AT9" s="37" t="s">
        <v>238</v>
      </c>
    </row>
    <row r="10" spans="1:46" ht="13.5" hidden="1" thickBot="1">
      <c r="B10" s="27">
        <f t="shared" si="0"/>
        <v>0</v>
      </c>
      <c r="C10" s="28">
        <v>0</v>
      </c>
      <c r="D10" s="22">
        <f t="shared" si="1"/>
        <v>4</v>
      </c>
      <c r="E10" s="29">
        <v>7</v>
      </c>
      <c r="F10" s="81"/>
      <c r="G10" s="31" t="s">
        <v>238</v>
      </c>
      <c r="H10" s="31" t="s">
        <v>238</v>
      </c>
      <c r="I10" s="31" t="s">
        <v>238</v>
      </c>
      <c r="J10" s="31" t="s">
        <v>238</v>
      </c>
      <c r="K10" s="31" t="s">
        <v>238</v>
      </c>
      <c r="L10" s="31" t="s">
        <v>238</v>
      </c>
      <c r="M10" s="25"/>
      <c r="N10" s="25"/>
      <c r="O10" s="25"/>
      <c r="P10" s="25"/>
      <c r="Q10" s="25"/>
      <c r="R10" s="25"/>
      <c r="S10" s="25"/>
      <c r="T10" s="25"/>
      <c r="U10" s="25"/>
      <c r="V10" s="25"/>
      <c r="W10" s="25"/>
      <c r="X10" s="25"/>
      <c r="Y10" s="26"/>
      <c r="Z10" s="5"/>
      <c r="AB10" s="39"/>
      <c r="AC10" s="40" t="s">
        <v>33</v>
      </c>
      <c r="AD10" s="40" t="s">
        <v>50</v>
      </c>
      <c r="AE10" s="40" t="s">
        <v>51</v>
      </c>
      <c r="AF10" s="40" t="s">
        <v>52</v>
      </c>
      <c r="AG10" s="40" t="s">
        <v>53</v>
      </c>
      <c r="AH10" s="40" t="s">
        <v>54</v>
      </c>
      <c r="AI10" s="41" t="s">
        <v>55</v>
      </c>
      <c r="AJ10" s="41" t="s">
        <v>56</v>
      </c>
      <c r="AK10" s="40" t="s">
        <v>57</v>
      </c>
      <c r="AL10" s="40" t="s">
        <v>58</v>
      </c>
      <c r="AM10" s="40" t="s">
        <v>59</v>
      </c>
      <c r="AN10" s="40" t="s">
        <v>60</v>
      </c>
      <c r="AO10" s="40" t="s">
        <v>61</v>
      </c>
      <c r="AP10" s="40" t="s">
        <v>62</v>
      </c>
      <c r="AQ10" s="40" t="s">
        <v>63</v>
      </c>
      <c r="AR10" s="40" t="s">
        <v>64</v>
      </c>
      <c r="AS10" s="34" t="s">
        <v>65</v>
      </c>
      <c r="AT10" s="33" t="s">
        <v>66</v>
      </c>
    </row>
    <row r="11" spans="1:46" ht="13.5" hidden="1" thickBot="1">
      <c r="B11" s="27">
        <f t="shared" si="0"/>
        <v>0</v>
      </c>
      <c r="C11" s="28">
        <v>0</v>
      </c>
      <c r="D11" s="22">
        <f t="shared" si="1"/>
        <v>4</v>
      </c>
      <c r="E11" s="29">
        <v>8</v>
      </c>
      <c r="F11" s="81"/>
      <c r="G11" s="31" t="s">
        <v>238</v>
      </c>
      <c r="H11" s="31" t="s">
        <v>238</v>
      </c>
      <c r="I11" s="31" t="s">
        <v>238</v>
      </c>
      <c r="J11" s="31" t="s">
        <v>238</v>
      </c>
      <c r="K11" s="31" t="s">
        <v>238</v>
      </c>
      <c r="L11" s="31" t="s">
        <v>238</v>
      </c>
      <c r="M11" s="31" t="s">
        <v>238</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4</v>
      </c>
      <c r="E12" s="29">
        <v>9</v>
      </c>
      <c r="F12" s="81"/>
      <c r="G12" s="31" t="s">
        <v>238</v>
      </c>
      <c r="H12" s="31" t="s">
        <v>238</v>
      </c>
      <c r="I12" s="31" t="s">
        <v>238</v>
      </c>
      <c r="J12" s="31" t="s">
        <v>238</v>
      </c>
      <c r="K12" s="31" t="s">
        <v>238</v>
      </c>
      <c r="L12" s="31" t="s">
        <v>238</v>
      </c>
      <c r="M12" s="31" t="s">
        <v>238</v>
      </c>
      <c r="N12" s="31" t="s">
        <v>238</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4</v>
      </c>
      <c r="E13" s="29">
        <v>10</v>
      </c>
      <c r="F13" s="81"/>
      <c r="G13" s="31" t="s">
        <v>238</v>
      </c>
      <c r="H13" s="31" t="s">
        <v>238</v>
      </c>
      <c r="I13" s="31" t="s">
        <v>238</v>
      </c>
      <c r="J13" s="31" t="s">
        <v>238</v>
      </c>
      <c r="K13" s="31" t="s">
        <v>238</v>
      </c>
      <c r="L13" s="31" t="s">
        <v>238</v>
      </c>
      <c r="M13" s="31" t="s">
        <v>238</v>
      </c>
      <c r="N13" s="31" t="s">
        <v>238</v>
      </c>
      <c r="O13" s="31" t="s">
        <v>238</v>
      </c>
      <c r="P13" s="25"/>
      <c r="Q13" s="25"/>
      <c r="R13" s="25"/>
      <c r="S13" s="25"/>
      <c r="T13" s="25"/>
      <c r="U13" s="25"/>
      <c r="V13" s="25"/>
      <c r="W13" s="25"/>
      <c r="X13" s="25"/>
      <c r="Y13" s="26"/>
      <c r="Z13" s="5"/>
      <c r="AB13" s="39"/>
      <c r="AC13" s="37" t="s">
        <v>238</v>
      </c>
      <c r="AD13" s="37" t="s">
        <v>238</v>
      </c>
      <c r="AE13" s="37" t="s">
        <v>238</v>
      </c>
      <c r="AF13" s="37" t="s">
        <v>238</v>
      </c>
      <c r="AG13" s="37" t="s">
        <v>238</v>
      </c>
      <c r="AH13" s="37" t="s">
        <v>238</v>
      </c>
      <c r="AI13" s="37" t="s">
        <v>238</v>
      </c>
      <c r="AJ13" s="37" t="s">
        <v>238</v>
      </c>
      <c r="AK13" s="37" t="s">
        <v>238</v>
      </c>
      <c r="AL13" s="37" t="s">
        <v>238</v>
      </c>
      <c r="AM13" s="37" t="s">
        <v>238</v>
      </c>
      <c r="AN13" s="37" t="s">
        <v>238</v>
      </c>
      <c r="AO13" s="37" t="s">
        <v>238</v>
      </c>
      <c r="AP13" s="37" t="s">
        <v>238</v>
      </c>
      <c r="AQ13" s="37" t="s">
        <v>238</v>
      </c>
      <c r="AR13" s="37" t="s">
        <v>238</v>
      </c>
      <c r="AS13" s="38" t="s">
        <v>238</v>
      </c>
      <c r="AT13" s="37" t="s">
        <v>238</v>
      </c>
    </row>
    <row r="14" spans="1:46" ht="13.5" hidden="1" thickBot="1">
      <c r="B14" s="27">
        <f t="shared" si="0"/>
        <v>0</v>
      </c>
      <c r="C14" s="28">
        <v>0</v>
      </c>
      <c r="D14" s="22">
        <f t="shared" si="1"/>
        <v>4</v>
      </c>
      <c r="E14" s="29">
        <v>11</v>
      </c>
      <c r="F14" s="81"/>
      <c r="G14" s="31" t="s">
        <v>238</v>
      </c>
      <c r="H14" s="31" t="s">
        <v>238</v>
      </c>
      <c r="I14" s="31" t="s">
        <v>238</v>
      </c>
      <c r="J14" s="31" t="s">
        <v>238</v>
      </c>
      <c r="K14" s="31" t="s">
        <v>238</v>
      </c>
      <c r="L14" s="31" t="s">
        <v>238</v>
      </c>
      <c r="M14" s="31" t="s">
        <v>238</v>
      </c>
      <c r="N14" s="31" t="s">
        <v>238</v>
      </c>
      <c r="O14" s="31" t="s">
        <v>238</v>
      </c>
      <c r="P14" s="31" t="s">
        <v>238</v>
      </c>
      <c r="Q14" s="25"/>
      <c r="R14" s="25"/>
      <c r="S14" s="25"/>
      <c r="T14" s="25"/>
      <c r="U14" s="25"/>
      <c r="V14" s="25"/>
      <c r="W14" s="25"/>
      <c r="X14" s="25"/>
      <c r="Y14" s="26"/>
      <c r="Z14" s="5"/>
      <c r="AB14" s="39"/>
      <c r="AC14" s="39"/>
      <c r="AD14" s="40" t="s">
        <v>34</v>
      </c>
      <c r="AE14" s="40" t="s">
        <v>67</v>
      </c>
      <c r="AF14" s="40" t="s">
        <v>68</v>
      </c>
      <c r="AG14" s="40" t="s">
        <v>69</v>
      </c>
      <c r="AH14" s="40" t="s">
        <v>70</v>
      </c>
      <c r="AI14" s="33" t="s">
        <v>71</v>
      </c>
      <c r="AJ14" s="33" t="s">
        <v>72</v>
      </c>
      <c r="AK14" s="33" t="s">
        <v>73</v>
      </c>
      <c r="AL14" s="33" t="s">
        <v>74</v>
      </c>
      <c r="AM14" s="33" t="s">
        <v>75</v>
      </c>
      <c r="AN14" s="33" t="s">
        <v>76</v>
      </c>
      <c r="AO14" s="33" t="s">
        <v>77</v>
      </c>
      <c r="AP14" s="33" t="s">
        <v>78</v>
      </c>
      <c r="AQ14" s="33" t="s">
        <v>79</v>
      </c>
      <c r="AR14" s="33" t="s">
        <v>80</v>
      </c>
      <c r="AS14" s="34" t="s">
        <v>81</v>
      </c>
      <c r="AT14" s="33" t="s">
        <v>82</v>
      </c>
    </row>
    <row r="15" spans="1:46" ht="13.5" hidden="1" thickBot="1">
      <c r="B15" s="27">
        <f t="shared" si="0"/>
        <v>0</v>
      </c>
      <c r="C15" s="28">
        <v>0</v>
      </c>
      <c r="D15" s="22">
        <f t="shared" si="1"/>
        <v>4</v>
      </c>
      <c r="E15" s="29">
        <v>12</v>
      </c>
      <c r="F15" s="81"/>
      <c r="G15" s="31" t="s">
        <v>238</v>
      </c>
      <c r="H15" s="31" t="s">
        <v>238</v>
      </c>
      <c r="I15" s="31" t="s">
        <v>238</v>
      </c>
      <c r="J15" s="31" t="s">
        <v>238</v>
      </c>
      <c r="K15" s="31" t="s">
        <v>238</v>
      </c>
      <c r="L15" s="31" t="s">
        <v>238</v>
      </c>
      <c r="M15" s="31" t="s">
        <v>238</v>
      </c>
      <c r="N15" s="31" t="s">
        <v>238</v>
      </c>
      <c r="O15" s="31" t="s">
        <v>238</v>
      </c>
      <c r="P15" s="31" t="s">
        <v>238</v>
      </c>
      <c r="Q15" s="31" t="s">
        <v>238</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4</v>
      </c>
      <c r="E16" s="29">
        <v>13</v>
      </c>
      <c r="F16" s="81"/>
      <c r="G16" s="31" t="s">
        <v>238</v>
      </c>
      <c r="H16" s="31" t="s">
        <v>238</v>
      </c>
      <c r="I16" s="31" t="s">
        <v>238</v>
      </c>
      <c r="J16" s="31" t="s">
        <v>238</v>
      </c>
      <c r="K16" s="31" t="s">
        <v>238</v>
      </c>
      <c r="L16" s="31" t="s">
        <v>238</v>
      </c>
      <c r="M16" s="31" t="s">
        <v>238</v>
      </c>
      <c r="N16" s="31" t="s">
        <v>238</v>
      </c>
      <c r="O16" s="31" t="s">
        <v>238</v>
      </c>
      <c r="P16" s="31" t="s">
        <v>238</v>
      </c>
      <c r="Q16" s="31" t="s">
        <v>238</v>
      </c>
      <c r="R16" s="31" t="s">
        <v>238</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4</v>
      </c>
      <c r="E17" s="29">
        <v>14</v>
      </c>
      <c r="F17" s="81"/>
      <c r="G17" s="31" t="s">
        <v>238</v>
      </c>
      <c r="H17" s="31" t="s">
        <v>238</v>
      </c>
      <c r="I17" s="31" t="s">
        <v>238</v>
      </c>
      <c r="J17" s="31" t="s">
        <v>238</v>
      </c>
      <c r="K17" s="31" t="s">
        <v>238</v>
      </c>
      <c r="L17" s="31" t="s">
        <v>238</v>
      </c>
      <c r="M17" s="31" t="s">
        <v>238</v>
      </c>
      <c r="N17" s="31" t="s">
        <v>238</v>
      </c>
      <c r="O17" s="31" t="s">
        <v>238</v>
      </c>
      <c r="P17" s="31" t="s">
        <v>238</v>
      </c>
      <c r="Q17" s="31" t="s">
        <v>238</v>
      </c>
      <c r="R17" s="31" t="s">
        <v>238</v>
      </c>
      <c r="S17" s="31" t="s">
        <v>238</v>
      </c>
      <c r="T17" s="25"/>
      <c r="U17" s="25"/>
      <c r="V17" s="25"/>
      <c r="W17" s="25"/>
      <c r="X17" s="25"/>
      <c r="Y17" s="26"/>
      <c r="Z17" s="5"/>
      <c r="AB17" s="39"/>
      <c r="AC17" s="39"/>
      <c r="AD17" s="37" t="s">
        <v>238</v>
      </c>
      <c r="AE17" s="37" t="s">
        <v>238</v>
      </c>
      <c r="AF17" s="37" t="s">
        <v>238</v>
      </c>
      <c r="AG17" s="37" t="s">
        <v>238</v>
      </c>
      <c r="AH17" s="37" t="s">
        <v>238</v>
      </c>
      <c r="AI17" s="37" t="s">
        <v>238</v>
      </c>
      <c r="AJ17" s="37" t="s">
        <v>238</v>
      </c>
      <c r="AK17" s="37" t="s">
        <v>238</v>
      </c>
      <c r="AL17" s="37" t="s">
        <v>238</v>
      </c>
      <c r="AM17" s="37" t="s">
        <v>238</v>
      </c>
      <c r="AN17" s="37" t="s">
        <v>238</v>
      </c>
      <c r="AO17" s="37" t="s">
        <v>238</v>
      </c>
      <c r="AP17" s="37" t="s">
        <v>238</v>
      </c>
      <c r="AQ17" s="37" t="s">
        <v>238</v>
      </c>
      <c r="AR17" s="37" t="s">
        <v>238</v>
      </c>
      <c r="AS17" s="38" t="s">
        <v>238</v>
      </c>
      <c r="AT17" s="37" t="s">
        <v>238</v>
      </c>
    </row>
    <row r="18" spans="1:87" ht="13.5" hidden="1" thickBot="1">
      <c r="B18" s="27">
        <f t="shared" si="0"/>
        <v>0</v>
      </c>
      <c r="C18" s="28">
        <v>0</v>
      </c>
      <c r="D18" s="22">
        <f t="shared" si="1"/>
        <v>4</v>
      </c>
      <c r="E18" s="29">
        <v>15</v>
      </c>
      <c r="F18" s="81"/>
      <c r="G18" s="31" t="s">
        <v>238</v>
      </c>
      <c r="H18" s="31" t="s">
        <v>238</v>
      </c>
      <c r="I18" s="31" t="s">
        <v>238</v>
      </c>
      <c r="J18" s="31" t="s">
        <v>238</v>
      </c>
      <c r="K18" s="31" t="s">
        <v>238</v>
      </c>
      <c r="L18" s="31" t="s">
        <v>238</v>
      </c>
      <c r="M18" s="31" t="s">
        <v>238</v>
      </c>
      <c r="N18" s="31" t="s">
        <v>238</v>
      </c>
      <c r="O18" s="31" t="s">
        <v>238</v>
      </c>
      <c r="P18" s="31" t="s">
        <v>238</v>
      </c>
      <c r="Q18" s="31" t="s">
        <v>238</v>
      </c>
      <c r="R18" s="31" t="s">
        <v>238</v>
      </c>
      <c r="S18" s="31" t="s">
        <v>238</v>
      </c>
      <c r="T18" s="31" t="s">
        <v>238</v>
      </c>
      <c r="U18" s="25"/>
      <c r="V18" s="25"/>
      <c r="W18" s="25"/>
      <c r="X18" s="25"/>
      <c r="Y18" s="26"/>
      <c r="Z18" s="5"/>
      <c r="AB18" s="39"/>
      <c r="AC18" s="39"/>
      <c r="AD18" s="39"/>
      <c r="AE18" s="40" t="s">
        <v>35</v>
      </c>
      <c r="AF18" s="40" t="s">
        <v>83</v>
      </c>
      <c r="AG18" s="40" t="s">
        <v>84</v>
      </c>
      <c r="AH18" s="40" t="s">
        <v>85</v>
      </c>
      <c r="AI18" s="40" t="s">
        <v>86</v>
      </c>
      <c r="AJ18" s="40" t="s">
        <v>87</v>
      </c>
      <c r="AK18" s="33" t="s">
        <v>88</v>
      </c>
      <c r="AL18" s="33" t="s">
        <v>89</v>
      </c>
      <c r="AM18" s="33" t="s">
        <v>90</v>
      </c>
      <c r="AN18" s="33" t="s">
        <v>91</v>
      </c>
      <c r="AO18" s="33" t="s">
        <v>92</v>
      </c>
      <c r="AP18" s="33" t="s">
        <v>93</v>
      </c>
      <c r="AQ18" s="33" t="s">
        <v>94</v>
      </c>
      <c r="AR18" s="33" t="s">
        <v>95</v>
      </c>
      <c r="AS18" s="34" t="s">
        <v>96</v>
      </c>
      <c r="AT18" s="33" t="s">
        <v>97</v>
      </c>
    </row>
    <row r="19" spans="1:87" ht="13.5" hidden="1" thickBot="1">
      <c r="B19" s="27">
        <f t="shared" si="0"/>
        <v>0</v>
      </c>
      <c r="C19" s="28">
        <v>0</v>
      </c>
      <c r="D19" s="22">
        <f t="shared" si="1"/>
        <v>4</v>
      </c>
      <c r="E19" s="29">
        <v>16</v>
      </c>
      <c r="F19" s="81"/>
      <c r="G19" s="31" t="s">
        <v>238</v>
      </c>
      <c r="H19" s="32" t="s">
        <v>238</v>
      </c>
      <c r="I19" s="32" t="s">
        <v>238</v>
      </c>
      <c r="J19" s="32" t="s">
        <v>238</v>
      </c>
      <c r="K19" s="32" t="s">
        <v>238</v>
      </c>
      <c r="L19" s="32" t="s">
        <v>238</v>
      </c>
      <c r="M19" s="32" t="s">
        <v>238</v>
      </c>
      <c r="N19" s="32" t="s">
        <v>238</v>
      </c>
      <c r="O19" s="32" t="s">
        <v>238</v>
      </c>
      <c r="P19" s="32" t="s">
        <v>238</v>
      </c>
      <c r="Q19" s="32" t="s">
        <v>238</v>
      </c>
      <c r="R19" s="32" t="s">
        <v>238</v>
      </c>
      <c r="S19" s="32" t="s">
        <v>238</v>
      </c>
      <c r="T19" s="32" t="s">
        <v>238</v>
      </c>
      <c r="U19" s="32" t="s">
        <v>238</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4</v>
      </c>
      <c r="E20" s="29">
        <v>17</v>
      </c>
      <c r="F20" s="81"/>
      <c r="G20" s="31" t="s">
        <v>238</v>
      </c>
      <c r="H20" s="32" t="s">
        <v>238</v>
      </c>
      <c r="I20" s="32" t="s">
        <v>238</v>
      </c>
      <c r="J20" s="32" t="s">
        <v>238</v>
      </c>
      <c r="K20" s="32" t="s">
        <v>238</v>
      </c>
      <c r="L20" s="32" t="s">
        <v>238</v>
      </c>
      <c r="M20" s="32" t="s">
        <v>238</v>
      </c>
      <c r="N20" s="32" t="s">
        <v>238</v>
      </c>
      <c r="O20" s="32" t="s">
        <v>238</v>
      </c>
      <c r="P20" s="32" t="s">
        <v>238</v>
      </c>
      <c r="Q20" s="32" t="s">
        <v>238</v>
      </c>
      <c r="R20" s="32" t="s">
        <v>238</v>
      </c>
      <c r="S20" s="32" t="s">
        <v>238</v>
      </c>
      <c r="T20" s="32" t="s">
        <v>238</v>
      </c>
      <c r="U20" s="32" t="s">
        <v>238</v>
      </c>
      <c r="V20" s="32" t="s">
        <v>238</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4</v>
      </c>
      <c r="E21" s="29">
        <v>18</v>
      </c>
      <c r="F21" s="81"/>
      <c r="G21" s="31" t="s">
        <v>238</v>
      </c>
      <c r="H21" s="32" t="s">
        <v>238</v>
      </c>
      <c r="I21" s="32" t="s">
        <v>238</v>
      </c>
      <c r="J21" s="32" t="s">
        <v>238</v>
      </c>
      <c r="K21" s="32" t="s">
        <v>238</v>
      </c>
      <c r="L21" s="32" t="s">
        <v>238</v>
      </c>
      <c r="M21" s="32" t="s">
        <v>238</v>
      </c>
      <c r="N21" s="32" t="s">
        <v>238</v>
      </c>
      <c r="O21" s="32" t="s">
        <v>238</v>
      </c>
      <c r="P21" s="32" t="s">
        <v>238</v>
      </c>
      <c r="Q21" s="32" t="s">
        <v>238</v>
      </c>
      <c r="R21" s="32" t="s">
        <v>238</v>
      </c>
      <c r="S21" s="32" t="s">
        <v>238</v>
      </c>
      <c r="T21" s="32" t="s">
        <v>238</v>
      </c>
      <c r="U21" s="32" t="s">
        <v>238</v>
      </c>
      <c r="V21" s="32" t="s">
        <v>238</v>
      </c>
      <c r="W21" s="32" t="s">
        <v>238</v>
      </c>
      <c r="X21" s="25"/>
      <c r="Y21" s="26"/>
      <c r="Z21" s="5"/>
      <c r="AB21" s="39"/>
      <c r="AC21" s="39"/>
      <c r="AD21" s="39"/>
      <c r="AE21" s="37" t="s">
        <v>238</v>
      </c>
      <c r="AF21" s="37" t="s">
        <v>238</v>
      </c>
      <c r="AG21" s="37" t="s">
        <v>238</v>
      </c>
      <c r="AH21" s="37" t="s">
        <v>238</v>
      </c>
      <c r="AI21" s="37" t="s">
        <v>238</v>
      </c>
      <c r="AJ21" s="37" t="s">
        <v>238</v>
      </c>
      <c r="AK21" s="37" t="s">
        <v>238</v>
      </c>
      <c r="AL21" s="37" t="s">
        <v>238</v>
      </c>
      <c r="AM21" s="37" t="s">
        <v>238</v>
      </c>
      <c r="AN21" s="37" t="s">
        <v>238</v>
      </c>
      <c r="AO21" s="37" t="s">
        <v>238</v>
      </c>
      <c r="AP21" s="37" t="s">
        <v>238</v>
      </c>
      <c r="AQ21" s="37" t="s">
        <v>238</v>
      </c>
      <c r="AR21" s="37" t="s">
        <v>238</v>
      </c>
      <c r="AS21" s="38" t="s">
        <v>238</v>
      </c>
      <c r="AT21" s="37" t="s">
        <v>238</v>
      </c>
    </row>
    <row r="22" spans="1:87" ht="13.5" hidden="1" thickBot="1">
      <c r="B22" s="27">
        <f t="shared" si="0"/>
        <v>0</v>
      </c>
      <c r="C22" s="28">
        <v>0</v>
      </c>
      <c r="D22" s="22">
        <f t="shared" si="1"/>
        <v>4</v>
      </c>
      <c r="E22" s="29">
        <v>19</v>
      </c>
      <c r="F22" s="81"/>
      <c r="G22" s="31" t="s">
        <v>238</v>
      </c>
      <c r="H22" s="32" t="s">
        <v>238</v>
      </c>
      <c r="I22" s="32" t="s">
        <v>238</v>
      </c>
      <c r="J22" s="32" t="s">
        <v>238</v>
      </c>
      <c r="K22" s="32" t="s">
        <v>238</v>
      </c>
      <c r="L22" s="32" t="s">
        <v>238</v>
      </c>
      <c r="M22" s="32" t="s">
        <v>238</v>
      </c>
      <c r="N22" s="32" t="s">
        <v>238</v>
      </c>
      <c r="O22" s="32" t="s">
        <v>238</v>
      </c>
      <c r="P22" s="32" t="s">
        <v>238</v>
      </c>
      <c r="Q22" s="32" t="s">
        <v>238</v>
      </c>
      <c r="R22" s="32" t="s">
        <v>238</v>
      </c>
      <c r="S22" s="32" t="s">
        <v>238</v>
      </c>
      <c r="T22" s="32" t="s">
        <v>238</v>
      </c>
      <c r="U22" s="32" t="s">
        <v>238</v>
      </c>
      <c r="V22" s="32" t="s">
        <v>238</v>
      </c>
      <c r="W22" s="32" t="s">
        <v>238</v>
      </c>
      <c r="X22" s="32" t="s">
        <v>238</v>
      </c>
      <c r="Y22" s="26"/>
      <c r="Z22" s="5"/>
      <c r="AB22" s="39"/>
      <c r="AC22" s="39"/>
      <c r="AD22" s="39"/>
      <c r="AE22" s="39"/>
      <c r="AF22" s="40" t="s">
        <v>36</v>
      </c>
      <c r="AG22" s="40" t="s">
        <v>98</v>
      </c>
      <c r="AH22" s="40" t="s">
        <v>99</v>
      </c>
      <c r="AI22" s="40" t="s">
        <v>100</v>
      </c>
      <c r="AJ22" s="40" t="s">
        <v>101</v>
      </c>
      <c r="AK22" s="40" t="s">
        <v>102</v>
      </c>
      <c r="AL22" s="40" t="s">
        <v>103</v>
      </c>
      <c r="AM22" s="40" t="s">
        <v>104</v>
      </c>
      <c r="AN22" s="40" t="s">
        <v>105</v>
      </c>
      <c r="AO22" s="33" t="s">
        <v>106</v>
      </c>
      <c r="AP22" s="33" t="s">
        <v>107</v>
      </c>
      <c r="AQ22" s="33" t="s">
        <v>108</v>
      </c>
      <c r="AR22" s="33" t="s">
        <v>109</v>
      </c>
      <c r="AS22" s="34" t="s">
        <v>110</v>
      </c>
      <c r="AT22" s="33" t="s">
        <v>111</v>
      </c>
    </row>
    <row r="23" spans="1:87" ht="13.5" hidden="1" thickBot="1">
      <c r="B23" s="44">
        <f t="shared" si="0"/>
        <v>0</v>
      </c>
      <c r="C23" s="45">
        <v>0</v>
      </c>
      <c r="D23" s="22">
        <f t="shared" si="1"/>
        <v>4</v>
      </c>
      <c r="E23" s="46">
        <v>20</v>
      </c>
      <c r="F23" s="82"/>
      <c r="G23" s="31" t="s">
        <v>238</v>
      </c>
      <c r="H23" s="48" t="s">
        <v>238</v>
      </c>
      <c r="I23" s="48" t="s">
        <v>238</v>
      </c>
      <c r="J23" s="48" t="s">
        <v>238</v>
      </c>
      <c r="K23" s="48" t="s">
        <v>238</v>
      </c>
      <c r="L23" s="48" t="s">
        <v>238</v>
      </c>
      <c r="M23" s="48" t="s">
        <v>238</v>
      </c>
      <c r="N23" s="48" t="s">
        <v>238</v>
      </c>
      <c r="O23" s="48" t="s">
        <v>238</v>
      </c>
      <c r="P23" s="48" t="s">
        <v>238</v>
      </c>
      <c r="Q23" s="48" t="s">
        <v>238</v>
      </c>
      <c r="R23" s="48" t="s">
        <v>238</v>
      </c>
      <c r="S23" s="48" t="s">
        <v>238</v>
      </c>
      <c r="T23" s="48" t="s">
        <v>238</v>
      </c>
      <c r="U23" s="48" t="s">
        <v>238</v>
      </c>
      <c r="V23" s="48" t="s">
        <v>238</v>
      </c>
      <c r="W23" s="48" t="s">
        <v>238</v>
      </c>
      <c r="X23" s="48" t="s">
        <v>238</v>
      </c>
      <c r="Y23" s="49" t="s">
        <v>238</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Präferenzmatrix!B6</f>
        <v>108.33333333333333</v>
      </c>
      <c r="C24" s="51">
        <f>SUM(C4:C23)</f>
        <v>6</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238</v>
      </c>
      <c r="AG25" s="58" t="s">
        <v>238</v>
      </c>
      <c r="AH25" s="58" t="s">
        <v>238</v>
      </c>
      <c r="AI25" s="58" t="s">
        <v>238</v>
      </c>
      <c r="AJ25" s="58" t="s">
        <v>238</v>
      </c>
      <c r="AK25" s="58" t="s">
        <v>238</v>
      </c>
      <c r="AL25" s="58" t="s">
        <v>238</v>
      </c>
      <c r="AM25" s="58" t="s">
        <v>238</v>
      </c>
      <c r="AN25" s="58" t="s">
        <v>238</v>
      </c>
      <c r="AO25" s="58" t="s">
        <v>238</v>
      </c>
      <c r="AP25" s="58" t="s">
        <v>238</v>
      </c>
      <c r="AQ25" s="58" t="s">
        <v>238</v>
      </c>
      <c r="AR25" s="58" t="s">
        <v>238</v>
      </c>
      <c r="AS25" s="59" t="s">
        <v>238</v>
      </c>
      <c r="AT25" s="58" t="s">
        <v>238</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37</v>
      </c>
      <c r="AH26" s="61" t="s">
        <v>112</v>
      </c>
      <c r="AI26" s="61" t="s">
        <v>113</v>
      </c>
      <c r="AJ26" s="61" t="s">
        <v>114</v>
      </c>
      <c r="AK26" s="61" t="s">
        <v>115</v>
      </c>
      <c r="AL26" s="61" t="s">
        <v>116</v>
      </c>
      <c r="AM26" s="61" t="s">
        <v>117</v>
      </c>
      <c r="AN26" s="61" t="s">
        <v>118</v>
      </c>
      <c r="AO26" s="61" t="s">
        <v>119</v>
      </c>
      <c r="AP26" s="61" t="s">
        <v>120</v>
      </c>
      <c r="AQ26" s="62" t="s">
        <v>121</v>
      </c>
      <c r="AR26" s="62" t="s">
        <v>122</v>
      </c>
      <c r="AS26" s="63" t="s">
        <v>123</v>
      </c>
      <c r="AT26" s="62" t="s">
        <v>124</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202</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9</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238</v>
      </c>
      <c r="AH29" s="66" t="s">
        <v>238</v>
      </c>
      <c r="AI29" s="66" t="s">
        <v>238</v>
      </c>
      <c r="AJ29" s="66" t="s">
        <v>238</v>
      </c>
      <c r="AK29" s="66" t="s">
        <v>238</v>
      </c>
      <c r="AL29" s="66" t="s">
        <v>238</v>
      </c>
      <c r="AM29" s="66" t="s">
        <v>238</v>
      </c>
      <c r="AN29" s="66" t="s">
        <v>238</v>
      </c>
      <c r="AO29" s="66" t="s">
        <v>238</v>
      </c>
      <c r="AP29" s="66" t="s">
        <v>238</v>
      </c>
      <c r="AQ29" s="66" t="s">
        <v>238</v>
      </c>
      <c r="AR29" s="66" t="s">
        <v>238</v>
      </c>
      <c r="AS29" s="67" t="s">
        <v>238</v>
      </c>
      <c r="AT29" s="66" t="s">
        <v>238</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38</v>
      </c>
      <c r="AI30" s="61" t="s">
        <v>125</v>
      </c>
      <c r="AJ30" s="61" t="s">
        <v>126</v>
      </c>
      <c r="AK30" s="61" t="s">
        <v>127</v>
      </c>
      <c r="AL30" s="61" t="s">
        <v>128</v>
      </c>
      <c r="AM30" s="61" t="s">
        <v>129</v>
      </c>
      <c r="AN30" s="61" t="s">
        <v>130</v>
      </c>
      <c r="AO30" s="61" t="s">
        <v>131</v>
      </c>
      <c r="AP30" s="61" t="s">
        <v>132</v>
      </c>
      <c r="AQ30" s="62" t="s">
        <v>133</v>
      </c>
      <c r="AR30" s="62" t="s">
        <v>134</v>
      </c>
      <c r="AS30" s="63" t="s">
        <v>135</v>
      </c>
      <c r="AT30" s="62" t="s">
        <v>136</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8</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7</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238</v>
      </c>
      <c r="AI33" s="66" t="s">
        <v>238</v>
      </c>
      <c r="AJ33" s="66" t="s">
        <v>238</v>
      </c>
      <c r="AK33" s="66" t="s">
        <v>238</v>
      </c>
      <c r="AL33" s="66" t="s">
        <v>238</v>
      </c>
      <c r="AM33" s="66" t="s">
        <v>238</v>
      </c>
      <c r="AN33" s="66" t="s">
        <v>238</v>
      </c>
      <c r="AO33" s="66" t="s">
        <v>238</v>
      </c>
      <c r="AP33" s="66" t="s">
        <v>238</v>
      </c>
      <c r="AQ33" s="66" t="s">
        <v>238</v>
      </c>
      <c r="AR33" s="66" t="s">
        <v>238</v>
      </c>
      <c r="AS33" s="67" t="s">
        <v>238</v>
      </c>
      <c r="AT33" s="66" t="s">
        <v>238</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39</v>
      </c>
      <c r="AJ34" s="40" t="s">
        <v>137</v>
      </c>
      <c r="AK34" s="40" t="s">
        <v>138</v>
      </c>
      <c r="AL34" s="40" t="s">
        <v>139</v>
      </c>
      <c r="AM34" s="40" t="s">
        <v>140</v>
      </c>
      <c r="AN34" s="33" t="s">
        <v>141</v>
      </c>
      <c r="AO34" s="33" t="s">
        <v>142</v>
      </c>
      <c r="AP34" s="33" t="s">
        <v>143</v>
      </c>
      <c r="AQ34" s="33" t="s">
        <v>144</v>
      </c>
      <c r="AR34" s="33" t="s">
        <v>145</v>
      </c>
      <c r="AS34" s="34" t="s">
        <v>146</v>
      </c>
      <c r="AT34" s="33" t="s">
        <v>147</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238</v>
      </c>
      <c r="AJ37" s="35" t="s">
        <v>238</v>
      </c>
      <c r="AK37" s="35" t="s">
        <v>238</v>
      </c>
      <c r="AL37" s="35" t="s">
        <v>238</v>
      </c>
      <c r="AM37" s="35" t="s">
        <v>238</v>
      </c>
      <c r="AN37" s="35" t="s">
        <v>238</v>
      </c>
      <c r="AO37" s="35" t="s">
        <v>238</v>
      </c>
      <c r="AP37" s="35" t="s">
        <v>238</v>
      </c>
      <c r="AQ37" s="35" t="s">
        <v>238</v>
      </c>
      <c r="AR37" s="35" t="s">
        <v>238</v>
      </c>
      <c r="AS37" s="36" t="s">
        <v>238</v>
      </c>
      <c r="AT37" s="35" t="s">
        <v>238</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40</v>
      </c>
      <c r="AK38" s="40" t="s">
        <v>148</v>
      </c>
      <c r="AL38" s="40" t="s">
        <v>149</v>
      </c>
      <c r="AM38" s="40" t="s">
        <v>150</v>
      </c>
      <c r="AN38" s="40" t="s">
        <v>151</v>
      </c>
      <c r="AO38" s="33" t="s">
        <v>152</v>
      </c>
      <c r="AP38" s="33" t="s">
        <v>153</v>
      </c>
      <c r="AQ38" s="33" t="s">
        <v>154</v>
      </c>
      <c r="AR38" s="33" t="s">
        <v>155</v>
      </c>
      <c r="AS38" s="34" t="s">
        <v>156</v>
      </c>
      <c r="AT38" s="33" t="s">
        <v>157</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238</v>
      </c>
      <c r="AK41" s="35" t="s">
        <v>238</v>
      </c>
      <c r="AL41" s="35" t="s">
        <v>238</v>
      </c>
      <c r="AM41" s="35" t="s">
        <v>238</v>
      </c>
      <c r="AN41" s="35" t="s">
        <v>238</v>
      </c>
      <c r="AO41" s="35" t="s">
        <v>238</v>
      </c>
      <c r="AP41" s="35" t="s">
        <v>238</v>
      </c>
      <c r="AQ41" s="35" t="s">
        <v>238</v>
      </c>
      <c r="AR41" s="35" t="s">
        <v>238</v>
      </c>
      <c r="AS41" s="36" t="s">
        <v>238</v>
      </c>
      <c r="AT41" s="35" t="s">
        <v>238</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41</v>
      </c>
      <c r="AL42" s="40" t="s">
        <v>158</v>
      </c>
      <c r="AM42" s="40" t="s">
        <v>159</v>
      </c>
      <c r="AN42" s="40" t="s">
        <v>160</v>
      </c>
      <c r="AO42" s="40" t="s">
        <v>161</v>
      </c>
      <c r="AP42" s="33" t="s">
        <v>162</v>
      </c>
      <c r="AQ42" s="33" t="s">
        <v>163</v>
      </c>
      <c r="AR42" s="33" t="s">
        <v>164</v>
      </c>
      <c r="AS42" s="34" t="s">
        <v>165</v>
      </c>
      <c r="AT42" s="33" t="s">
        <v>166</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238</v>
      </c>
      <c r="AL45" s="35" t="s">
        <v>238</v>
      </c>
      <c r="AM45" s="35" t="s">
        <v>238</v>
      </c>
      <c r="AN45" s="35" t="s">
        <v>238</v>
      </c>
      <c r="AO45" s="35" t="s">
        <v>238</v>
      </c>
      <c r="AP45" s="35" t="s">
        <v>238</v>
      </c>
      <c r="AQ45" s="35" t="s">
        <v>238</v>
      </c>
      <c r="AR45" s="35" t="s">
        <v>238</v>
      </c>
      <c r="AS45" s="36" t="s">
        <v>238</v>
      </c>
      <c r="AT45" s="35" t="s">
        <v>238</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42</v>
      </c>
      <c r="AM46" s="40" t="s">
        <v>167</v>
      </c>
      <c r="AN46" s="40" t="s">
        <v>168</v>
      </c>
      <c r="AO46" s="40" t="s">
        <v>169</v>
      </c>
      <c r="AP46" s="40" t="s">
        <v>170</v>
      </c>
      <c r="AQ46" s="33" t="s">
        <v>171</v>
      </c>
      <c r="AR46" s="33" t="s">
        <v>172</v>
      </c>
      <c r="AS46" s="34" t="s">
        <v>173</v>
      </c>
      <c r="AT46" s="33" t="s">
        <v>174</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238</v>
      </c>
      <c r="AM49" s="35" t="s">
        <v>238</v>
      </c>
      <c r="AN49" s="35" t="s">
        <v>238</v>
      </c>
      <c r="AO49" s="35" t="s">
        <v>238</v>
      </c>
      <c r="AP49" s="35" t="s">
        <v>238</v>
      </c>
      <c r="AQ49" s="35" t="s">
        <v>238</v>
      </c>
      <c r="AR49" s="35" t="s">
        <v>238</v>
      </c>
      <c r="AS49" s="36" t="s">
        <v>238</v>
      </c>
      <c r="AT49" s="35" t="s">
        <v>238</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43</v>
      </c>
      <c r="AN50" s="40" t="s">
        <v>175</v>
      </c>
      <c r="AO50" s="40" t="s">
        <v>176</v>
      </c>
      <c r="AP50" s="40" t="s">
        <v>177</v>
      </c>
      <c r="AQ50" s="33" t="s">
        <v>178</v>
      </c>
      <c r="AR50" s="33" t="s">
        <v>179</v>
      </c>
      <c r="AS50" s="34" t="s">
        <v>180</v>
      </c>
      <c r="AT50" s="33" t="s">
        <v>181</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238</v>
      </c>
      <c r="AN53" s="37" t="s">
        <v>238</v>
      </c>
      <c r="AO53" s="37" t="s">
        <v>238</v>
      </c>
      <c r="AP53" s="37" t="s">
        <v>238</v>
      </c>
      <c r="AQ53" s="37" t="s">
        <v>238</v>
      </c>
      <c r="AR53" s="37" t="s">
        <v>238</v>
      </c>
      <c r="AS53" s="38" t="s">
        <v>238</v>
      </c>
      <c r="AT53" s="37" t="s">
        <v>238</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44</v>
      </c>
      <c r="AO54" s="40" t="s">
        <v>182</v>
      </c>
      <c r="AP54" s="40" t="s">
        <v>183</v>
      </c>
      <c r="AQ54" s="40" t="s">
        <v>184</v>
      </c>
      <c r="AR54" s="33" t="s">
        <v>185</v>
      </c>
      <c r="AS54" s="34" t="s">
        <v>186</v>
      </c>
      <c r="AT54" s="33" t="s">
        <v>187</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238</v>
      </c>
      <c r="AO57" s="37" t="s">
        <v>238</v>
      </c>
      <c r="AP57" s="37" t="s">
        <v>238</v>
      </c>
      <c r="AQ57" s="37" t="s">
        <v>238</v>
      </c>
      <c r="AR57" s="37" t="s">
        <v>238</v>
      </c>
      <c r="AS57" s="38" t="s">
        <v>238</v>
      </c>
      <c r="AT57" s="37" t="s">
        <v>238</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45</v>
      </c>
      <c r="AP58" s="40" t="s">
        <v>188</v>
      </c>
      <c r="AQ58" s="40" t="s">
        <v>189</v>
      </c>
      <c r="AR58" s="33" t="s">
        <v>190</v>
      </c>
      <c r="AS58" s="34" t="s">
        <v>191</v>
      </c>
      <c r="AT58" s="33" t="s">
        <v>192</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238</v>
      </c>
      <c r="AP61" s="37" t="s">
        <v>238</v>
      </c>
      <c r="AQ61" s="37" t="s">
        <v>238</v>
      </c>
      <c r="AR61" s="37" t="s">
        <v>238</v>
      </c>
      <c r="AS61" s="38" t="s">
        <v>238</v>
      </c>
      <c r="AT61" s="37" t="s">
        <v>238</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46</v>
      </c>
      <c r="AQ62" s="40" t="s">
        <v>193</v>
      </c>
      <c r="AR62" s="33" t="s">
        <v>194</v>
      </c>
      <c r="AS62" s="34" t="s">
        <v>195</v>
      </c>
      <c r="AT62" s="33" t="s">
        <v>196</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238</v>
      </c>
      <c r="AQ65" s="37" t="s">
        <v>238</v>
      </c>
      <c r="AR65" s="37" t="s">
        <v>238</v>
      </c>
      <c r="AS65" s="38" t="s">
        <v>238</v>
      </c>
      <c r="AT65" s="37" t="s">
        <v>238</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47</v>
      </c>
      <c r="AR66" s="33" t="s">
        <v>197</v>
      </c>
      <c r="AS66" s="34" t="s">
        <v>198</v>
      </c>
      <c r="AT66" s="33" t="s">
        <v>199</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238</v>
      </c>
      <c r="AR69" s="37" t="s">
        <v>238</v>
      </c>
      <c r="AS69" s="38" t="s">
        <v>238</v>
      </c>
      <c r="AT69" s="37" t="s">
        <v>238</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48</v>
      </c>
      <c r="AS70" s="34" t="s">
        <v>200</v>
      </c>
      <c r="AT70" s="33" t="s">
        <v>201</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238</v>
      </c>
      <c r="AS73" s="77" t="s">
        <v>238</v>
      </c>
      <c r="AT73" s="37" t="s">
        <v>238</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239</v>
      </c>
      <c r="AT74" s="33" t="s">
        <v>240</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238</v>
      </c>
      <c r="AT77" s="37" t="s">
        <v>238</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49</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238</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Y23">
      <formula1>$AT$79:$AT$81</formula1>
    </dataValidation>
    <dataValidation type="list" allowBlank="1" showInputMessage="1" showErrorMessage="1" sqref="X23">
      <formula1>$AT$75:$AT$77</formula1>
    </dataValidation>
    <dataValidation type="list" allowBlank="1" showInputMessage="1" showErrorMessage="1" sqref="X22">
      <formula1>$AS$75:$AS$77</formula1>
    </dataValidation>
    <dataValidation type="list" allowBlank="1" showInputMessage="1" showErrorMessage="1" sqref="W23">
      <formula1>$AT$71:$AT$73</formula1>
    </dataValidation>
    <dataValidation type="list" allowBlank="1" showInputMessage="1" showErrorMessage="1" sqref="W22">
      <formula1>$AS$71:$AS$73</formula1>
    </dataValidation>
    <dataValidation type="list" allowBlank="1" showInputMessage="1" showErrorMessage="1" sqref="W21">
      <formula1>$AR$71:$AR$73</formula1>
    </dataValidation>
    <dataValidation type="list" allowBlank="1" showInputMessage="1" showErrorMessage="1" sqref="V23">
      <formula1>$AT$67:$AT$69</formula1>
    </dataValidation>
    <dataValidation type="list" allowBlank="1" showInputMessage="1" showErrorMessage="1" sqref="V22">
      <formula1>$AS$67:$AS$69</formula1>
    </dataValidation>
    <dataValidation type="list" allowBlank="1" showInputMessage="1" showErrorMessage="1" sqref="V21">
      <formula1>$AR$67:$AR$69</formula1>
    </dataValidation>
    <dataValidation type="list" allowBlank="1" showInputMessage="1" showErrorMessage="1" sqref="V20">
      <formula1>$AQ$67:$AQ$69</formula1>
    </dataValidation>
    <dataValidation type="list" allowBlank="1" showInputMessage="1" showErrorMessage="1" sqref="U23">
      <formula1>$AT$63:$AT$65</formula1>
    </dataValidation>
    <dataValidation type="list" allowBlank="1" showInputMessage="1" showErrorMessage="1" sqref="U22">
      <formula1>$AS$63:$AS$65</formula1>
    </dataValidation>
    <dataValidation type="list" allowBlank="1" showInputMessage="1" showErrorMessage="1" sqref="U21">
      <formula1>$AR$63:$AR$65</formula1>
    </dataValidation>
    <dataValidation type="list" allowBlank="1" showInputMessage="1" showErrorMessage="1" sqref="U20">
      <formula1>$AQ$63:$AQ$65</formula1>
    </dataValidation>
    <dataValidation type="list" allowBlank="1" showInputMessage="1" showErrorMessage="1" sqref="U19">
      <formula1>$AP$63:$AP$65</formula1>
    </dataValidation>
    <dataValidation type="list" allowBlank="1" showInputMessage="1" showErrorMessage="1" sqref="T23">
      <formula1>$AT$59:$AT$61</formula1>
    </dataValidation>
    <dataValidation type="list" allowBlank="1" showInputMessage="1" showErrorMessage="1" sqref="T22">
      <formula1>$AS$59:$AS$61</formula1>
    </dataValidation>
    <dataValidation type="list" allowBlank="1" showInputMessage="1" showErrorMessage="1" sqref="T21">
      <formula1>$AR$59:$AR$61</formula1>
    </dataValidation>
    <dataValidation type="list" allowBlank="1" showInputMessage="1" showErrorMessage="1" sqref="T20">
      <formula1>$AQ$59:$AQ$61</formula1>
    </dataValidation>
    <dataValidation type="list" allowBlank="1" showInputMessage="1" showErrorMessage="1" sqref="T19">
      <formula1>$AP$59:$AP$61</formula1>
    </dataValidation>
    <dataValidation type="list" allowBlank="1" showInputMessage="1" showErrorMessage="1" sqref="S23">
      <formula1>$AT$55:$AT$57</formula1>
    </dataValidation>
    <dataValidation type="list" allowBlank="1" showInputMessage="1" showErrorMessage="1" sqref="S22">
      <formula1>$AS$55:$AS$57</formula1>
    </dataValidation>
    <dataValidation type="list" allowBlank="1" showInputMessage="1" showErrorMessage="1" sqref="S21">
      <formula1>$AR$55:$AR$57</formula1>
    </dataValidation>
    <dataValidation type="list" allowBlank="1" showInputMessage="1" showErrorMessage="1" sqref="S20">
      <formula1>$AQ$55:$AQ$57</formula1>
    </dataValidation>
    <dataValidation type="list" allowBlank="1" showInputMessage="1" showErrorMessage="1" sqref="S19">
      <formula1>$AP$55:$AP$57</formula1>
    </dataValidation>
    <dataValidation type="list" allowBlank="1" showInputMessage="1" showErrorMessage="1" sqref="R23">
      <formula1>$AT$51:$AT$53</formula1>
    </dataValidation>
    <dataValidation type="list" allowBlank="1" showInputMessage="1" showErrorMessage="1" sqref="R22">
      <formula1>$AS$51:$AS$53</formula1>
    </dataValidation>
    <dataValidation type="list" allowBlank="1" showInputMessage="1" showErrorMessage="1" sqref="R21">
      <formula1>$AR$51:$AR$53</formula1>
    </dataValidation>
    <dataValidation type="list" allowBlank="1" showInputMessage="1" showErrorMessage="1" sqref="R20">
      <formula1>$AQ$51:$AQ$53</formula1>
    </dataValidation>
    <dataValidation type="list" allowBlank="1" showInputMessage="1" showErrorMessage="1" sqref="R19">
      <formula1>$AP$51:$AP$53</formula1>
    </dataValidation>
    <dataValidation type="list" allowBlank="1" showInputMessage="1" showErrorMessage="1" sqref="Q23">
      <formula1>$AT$47:$AT$49</formula1>
    </dataValidation>
    <dataValidation type="list" allowBlank="1" showInputMessage="1" showErrorMessage="1" sqref="Q22">
      <formula1>$AS$47:$AS$49</formula1>
    </dataValidation>
    <dataValidation type="list" allowBlank="1" showInputMessage="1" showErrorMessage="1" sqref="Q21">
      <formula1>$AR$47:$AR$49</formula1>
    </dataValidation>
    <dataValidation type="list" allowBlank="1" showInputMessage="1" showErrorMessage="1" sqref="Q20">
      <formula1>$AQ$47:$AQ$49</formula1>
    </dataValidation>
    <dataValidation type="list" allowBlank="1" showInputMessage="1" showErrorMessage="1" sqref="Q19">
      <formula1>$AP$47:$AP$49</formula1>
    </dataValidation>
    <dataValidation type="list" allowBlank="1" showInputMessage="1" showErrorMessage="1" sqref="P23">
      <formula1>$AT$43:$AT$45</formula1>
    </dataValidation>
    <dataValidation type="list" allowBlank="1" showInputMessage="1" showErrorMessage="1" sqref="P22">
      <formula1>$AS$43:$AS$45</formula1>
    </dataValidation>
    <dataValidation type="list" allowBlank="1" showInputMessage="1" showErrorMessage="1" sqref="P21">
      <formula1>$AR$43:$AR$45</formula1>
    </dataValidation>
    <dataValidation type="list" allowBlank="1" showInputMessage="1" showErrorMessage="1" sqref="P20">
      <formula1>$AQ$43:$AQ$45</formula1>
    </dataValidation>
    <dataValidation type="list" allowBlank="1" showInputMessage="1" showErrorMessage="1" sqref="P19">
      <formula1>$AP$43:$AP$45</formula1>
    </dataValidation>
    <dataValidation type="list" allowBlank="1" showInputMessage="1" showErrorMessage="1" sqref="O23">
      <formula1>$AT$39:$AT$41</formula1>
    </dataValidation>
    <dataValidation type="list" allowBlank="1" showInputMessage="1" showErrorMessage="1" sqref="O22">
      <formula1>$AS$39:$AS$41</formula1>
    </dataValidation>
    <dataValidation type="list" allowBlank="1" showInputMessage="1" showErrorMessage="1" sqref="O21">
      <formula1>$AR$39:$AR$41</formula1>
    </dataValidation>
    <dataValidation type="list" allowBlank="1" showInputMessage="1" showErrorMessage="1" sqref="O20">
      <formula1>$AQ$39:$AQ$41</formula1>
    </dataValidation>
    <dataValidation type="list" allowBlank="1" showInputMessage="1" showErrorMessage="1" sqref="O19">
      <formula1>$AP$39:$AP$41</formula1>
    </dataValidation>
    <dataValidation type="list" allowBlank="1" showInputMessage="1" showErrorMessage="1" sqref="N23">
      <formula1>$AT$35:$AT$37</formula1>
    </dataValidation>
    <dataValidation type="list" allowBlank="1" showInputMessage="1" showErrorMessage="1" sqref="N22">
      <formula1>$AS$35:$AS$37</formula1>
    </dataValidation>
    <dataValidation type="list" allowBlank="1" showInputMessage="1" showErrorMessage="1" sqref="N21">
      <formula1>$AR$35:$AR$37</formula1>
    </dataValidation>
    <dataValidation type="list" allowBlank="1" showInputMessage="1" showErrorMessage="1" sqref="N20">
      <formula1>$AQ$35:$AQ$37</formula1>
    </dataValidation>
    <dataValidation type="list" allowBlank="1" showInputMessage="1" showErrorMessage="1" sqref="N19">
      <formula1>$AP$35:$AP$37</formula1>
    </dataValidation>
    <dataValidation type="list" allowBlank="1" showInputMessage="1" showErrorMessage="1" sqref="M23">
      <formula1>$AT$31:$AT$33</formula1>
    </dataValidation>
    <dataValidation type="list" allowBlank="1" showInputMessage="1" showErrorMessage="1" sqref="M22">
      <formula1>$AS$31:$AS$33</formula1>
    </dataValidation>
    <dataValidation type="list" allowBlank="1" showInputMessage="1" showErrorMessage="1" sqref="M21">
      <formula1>$AR$31:$AR$33</formula1>
    </dataValidation>
    <dataValidation type="list" allowBlank="1" showInputMessage="1" showErrorMessage="1" sqref="M20">
      <formula1>$AQ$31:$AQ$33</formula1>
    </dataValidation>
    <dataValidation type="list" allowBlank="1" showInputMessage="1" showErrorMessage="1" sqref="M19">
      <formula1>$AP$31:$AP$33</formula1>
    </dataValidation>
    <dataValidation type="list" allowBlank="1" showInputMessage="1" showErrorMessage="1" sqref="L23">
      <formula1>$AT$27:$AT$29</formula1>
    </dataValidation>
    <dataValidation type="list" allowBlank="1" showInputMessage="1" showErrorMessage="1" sqref="L22">
      <formula1>$AS$27:$AS$29</formula1>
    </dataValidation>
    <dataValidation type="list" allowBlank="1" showInputMessage="1" showErrorMessage="1" sqref="L21">
      <formula1>$AR$27:$AR$29</formula1>
    </dataValidation>
    <dataValidation type="list" allowBlank="1" showInputMessage="1" showErrorMessage="1" sqref="L20">
      <formula1>$AQ$27:$AQ$29</formula1>
    </dataValidation>
    <dataValidation type="list" allowBlank="1" showInputMessage="1" showErrorMessage="1" sqref="L19">
      <formula1>$AP$27:$AP$29</formula1>
    </dataValidation>
    <dataValidation type="list" allowBlank="1" showInputMessage="1" showErrorMessage="1" sqref="K23">
      <formula1>$AT$23:$AT$25</formula1>
    </dataValidation>
    <dataValidation type="list" allowBlank="1" showInputMessage="1" showErrorMessage="1" sqref="K22">
      <formula1>$AS$23:$AS$25</formula1>
    </dataValidation>
    <dataValidation type="list" allowBlank="1" showInputMessage="1" showErrorMessage="1" sqref="K21">
      <formula1>$AR$23:$AR$25</formula1>
    </dataValidation>
    <dataValidation type="list" allowBlank="1" showInputMessage="1" showErrorMessage="1" sqref="K20">
      <formula1>$AQ$23:$AQ$25</formula1>
    </dataValidation>
    <dataValidation type="list" allowBlank="1" showInputMessage="1" showErrorMessage="1" sqref="K19">
      <formula1>$AP$23:$AP$25</formula1>
    </dataValidation>
    <dataValidation type="list" allowBlank="1" showInputMessage="1" showErrorMessage="1" sqref="J23">
      <formula1>$AT$19:$AT$21</formula1>
    </dataValidation>
    <dataValidation type="list" allowBlank="1" showInputMessage="1" showErrorMessage="1" sqref="J22">
      <formula1>$AS$19:$AS$21</formula1>
    </dataValidation>
    <dataValidation type="list" allowBlank="1" showInputMessage="1" showErrorMessage="1" sqref="J21">
      <formula1>$AR$19:$AR$21</formula1>
    </dataValidation>
    <dataValidation type="list" allowBlank="1" showInputMessage="1" showErrorMessage="1" sqref="J20">
      <formula1>$AQ$19:$AQ$21</formula1>
    </dataValidation>
    <dataValidation type="list" allowBlank="1" showInputMessage="1" showErrorMessage="1" sqref="J19">
      <formula1>$AP$19:$AP$21</formula1>
    </dataValidation>
    <dataValidation type="list" allowBlank="1" showInputMessage="1" showErrorMessage="1" sqref="I23">
      <formula1>$AT$15:$AT$17</formula1>
    </dataValidation>
    <dataValidation type="list" allowBlank="1" showInputMessage="1" showErrorMessage="1" sqref="I22">
      <formula1>$AS$15:$AS$17</formula1>
    </dataValidation>
    <dataValidation type="list" allowBlank="1" showInputMessage="1" showErrorMessage="1" sqref="I21">
      <formula1>$AR$15:$AR$17</formula1>
    </dataValidation>
    <dataValidation type="list" allowBlank="1" showInputMessage="1" showErrorMessage="1" sqref="I20">
      <formula1>$AQ$15:$AQ$17</formula1>
    </dataValidation>
    <dataValidation type="list" allowBlank="1" showInputMessage="1" showErrorMessage="1" sqref="I19">
      <formula1>$AP$15:$AP$17</formula1>
    </dataValidation>
    <dataValidation type="list" allowBlank="1" showInputMessage="1" showErrorMessage="1" sqref="I7">
      <formula1>$AD$15:$AD$17</formula1>
    </dataValidation>
    <dataValidation type="list" allowBlank="1" showInputMessage="1" showErrorMessage="1" sqref="H23">
      <formula1>$AT$11:$AT$13</formula1>
    </dataValidation>
    <dataValidation type="list" allowBlank="1" showInputMessage="1" showErrorMessage="1" sqref="H22">
      <formula1>$AS$11:$AS$13</formula1>
    </dataValidation>
    <dataValidation type="list" allowBlank="1" showInputMessage="1" showErrorMessage="1" sqref="H21">
      <formula1>$AR$11:$AR$13</formula1>
    </dataValidation>
    <dataValidation type="list" allowBlank="1" showInputMessage="1" showErrorMessage="1" sqref="H20">
      <formula1>$AQ$11:$AQ$13</formula1>
    </dataValidation>
    <dataValidation type="list" allowBlank="1" showInputMessage="1" showErrorMessage="1" sqref="H19">
      <formula1>$AP$11:$AP$13</formula1>
    </dataValidation>
    <dataValidation type="list" allowBlank="1" showInputMessage="1" showErrorMessage="1" sqref="H7">
      <formula1>$AD$11:$AD$13</formula1>
    </dataValidation>
    <dataValidation type="list" allowBlank="1" showInputMessage="1" showErrorMessage="1" sqref="H6">
      <formula1>$AC$11:$AC$13</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G7">
      <formula1>$AD$7:$AD$9</formula1>
    </dataValidation>
    <dataValidation type="list" allowBlank="1" showInputMessage="1" showErrorMessage="1" sqref="G6">
      <formula1>$AC$7:$AC$9</formula1>
    </dataValidation>
    <dataValidation type="list" allowBlank="1" showInputMessage="1" showErrorMessage="1" sqref="G5">
      <formula1>$AB$7:$AB$9</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F6" sqref="F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8" width="4.7109375" style="79" customWidth="1"/>
    <col min="9"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51.5" thickBot="1">
      <c r="A3" s="5"/>
      <c r="B3" s="11" t="s">
        <v>3</v>
      </c>
      <c r="C3" s="12" t="s">
        <v>2</v>
      </c>
      <c r="D3" s="13" t="s">
        <v>1</v>
      </c>
      <c r="E3" s="14" t="s">
        <v>0</v>
      </c>
      <c r="F3" s="15" t="s">
        <v>12</v>
      </c>
      <c r="G3" s="16" t="str">
        <f>F4</f>
        <v>Skript / API</v>
      </c>
      <c r="H3" s="17" t="str">
        <f>F5</f>
        <v>Connection - Stabilität</v>
      </c>
      <c r="I3" s="17" t="str">
        <f>F6</f>
        <v>Geschwindigkeit</v>
      </c>
      <c r="J3" s="17" t="str">
        <f>F7</f>
        <v>Switchover</v>
      </c>
      <c r="K3" s="17" t="str">
        <f>F8</f>
        <v>Restore</v>
      </c>
      <c r="L3" s="17" t="str">
        <f>F9</f>
        <v>Replikation</v>
      </c>
      <c r="M3" s="17" t="str">
        <f>F10</f>
        <v>Sharding</v>
      </c>
      <c r="N3" s="17" t="str">
        <f>F11</f>
        <v>Quorum</v>
      </c>
      <c r="O3" s="17" t="str">
        <f>F12</f>
        <v>Connection</v>
      </c>
      <c r="P3" s="17" t="str">
        <f>F13</f>
        <v>Management-API</v>
      </c>
      <c r="Q3" s="17" t="str">
        <f>F14</f>
        <v>Backup</v>
      </c>
      <c r="R3" s="17" t="str">
        <f>F15</f>
        <v>Housekeeping - Log Rotation</v>
      </c>
      <c r="S3" s="17" t="str">
        <f>F16</f>
        <v>Self Heahling</v>
      </c>
      <c r="T3" s="17" t="str">
        <f>F17</f>
        <v>Monitoring - Node Failure</v>
      </c>
      <c r="U3" s="17" t="str">
        <f>F18</f>
        <v>Maintenance Quality</v>
      </c>
      <c r="V3" s="17" t="str">
        <f>F19</f>
        <v>Ziel 16</v>
      </c>
      <c r="W3" s="17" t="str">
        <f>F20</f>
        <v>Ziel 17</v>
      </c>
      <c r="X3" s="17" t="str">
        <f>F21</f>
        <v>Ziel 18</v>
      </c>
      <c r="Y3" s="18" t="str">
        <f>F22</f>
        <v>Ziel 19</v>
      </c>
      <c r="Z3" s="5"/>
      <c r="AB3" s="148" t="s">
        <v>13</v>
      </c>
      <c r="AC3" s="148"/>
      <c r="AD3" s="148"/>
      <c r="AE3" s="148"/>
      <c r="AF3" s="148"/>
      <c r="AG3" s="148"/>
      <c r="AH3" s="148"/>
      <c r="AI3" s="148"/>
      <c r="AJ3" s="148"/>
      <c r="AK3" s="148"/>
      <c r="AL3" s="148"/>
      <c r="AM3" s="148"/>
      <c r="AN3" s="148"/>
      <c r="AO3" s="148"/>
    </row>
    <row r="4" spans="1:46" ht="13.5" thickBot="1">
      <c r="B4" s="20">
        <f>C4*$B$24/$C$24</f>
        <v>50</v>
      </c>
      <c r="C4" s="21">
        <f t="array" ref="C4:C23">FREQUENCY(G4:Z23,E4:E23)</f>
        <v>3</v>
      </c>
      <c r="D4" s="22">
        <f>RANK(C4,$C$4:$C$23,0)</f>
        <v>1</v>
      </c>
      <c r="E4" s="23">
        <v>1</v>
      </c>
      <c r="F4" s="80" t="s">
        <v>272</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33.333333333333336</v>
      </c>
      <c r="C5" s="28">
        <v>2</v>
      </c>
      <c r="D5" s="22">
        <f t="shared" ref="D5:D23" si="1">RANK(C5,$C$4:$C$23,0)</f>
        <v>2</v>
      </c>
      <c r="E5" s="29">
        <v>2</v>
      </c>
      <c r="F5" s="81" t="s">
        <v>273</v>
      </c>
      <c r="G5" s="30">
        <v>1</v>
      </c>
      <c r="H5" s="25"/>
      <c r="I5" s="25"/>
      <c r="J5" s="25"/>
      <c r="K5" s="25"/>
      <c r="L5" s="25"/>
      <c r="M5" s="25"/>
      <c r="N5" s="25"/>
      <c r="O5" s="25"/>
      <c r="P5" s="25"/>
      <c r="Q5" s="25"/>
      <c r="R5" s="25"/>
      <c r="S5" s="25"/>
      <c r="T5" s="25"/>
      <c r="U5" s="25"/>
      <c r="V5" s="25"/>
      <c r="W5" s="25"/>
      <c r="X5" s="25"/>
      <c r="Y5" s="26"/>
      <c r="Z5" s="5"/>
    </row>
    <row r="6" spans="1:46">
      <c r="B6" s="27">
        <f t="shared" si="0"/>
        <v>16.666666666666668</v>
      </c>
      <c r="C6" s="28">
        <v>1</v>
      </c>
      <c r="D6" s="22">
        <f t="shared" si="1"/>
        <v>3</v>
      </c>
      <c r="E6" s="29">
        <v>3</v>
      </c>
      <c r="F6" s="81" t="s">
        <v>257</v>
      </c>
      <c r="G6" s="31">
        <v>1</v>
      </c>
      <c r="H6" s="32">
        <v>2</v>
      </c>
      <c r="I6" s="25"/>
      <c r="J6" s="25"/>
      <c r="K6" s="25"/>
      <c r="L6" s="25"/>
      <c r="M6" s="25"/>
      <c r="N6" s="25"/>
      <c r="O6" s="25"/>
      <c r="P6" s="25"/>
      <c r="Q6" s="25"/>
      <c r="R6" s="25"/>
      <c r="S6" s="25"/>
      <c r="T6" s="25"/>
      <c r="U6" s="25"/>
      <c r="V6" s="25"/>
      <c r="W6" s="25"/>
      <c r="X6" s="25"/>
      <c r="Y6" s="26"/>
      <c r="Z6" s="5"/>
      <c r="AB6" s="33" t="s">
        <v>14</v>
      </c>
      <c r="AC6" s="33" t="s">
        <v>15</v>
      </c>
      <c r="AD6" s="33" t="s">
        <v>16</v>
      </c>
      <c r="AE6" s="33" t="s">
        <v>17</v>
      </c>
      <c r="AF6" s="33" t="s">
        <v>18</v>
      </c>
      <c r="AG6" s="33" t="s">
        <v>19</v>
      </c>
      <c r="AH6" s="33" t="s">
        <v>20</v>
      </c>
      <c r="AI6" s="33" t="s">
        <v>21</v>
      </c>
      <c r="AJ6" s="33" t="s">
        <v>22</v>
      </c>
      <c r="AK6" s="33" t="s">
        <v>23</v>
      </c>
      <c r="AL6" s="33" t="s">
        <v>24</v>
      </c>
      <c r="AM6" s="33" t="s">
        <v>25</v>
      </c>
      <c r="AN6" s="33" t="s">
        <v>26</v>
      </c>
      <c r="AO6" s="33" t="s">
        <v>27</v>
      </c>
      <c r="AP6" s="33" t="s">
        <v>28</v>
      </c>
      <c r="AQ6" s="33" t="s">
        <v>29</v>
      </c>
      <c r="AR6" s="33" t="s">
        <v>30</v>
      </c>
      <c r="AS6" s="34" t="s">
        <v>31</v>
      </c>
      <c r="AT6" s="33" t="s">
        <v>32</v>
      </c>
    </row>
    <row r="7" spans="1:46" hidden="1">
      <c r="B7" s="27">
        <f t="shared" si="0"/>
        <v>0</v>
      </c>
      <c r="C7" s="28">
        <v>0</v>
      </c>
      <c r="D7" s="22">
        <f t="shared" si="1"/>
        <v>4</v>
      </c>
      <c r="E7" s="29">
        <v>4</v>
      </c>
      <c r="F7" s="81" t="s">
        <v>244</v>
      </c>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idden="1">
      <c r="B8" s="27">
        <f t="shared" si="0"/>
        <v>0</v>
      </c>
      <c r="C8" s="28">
        <v>0</v>
      </c>
      <c r="D8" s="22">
        <f t="shared" si="1"/>
        <v>4</v>
      </c>
      <c r="E8" s="29">
        <v>5</v>
      </c>
      <c r="F8" s="81" t="s">
        <v>245</v>
      </c>
      <c r="G8" s="31" t="s">
        <v>238</v>
      </c>
      <c r="H8" s="31" t="s">
        <v>238</v>
      </c>
      <c r="I8" s="31" t="s">
        <v>238</v>
      </c>
      <c r="J8" s="31" t="s">
        <v>238</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idden="1">
      <c r="B9" s="27">
        <f t="shared" si="0"/>
        <v>0</v>
      </c>
      <c r="C9" s="28">
        <v>0</v>
      </c>
      <c r="D9" s="22">
        <f t="shared" si="1"/>
        <v>4</v>
      </c>
      <c r="E9" s="29">
        <v>6</v>
      </c>
      <c r="F9" s="81" t="s">
        <v>246</v>
      </c>
      <c r="G9" s="31" t="s">
        <v>238</v>
      </c>
      <c r="H9" s="31" t="s">
        <v>238</v>
      </c>
      <c r="I9" s="31" t="s">
        <v>238</v>
      </c>
      <c r="J9" s="31" t="s">
        <v>238</v>
      </c>
      <c r="K9" s="31" t="s">
        <v>238</v>
      </c>
      <c r="L9" s="25"/>
      <c r="M9" s="25"/>
      <c r="N9" s="25"/>
      <c r="O9" s="25"/>
      <c r="P9" s="25"/>
      <c r="Q9" s="25"/>
      <c r="R9" s="25"/>
      <c r="S9" s="25"/>
      <c r="T9" s="25"/>
      <c r="U9" s="25"/>
      <c r="V9" s="25"/>
      <c r="W9" s="25"/>
      <c r="X9" s="25"/>
      <c r="Y9" s="26"/>
      <c r="Z9" s="5"/>
      <c r="AB9" s="37" t="s">
        <v>238</v>
      </c>
      <c r="AC9" s="37" t="s">
        <v>238</v>
      </c>
      <c r="AD9" s="37" t="s">
        <v>238</v>
      </c>
      <c r="AE9" s="37" t="s">
        <v>238</v>
      </c>
      <c r="AF9" s="37" t="s">
        <v>238</v>
      </c>
      <c r="AG9" s="37" t="s">
        <v>238</v>
      </c>
      <c r="AH9" s="37" t="s">
        <v>238</v>
      </c>
      <c r="AI9" s="37" t="s">
        <v>238</v>
      </c>
      <c r="AJ9" s="37" t="s">
        <v>238</v>
      </c>
      <c r="AK9" s="37" t="s">
        <v>238</v>
      </c>
      <c r="AL9" s="37" t="s">
        <v>238</v>
      </c>
      <c r="AM9" s="37" t="s">
        <v>238</v>
      </c>
      <c r="AN9" s="37" t="s">
        <v>238</v>
      </c>
      <c r="AO9" s="37" t="s">
        <v>238</v>
      </c>
      <c r="AP9" s="37" t="s">
        <v>238</v>
      </c>
      <c r="AQ9" s="37" t="s">
        <v>238</v>
      </c>
      <c r="AR9" s="37" t="s">
        <v>238</v>
      </c>
      <c r="AS9" s="38" t="s">
        <v>238</v>
      </c>
      <c r="AT9" s="37" t="s">
        <v>238</v>
      </c>
    </row>
    <row r="10" spans="1:46" hidden="1">
      <c r="B10" s="27">
        <f t="shared" si="0"/>
        <v>0</v>
      </c>
      <c r="C10" s="28">
        <v>0</v>
      </c>
      <c r="D10" s="22">
        <f t="shared" si="1"/>
        <v>4</v>
      </c>
      <c r="E10" s="29">
        <v>7</v>
      </c>
      <c r="F10" s="81" t="s">
        <v>247</v>
      </c>
      <c r="G10" s="31" t="s">
        <v>238</v>
      </c>
      <c r="H10" s="31" t="s">
        <v>238</v>
      </c>
      <c r="I10" s="31" t="s">
        <v>238</v>
      </c>
      <c r="J10" s="31" t="s">
        <v>238</v>
      </c>
      <c r="K10" s="31" t="s">
        <v>238</v>
      </c>
      <c r="L10" s="31" t="s">
        <v>238</v>
      </c>
      <c r="M10" s="25"/>
      <c r="N10" s="25"/>
      <c r="O10" s="25"/>
      <c r="P10" s="25"/>
      <c r="Q10" s="25"/>
      <c r="R10" s="25"/>
      <c r="S10" s="25"/>
      <c r="T10" s="25"/>
      <c r="U10" s="25"/>
      <c r="V10" s="25"/>
      <c r="W10" s="25"/>
      <c r="X10" s="25"/>
      <c r="Y10" s="26"/>
      <c r="Z10" s="5"/>
      <c r="AB10" s="39"/>
      <c r="AC10" s="40" t="s">
        <v>33</v>
      </c>
      <c r="AD10" s="40" t="s">
        <v>50</v>
      </c>
      <c r="AE10" s="40" t="s">
        <v>51</v>
      </c>
      <c r="AF10" s="40" t="s">
        <v>52</v>
      </c>
      <c r="AG10" s="40" t="s">
        <v>53</v>
      </c>
      <c r="AH10" s="40" t="s">
        <v>54</v>
      </c>
      <c r="AI10" s="41" t="s">
        <v>55</v>
      </c>
      <c r="AJ10" s="41" t="s">
        <v>56</v>
      </c>
      <c r="AK10" s="40" t="s">
        <v>57</v>
      </c>
      <c r="AL10" s="40" t="s">
        <v>58</v>
      </c>
      <c r="AM10" s="40" t="s">
        <v>59</v>
      </c>
      <c r="AN10" s="40" t="s">
        <v>60</v>
      </c>
      <c r="AO10" s="40" t="s">
        <v>61</v>
      </c>
      <c r="AP10" s="40" t="s">
        <v>62</v>
      </c>
      <c r="AQ10" s="40" t="s">
        <v>63</v>
      </c>
      <c r="AR10" s="40" t="s">
        <v>64</v>
      </c>
      <c r="AS10" s="34" t="s">
        <v>65</v>
      </c>
      <c r="AT10" s="33" t="s">
        <v>66</v>
      </c>
    </row>
    <row r="11" spans="1:46" hidden="1">
      <c r="B11" s="27">
        <f t="shared" si="0"/>
        <v>0</v>
      </c>
      <c r="C11" s="28">
        <v>0</v>
      </c>
      <c r="D11" s="22">
        <f t="shared" si="1"/>
        <v>4</v>
      </c>
      <c r="E11" s="29">
        <v>8</v>
      </c>
      <c r="F11" s="81" t="s">
        <v>248</v>
      </c>
      <c r="G11" s="31" t="s">
        <v>238</v>
      </c>
      <c r="H11" s="31" t="s">
        <v>238</v>
      </c>
      <c r="I11" s="31" t="s">
        <v>238</v>
      </c>
      <c r="J11" s="31" t="s">
        <v>238</v>
      </c>
      <c r="K11" s="31" t="s">
        <v>238</v>
      </c>
      <c r="L11" s="31" t="s">
        <v>238</v>
      </c>
      <c r="M11" s="31" t="s">
        <v>238</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idden="1">
      <c r="B12" s="27">
        <f t="shared" si="0"/>
        <v>0</v>
      </c>
      <c r="C12" s="28">
        <v>0</v>
      </c>
      <c r="D12" s="22">
        <f t="shared" si="1"/>
        <v>4</v>
      </c>
      <c r="E12" s="29">
        <v>9</v>
      </c>
      <c r="F12" s="81" t="s">
        <v>249</v>
      </c>
      <c r="G12" s="31" t="s">
        <v>238</v>
      </c>
      <c r="H12" s="31" t="s">
        <v>238</v>
      </c>
      <c r="I12" s="31" t="s">
        <v>238</v>
      </c>
      <c r="J12" s="31" t="s">
        <v>238</v>
      </c>
      <c r="K12" s="31" t="s">
        <v>238</v>
      </c>
      <c r="L12" s="31" t="s">
        <v>238</v>
      </c>
      <c r="M12" s="31" t="s">
        <v>238</v>
      </c>
      <c r="N12" s="31" t="s">
        <v>238</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idden="1">
      <c r="B13" s="27">
        <f t="shared" si="0"/>
        <v>0</v>
      </c>
      <c r="C13" s="28">
        <v>0</v>
      </c>
      <c r="D13" s="22">
        <f t="shared" si="1"/>
        <v>4</v>
      </c>
      <c r="E13" s="29">
        <v>10</v>
      </c>
      <c r="F13" s="81" t="s">
        <v>250</v>
      </c>
      <c r="G13" s="31" t="s">
        <v>238</v>
      </c>
      <c r="H13" s="31" t="s">
        <v>238</v>
      </c>
      <c r="I13" s="31" t="s">
        <v>238</v>
      </c>
      <c r="J13" s="31" t="s">
        <v>238</v>
      </c>
      <c r="K13" s="31" t="s">
        <v>238</v>
      </c>
      <c r="L13" s="31" t="s">
        <v>238</v>
      </c>
      <c r="M13" s="31" t="s">
        <v>238</v>
      </c>
      <c r="N13" s="31" t="s">
        <v>238</v>
      </c>
      <c r="O13" s="31" t="s">
        <v>238</v>
      </c>
      <c r="P13" s="25"/>
      <c r="Q13" s="25"/>
      <c r="R13" s="25"/>
      <c r="S13" s="25"/>
      <c r="T13" s="25"/>
      <c r="U13" s="25"/>
      <c r="V13" s="25"/>
      <c r="W13" s="25"/>
      <c r="X13" s="25"/>
      <c r="Y13" s="26"/>
      <c r="Z13" s="5"/>
      <c r="AB13" s="39"/>
      <c r="AC13" s="37" t="s">
        <v>238</v>
      </c>
      <c r="AD13" s="37" t="s">
        <v>238</v>
      </c>
      <c r="AE13" s="37" t="s">
        <v>238</v>
      </c>
      <c r="AF13" s="37" t="s">
        <v>238</v>
      </c>
      <c r="AG13" s="37" t="s">
        <v>238</v>
      </c>
      <c r="AH13" s="37" t="s">
        <v>238</v>
      </c>
      <c r="AI13" s="37" t="s">
        <v>238</v>
      </c>
      <c r="AJ13" s="37" t="s">
        <v>238</v>
      </c>
      <c r="AK13" s="37" t="s">
        <v>238</v>
      </c>
      <c r="AL13" s="37" t="s">
        <v>238</v>
      </c>
      <c r="AM13" s="37" t="s">
        <v>238</v>
      </c>
      <c r="AN13" s="37" t="s">
        <v>238</v>
      </c>
      <c r="AO13" s="37" t="s">
        <v>238</v>
      </c>
      <c r="AP13" s="37" t="s">
        <v>238</v>
      </c>
      <c r="AQ13" s="37" t="s">
        <v>238</v>
      </c>
      <c r="AR13" s="37" t="s">
        <v>238</v>
      </c>
      <c r="AS13" s="38" t="s">
        <v>238</v>
      </c>
      <c r="AT13" s="37" t="s">
        <v>238</v>
      </c>
    </row>
    <row r="14" spans="1:46" hidden="1">
      <c r="B14" s="27">
        <f t="shared" si="0"/>
        <v>0</v>
      </c>
      <c r="C14" s="28">
        <v>0</v>
      </c>
      <c r="D14" s="22">
        <f t="shared" si="1"/>
        <v>4</v>
      </c>
      <c r="E14" s="29">
        <v>11</v>
      </c>
      <c r="F14" s="81" t="s">
        <v>251</v>
      </c>
      <c r="G14" s="31" t="s">
        <v>238</v>
      </c>
      <c r="H14" s="31" t="s">
        <v>238</v>
      </c>
      <c r="I14" s="31" t="s">
        <v>238</v>
      </c>
      <c r="J14" s="31" t="s">
        <v>238</v>
      </c>
      <c r="K14" s="31" t="s">
        <v>238</v>
      </c>
      <c r="L14" s="31" t="s">
        <v>238</v>
      </c>
      <c r="M14" s="31" t="s">
        <v>238</v>
      </c>
      <c r="N14" s="31" t="s">
        <v>238</v>
      </c>
      <c r="O14" s="31" t="s">
        <v>238</v>
      </c>
      <c r="P14" s="31" t="s">
        <v>238</v>
      </c>
      <c r="Q14" s="25"/>
      <c r="R14" s="25"/>
      <c r="S14" s="25"/>
      <c r="T14" s="25"/>
      <c r="U14" s="25"/>
      <c r="V14" s="25"/>
      <c r="W14" s="25"/>
      <c r="X14" s="25"/>
      <c r="Y14" s="26"/>
      <c r="Z14" s="5"/>
      <c r="AB14" s="39"/>
      <c r="AC14" s="39"/>
      <c r="AD14" s="40" t="s">
        <v>34</v>
      </c>
      <c r="AE14" s="40" t="s">
        <v>67</v>
      </c>
      <c r="AF14" s="40" t="s">
        <v>68</v>
      </c>
      <c r="AG14" s="40" t="s">
        <v>69</v>
      </c>
      <c r="AH14" s="40" t="s">
        <v>70</v>
      </c>
      <c r="AI14" s="33" t="s">
        <v>71</v>
      </c>
      <c r="AJ14" s="33" t="s">
        <v>72</v>
      </c>
      <c r="AK14" s="33" t="s">
        <v>73</v>
      </c>
      <c r="AL14" s="33" t="s">
        <v>74</v>
      </c>
      <c r="AM14" s="33" t="s">
        <v>75</v>
      </c>
      <c r="AN14" s="33" t="s">
        <v>76</v>
      </c>
      <c r="AO14" s="33" t="s">
        <v>77</v>
      </c>
      <c r="AP14" s="33" t="s">
        <v>78</v>
      </c>
      <c r="AQ14" s="33" t="s">
        <v>79</v>
      </c>
      <c r="AR14" s="33" t="s">
        <v>80</v>
      </c>
      <c r="AS14" s="34" t="s">
        <v>81</v>
      </c>
      <c r="AT14" s="33" t="s">
        <v>82</v>
      </c>
    </row>
    <row r="15" spans="1:46" hidden="1">
      <c r="B15" s="27">
        <f t="shared" si="0"/>
        <v>0</v>
      </c>
      <c r="C15" s="28">
        <v>0</v>
      </c>
      <c r="D15" s="22">
        <f t="shared" si="1"/>
        <v>4</v>
      </c>
      <c r="E15" s="29">
        <v>12</v>
      </c>
      <c r="F15" s="81" t="s">
        <v>252</v>
      </c>
      <c r="G15" s="31" t="s">
        <v>238</v>
      </c>
      <c r="H15" s="31" t="s">
        <v>238</v>
      </c>
      <c r="I15" s="31" t="s">
        <v>238</v>
      </c>
      <c r="J15" s="31" t="s">
        <v>238</v>
      </c>
      <c r="K15" s="31" t="s">
        <v>238</v>
      </c>
      <c r="L15" s="31" t="s">
        <v>238</v>
      </c>
      <c r="M15" s="31" t="s">
        <v>238</v>
      </c>
      <c r="N15" s="31" t="s">
        <v>238</v>
      </c>
      <c r="O15" s="31" t="s">
        <v>238</v>
      </c>
      <c r="P15" s="31" t="s">
        <v>238</v>
      </c>
      <c r="Q15" s="31" t="s">
        <v>238</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idden="1">
      <c r="B16" s="27">
        <f t="shared" si="0"/>
        <v>0</v>
      </c>
      <c r="C16" s="28">
        <v>0</v>
      </c>
      <c r="D16" s="22">
        <f t="shared" si="1"/>
        <v>4</v>
      </c>
      <c r="E16" s="29">
        <v>13</v>
      </c>
      <c r="F16" s="81" t="s">
        <v>253</v>
      </c>
      <c r="G16" s="31" t="s">
        <v>238</v>
      </c>
      <c r="H16" s="31" t="s">
        <v>238</v>
      </c>
      <c r="I16" s="31" t="s">
        <v>238</v>
      </c>
      <c r="J16" s="31" t="s">
        <v>238</v>
      </c>
      <c r="K16" s="31" t="s">
        <v>238</v>
      </c>
      <c r="L16" s="31" t="s">
        <v>238</v>
      </c>
      <c r="M16" s="31" t="s">
        <v>238</v>
      </c>
      <c r="N16" s="31" t="s">
        <v>238</v>
      </c>
      <c r="O16" s="31" t="s">
        <v>238</v>
      </c>
      <c r="P16" s="31" t="s">
        <v>238</v>
      </c>
      <c r="Q16" s="31" t="s">
        <v>238</v>
      </c>
      <c r="R16" s="31" t="s">
        <v>238</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idden="1">
      <c r="B17" s="27">
        <f t="shared" si="0"/>
        <v>0</v>
      </c>
      <c r="C17" s="28">
        <v>0</v>
      </c>
      <c r="D17" s="22">
        <f t="shared" si="1"/>
        <v>4</v>
      </c>
      <c r="E17" s="29">
        <v>14</v>
      </c>
      <c r="F17" s="81" t="s">
        <v>254</v>
      </c>
      <c r="G17" s="31" t="s">
        <v>238</v>
      </c>
      <c r="H17" s="31" t="s">
        <v>238</v>
      </c>
      <c r="I17" s="31" t="s">
        <v>238</v>
      </c>
      <c r="J17" s="31" t="s">
        <v>238</v>
      </c>
      <c r="K17" s="31" t="s">
        <v>238</v>
      </c>
      <c r="L17" s="31" t="s">
        <v>238</v>
      </c>
      <c r="M17" s="31" t="s">
        <v>238</v>
      </c>
      <c r="N17" s="31" t="s">
        <v>238</v>
      </c>
      <c r="O17" s="31" t="s">
        <v>238</v>
      </c>
      <c r="P17" s="31" t="s">
        <v>238</v>
      </c>
      <c r="Q17" s="31" t="s">
        <v>238</v>
      </c>
      <c r="R17" s="31" t="s">
        <v>238</v>
      </c>
      <c r="S17" s="31" t="s">
        <v>238</v>
      </c>
      <c r="T17" s="25"/>
      <c r="U17" s="25"/>
      <c r="V17" s="25"/>
      <c r="W17" s="25"/>
      <c r="X17" s="25"/>
      <c r="Y17" s="26"/>
      <c r="Z17" s="5"/>
      <c r="AB17" s="39"/>
      <c r="AC17" s="39"/>
      <c r="AD17" s="37" t="s">
        <v>238</v>
      </c>
      <c r="AE17" s="37" t="s">
        <v>238</v>
      </c>
      <c r="AF17" s="37" t="s">
        <v>238</v>
      </c>
      <c r="AG17" s="37" t="s">
        <v>238</v>
      </c>
      <c r="AH17" s="37" t="s">
        <v>238</v>
      </c>
      <c r="AI17" s="37" t="s">
        <v>238</v>
      </c>
      <c r="AJ17" s="37" t="s">
        <v>238</v>
      </c>
      <c r="AK17" s="37" t="s">
        <v>238</v>
      </c>
      <c r="AL17" s="37" t="s">
        <v>238</v>
      </c>
      <c r="AM17" s="37" t="s">
        <v>238</v>
      </c>
      <c r="AN17" s="37" t="s">
        <v>238</v>
      </c>
      <c r="AO17" s="37" t="s">
        <v>238</v>
      </c>
      <c r="AP17" s="37" t="s">
        <v>238</v>
      </c>
      <c r="AQ17" s="37" t="s">
        <v>238</v>
      </c>
      <c r="AR17" s="37" t="s">
        <v>238</v>
      </c>
      <c r="AS17" s="38" t="s">
        <v>238</v>
      </c>
      <c r="AT17" s="37" t="s">
        <v>238</v>
      </c>
    </row>
    <row r="18" spans="1:87" hidden="1">
      <c r="B18" s="27">
        <f t="shared" si="0"/>
        <v>0</v>
      </c>
      <c r="C18" s="28">
        <v>0</v>
      </c>
      <c r="D18" s="22">
        <f t="shared" si="1"/>
        <v>4</v>
      </c>
      <c r="E18" s="29">
        <v>15</v>
      </c>
      <c r="F18" s="81" t="s">
        <v>255</v>
      </c>
      <c r="G18" s="31" t="s">
        <v>238</v>
      </c>
      <c r="H18" s="31" t="s">
        <v>238</v>
      </c>
      <c r="I18" s="31" t="s">
        <v>238</v>
      </c>
      <c r="J18" s="31" t="s">
        <v>238</v>
      </c>
      <c r="K18" s="31" t="s">
        <v>238</v>
      </c>
      <c r="L18" s="31" t="s">
        <v>238</v>
      </c>
      <c r="M18" s="31" t="s">
        <v>238</v>
      </c>
      <c r="N18" s="31" t="s">
        <v>238</v>
      </c>
      <c r="O18" s="31" t="s">
        <v>238</v>
      </c>
      <c r="P18" s="31" t="s">
        <v>238</v>
      </c>
      <c r="Q18" s="31" t="s">
        <v>238</v>
      </c>
      <c r="R18" s="31" t="s">
        <v>238</v>
      </c>
      <c r="S18" s="31" t="s">
        <v>238</v>
      </c>
      <c r="T18" s="31" t="s">
        <v>238</v>
      </c>
      <c r="U18" s="25"/>
      <c r="V18" s="25"/>
      <c r="W18" s="25"/>
      <c r="X18" s="25"/>
      <c r="Y18" s="26"/>
      <c r="Z18" s="5"/>
      <c r="AB18" s="39"/>
      <c r="AC18" s="39"/>
      <c r="AD18" s="39"/>
      <c r="AE18" s="40" t="s">
        <v>35</v>
      </c>
      <c r="AF18" s="40" t="s">
        <v>83</v>
      </c>
      <c r="AG18" s="40" t="s">
        <v>84</v>
      </c>
      <c r="AH18" s="40" t="s">
        <v>85</v>
      </c>
      <c r="AI18" s="40" t="s">
        <v>86</v>
      </c>
      <c r="AJ18" s="40" t="s">
        <v>87</v>
      </c>
      <c r="AK18" s="33" t="s">
        <v>88</v>
      </c>
      <c r="AL18" s="33" t="s">
        <v>89</v>
      </c>
      <c r="AM18" s="33" t="s">
        <v>90</v>
      </c>
      <c r="AN18" s="33" t="s">
        <v>91</v>
      </c>
      <c r="AO18" s="33" t="s">
        <v>92</v>
      </c>
      <c r="AP18" s="33" t="s">
        <v>93</v>
      </c>
      <c r="AQ18" s="33" t="s">
        <v>94</v>
      </c>
      <c r="AR18" s="33" t="s">
        <v>95</v>
      </c>
      <c r="AS18" s="34" t="s">
        <v>96</v>
      </c>
      <c r="AT18" s="33" t="s">
        <v>97</v>
      </c>
    </row>
    <row r="19" spans="1:87" hidden="1">
      <c r="B19" s="27">
        <f t="shared" si="0"/>
        <v>0</v>
      </c>
      <c r="C19" s="28">
        <v>0</v>
      </c>
      <c r="D19" s="22">
        <f t="shared" si="1"/>
        <v>4</v>
      </c>
      <c r="E19" s="29">
        <v>16</v>
      </c>
      <c r="F19" s="81" t="s">
        <v>206</v>
      </c>
      <c r="G19" s="31" t="s">
        <v>238</v>
      </c>
      <c r="H19" s="32" t="s">
        <v>238</v>
      </c>
      <c r="I19" s="32" t="s">
        <v>238</v>
      </c>
      <c r="J19" s="32" t="s">
        <v>238</v>
      </c>
      <c r="K19" s="32" t="s">
        <v>238</v>
      </c>
      <c r="L19" s="32" t="s">
        <v>238</v>
      </c>
      <c r="M19" s="32" t="s">
        <v>238</v>
      </c>
      <c r="N19" s="32" t="s">
        <v>238</v>
      </c>
      <c r="O19" s="32" t="s">
        <v>238</v>
      </c>
      <c r="P19" s="32" t="s">
        <v>238</v>
      </c>
      <c r="Q19" s="32" t="s">
        <v>238</v>
      </c>
      <c r="R19" s="32" t="s">
        <v>238</v>
      </c>
      <c r="S19" s="32" t="s">
        <v>238</v>
      </c>
      <c r="T19" s="32" t="s">
        <v>238</v>
      </c>
      <c r="U19" s="32" t="s">
        <v>238</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idden="1">
      <c r="B20" s="27">
        <f t="shared" si="0"/>
        <v>0</v>
      </c>
      <c r="C20" s="28">
        <v>0</v>
      </c>
      <c r="D20" s="22">
        <f t="shared" si="1"/>
        <v>4</v>
      </c>
      <c r="E20" s="29">
        <v>17</v>
      </c>
      <c r="F20" s="81" t="s">
        <v>207</v>
      </c>
      <c r="G20" s="31" t="s">
        <v>238</v>
      </c>
      <c r="H20" s="32" t="s">
        <v>238</v>
      </c>
      <c r="I20" s="32" t="s">
        <v>238</v>
      </c>
      <c r="J20" s="32" t="s">
        <v>238</v>
      </c>
      <c r="K20" s="32" t="s">
        <v>238</v>
      </c>
      <c r="L20" s="32" t="s">
        <v>238</v>
      </c>
      <c r="M20" s="32" t="s">
        <v>238</v>
      </c>
      <c r="N20" s="32" t="s">
        <v>238</v>
      </c>
      <c r="O20" s="32" t="s">
        <v>238</v>
      </c>
      <c r="P20" s="32" t="s">
        <v>238</v>
      </c>
      <c r="Q20" s="32" t="s">
        <v>238</v>
      </c>
      <c r="R20" s="32" t="s">
        <v>238</v>
      </c>
      <c r="S20" s="32" t="s">
        <v>238</v>
      </c>
      <c r="T20" s="32" t="s">
        <v>238</v>
      </c>
      <c r="U20" s="32" t="s">
        <v>238</v>
      </c>
      <c r="V20" s="32" t="s">
        <v>238</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idden="1">
      <c r="B21" s="27">
        <f t="shared" si="0"/>
        <v>0</v>
      </c>
      <c r="C21" s="28">
        <v>0</v>
      </c>
      <c r="D21" s="22">
        <f t="shared" si="1"/>
        <v>4</v>
      </c>
      <c r="E21" s="29">
        <v>18</v>
      </c>
      <c r="F21" s="81" t="s">
        <v>208</v>
      </c>
      <c r="G21" s="31" t="s">
        <v>238</v>
      </c>
      <c r="H21" s="32" t="s">
        <v>238</v>
      </c>
      <c r="I21" s="32" t="s">
        <v>238</v>
      </c>
      <c r="J21" s="32" t="s">
        <v>238</v>
      </c>
      <c r="K21" s="32" t="s">
        <v>238</v>
      </c>
      <c r="L21" s="32" t="s">
        <v>238</v>
      </c>
      <c r="M21" s="32" t="s">
        <v>238</v>
      </c>
      <c r="N21" s="32" t="s">
        <v>238</v>
      </c>
      <c r="O21" s="32" t="s">
        <v>238</v>
      </c>
      <c r="P21" s="32" t="s">
        <v>238</v>
      </c>
      <c r="Q21" s="32" t="s">
        <v>238</v>
      </c>
      <c r="R21" s="32" t="s">
        <v>238</v>
      </c>
      <c r="S21" s="32" t="s">
        <v>238</v>
      </c>
      <c r="T21" s="32" t="s">
        <v>238</v>
      </c>
      <c r="U21" s="32" t="s">
        <v>238</v>
      </c>
      <c r="V21" s="32" t="s">
        <v>238</v>
      </c>
      <c r="W21" s="32" t="s">
        <v>238</v>
      </c>
      <c r="X21" s="25"/>
      <c r="Y21" s="26"/>
      <c r="Z21" s="5"/>
      <c r="AB21" s="39"/>
      <c r="AC21" s="39"/>
      <c r="AD21" s="39"/>
      <c r="AE21" s="37" t="s">
        <v>238</v>
      </c>
      <c r="AF21" s="37" t="s">
        <v>238</v>
      </c>
      <c r="AG21" s="37" t="s">
        <v>238</v>
      </c>
      <c r="AH21" s="37" t="s">
        <v>238</v>
      </c>
      <c r="AI21" s="37" t="s">
        <v>238</v>
      </c>
      <c r="AJ21" s="37" t="s">
        <v>238</v>
      </c>
      <c r="AK21" s="37" t="s">
        <v>238</v>
      </c>
      <c r="AL21" s="37" t="s">
        <v>238</v>
      </c>
      <c r="AM21" s="37" t="s">
        <v>238</v>
      </c>
      <c r="AN21" s="37" t="s">
        <v>238</v>
      </c>
      <c r="AO21" s="37" t="s">
        <v>238</v>
      </c>
      <c r="AP21" s="37" t="s">
        <v>238</v>
      </c>
      <c r="AQ21" s="37" t="s">
        <v>238</v>
      </c>
      <c r="AR21" s="37" t="s">
        <v>238</v>
      </c>
      <c r="AS21" s="38" t="s">
        <v>238</v>
      </c>
      <c r="AT21" s="37" t="s">
        <v>238</v>
      </c>
    </row>
    <row r="22" spans="1:87" hidden="1">
      <c r="B22" s="27">
        <f t="shared" si="0"/>
        <v>0</v>
      </c>
      <c r="C22" s="28">
        <v>0</v>
      </c>
      <c r="D22" s="22">
        <f t="shared" si="1"/>
        <v>4</v>
      </c>
      <c r="E22" s="29">
        <v>19</v>
      </c>
      <c r="F22" s="81" t="s">
        <v>209</v>
      </c>
      <c r="G22" s="31" t="s">
        <v>238</v>
      </c>
      <c r="H22" s="32" t="s">
        <v>238</v>
      </c>
      <c r="I22" s="32" t="s">
        <v>238</v>
      </c>
      <c r="J22" s="32" t="s">
        <v>238</v>
      </c>
      <c r="K22" s="32" t="s">
        <v>238</v>
      </c>
      <c r="L22" s="32" t="s">
        <v>238</v>
      </c>
      <c r="M22" s="32" t="s">
        <v>238</v>
      </c>
      <c r="N22" s="32" t="s">
        <v>238</v>
      </c>
      <c r="O22" s="32" t="s">
        <v>238</v>
      </c>
      <c r="P22" s="32" t="s">
        <v>238</v>
      </c>
      <c r="Q22" s="32" t="s">
        <v>238</v>
      </c>
      <c r="R22" s="32" t="s">
        <v>238</v>
      </c>
      <c r="S22" s="32" t="s">
        <v>238</v>
      </c>
      <c r="T22" s="32" t="s">
        <v>238</v>
      </c>
      <c r="U22" s="32" t="s">
        <v>238</v>
      </c>
      <c r="V22" s="32" t="s">
        <v>238</v>
      </c>
      <c r="W22" s="32" t="s">
        <v>238</v>
      </c>
      <c r="X22" s="32" t="s">
        <v>238</v>
      </c>
      <c r="Y22" s="26"/>
      <c r="Z22" s="5"/>
      <c r="AB22" s="39"/>
      <c r="AC22" s="39"/>
      <c r="AD22" s="39"/>
      <c r="AE22" s="39"/>
      <c r="AF22" s="40" t="s">
        <v>36</v>
      </c>
      <c r="AG22" s="40" t="s">
        <v>98</v>
      </c>
      <c r="AH22" s="40" t="s">
        <v>99</v>
      </c>
      <c r="AI22" s="40" t="s">
        <v>100</v>
      </c>
      <c r="AJ22" s="40" t="s">
        <v>101</v>
      </c>
      <c r="AK22" s="40" t="s">
        <v>102</v>
      </c>
      <c r="AL22" s="40" t="s">
        <v>103</v>
      </c>
      <c r="AM22" s="40" t="s">
        <v>104</v>
      </c>
      <c r="AN22" s="40" t="s">
        <v>105</v>
      </c>
      <c r="AO22" s="33" t="s">
        <v>106</v>
      </c>
      <c r="AP22" s="33" t="s">
        <v>107</v>
      </c>
      <c r="AQ22" s="33" t="s">
        <v>108</v>
      </c>
      <c r="AR22" s="33" t="s">
        <v>109</v>
      </c>
      <c r="AS22" s="34" t="s">
        <v>110</v>
      </c>
      <c r="AT22" s="33" t="s">
        <v>111</v>
      </c>
    </row>
    <row r="23" spans="1:87" ht="13.5" hidden="1" thickBot="1">
      <c r="B23" s="44">
        <f t="shared" si="0"/>
        <v>0</v>
      </c>
      <c r="C23" s="45">
        <v>0</v>
      </c>
      <c r="D23" s="22">
        <f t="shared" si="1"/>
        <v>4</v>
      </c>
      <c r="E23" s="46">
        <v>20</v>
      </c>
      <c r="F23" s="82" t="s">
        <v>210</v>
      </c>
      <c r="G23" s="31" t="s">
        <v>238</v>
      </c>
      <c r="H23" s="48" t="s">
        <v>238</v>
      </c>
      <c r="I23" s="48" t="s">
        <v>238</v>
      </c>
      <c r="J23" s="48" t="s">
        <v>238</v>
      </c>
      <c r="K23" s="48" t="s">
        <v>238</v>
      </c>
      <c r="L23" s="48" t="s">
        <v>238</v>
      </c>
      <c r="M23" s="48" t="s">
        <v>238</v>
      </c>
      <c r="N23" s="48" t="s">
        <v>238</v>
      </c>
      <c r="O23" s="48" t="s">
        <v>238</v>
      </c>
      <c r="P23" s="48" t="s">
        <v>238</v>
      </c>
      <c r="Q23" s="48" t="s">
        <v>238</v>
      </c>
      <c r="R23" s="48" t="s">
        <v>238</v>
      </c>
      <c r="S23" s="48" t="s">
        <v>238</v>
      </c>
      <c r="T23" s="48" t="s">
        <v>238</v>
      </c>
      <c r="U23" s="48" t="s">
        <v>238</v>
      </c>
      <c r="V23" s="48" t="s">
        <v>238</v>
      </c>
      <c r="W23" s="48" t="s">
        <v>238</v>
      </c>
      <c r="X23" s="48" t="s">
        <v>238</v>
      </c>
      <c r="Y23" s="49" t="s">
        <v>238</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Präferenzmatrix!B7</f>
        <v>100</v>
      </c>
      <c r="C24" s="51">
        <f>SUM(C4:C23)</f>
        <v>6</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238</v>
      </c>
      <c r="AG25" s="58" t="s">
        <v>238</v>
      </c>
      <c r="AH25" s="58" t="s">
        <v>238</v>
      </c>
      <c r="AI25" s="58" t="s">
        <v>238</v>
      </c>
      <c r="AJ25" s="58" t="s">
        <v>238</v>
      </c>
      <c r="AK25" s="58" t="s">
        <v>238</v>
      </c>
      <c r="AL25" s="58" t="s">
        <v>238</v>
      </c>
      <c r="AM25" s="58" t="s">
        <v>238</v>
      </c>
      <c r="AN25" s="58" t="s">
        <v>238</v>
      </c>
      <c r="AO25" s="58" t="s">
        <v>238</v>
      </c>
      <c r="AP25" s="58" t="s">
        <v>238</v>
      </c>
      <c r="AQ25" s="58" t="s">
        <v>238</v>
      </c>
      <c r="AR25" s="58" t="s">
        <v>238</v>
      </c>
      <c r="AS25" s="59" t="s">
        <v>238</v>
      </c>
      <c r="AT25" s="58" t="s">
        <v>238</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37</v>
      </c>
      <c r="AH26" s="61" t="s">
        <v>112</v>
      </c>
      <c r="AI26" s="61" t="s">
        <v>113</v>
      </c>
      <c r="AJ26" s="61" t="s">
        <v>114</v>
      </c>
      <c r="AK26" s="61" t="s">
        <v>115</v>
      </c>
      <c r="AL26" s="61" t="s">
        <v>116</v>
      </c>
      <c r="AM26" s="61" t="s">
        <v>117</v>
      </c>
      <c r="AN26" s="61" t="s">
        <v>118</v>
      </c>
      <c r="AO26" s="61" t="s">
        <v>119</v>
      </c>
      <c r="AP26" s="61" t="s">
        <v>120</v>
      </c>
      <c r="AQ26" s="62" t="s">
        <v>121</v>
      </c>
      <c r="AR26" s="62" t="s">
        <v>122</v>
      </c>
      <c r="AS26" s="63" t="s">
        <v>123</v>
      </c>
      <c r="AT26" s="62" t="s">
        <v>124</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202</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9</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238</v>
      </c>
      <c r="AH29" s="66" t="s">
        <v>238</v>
      </c>
      <c r="AI29" s="66" t="s">
        <v>238</v>
      </c>
      <c r="AJ29" s="66" t="s">
        <v>238</v>
      </c>
      <c r="AK29" s="66" t="s">
        <v>238</v>
      </c>
      <c r="AL29" s="66" t="s">
        <v>238</v>
      </c>
      <c r="AM29" s="66" t="s">
        <v>238</v>
      </c>
      <c r="AN29" s="66" t="s">
        <v>238</v>
      </c>
      <c r="AO29" s="66" t="s">
        <v>238</v>
      </c>
      <c r="AP29" s="66" t="s">
        <v>238</v>
      </c>
      <c r="AQ29" s="66" t="s">
        <v>238</v>
      </c>
      <c r="AR29" s="66" t="s">
        <v>238</v>
      </c>
      <c r="AS29" s="67" t="s">
        <v>238</v>
      </c>
      <c r="AT29" s="66" t="s">
        <v>238</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38</v>
      </c>
      <c r="AI30" s="61" t="s">
        <v>125</v>
      </c>
      <c r="AJ30" s="61" t="s">
        <v>126</v>
      </c>
      <c r="AK30" s="61" t="s">
        <v>127</v>
      </c>
      <c r="AL30" s="61" t="s">
        <v>128</v>
      </c>
      <c r="AM30" s="61" t="s">
        <v>129</v>
      </c>
      <c r="AN30" s="61" t="s">
        <v>130</v>
      </c>
      <c r="AO30" s="61" t="s">
        <v>131</v>
      </c>
      <c r="AP30" s="61" t="s">
        <v>132</v>
      </c>
      <c r="AQ30" s="62" t="s">
        <v>133</v>
      </c>
      <c r="AR30" s="62" t="s">
        <v>134</v>
      </c>
      <c r="AS30" s="63" t="s">
        <v>135</v>
      </c>
      <c r="AT30" s="62" t="s">
        <v>136</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8</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7</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238</v>
      </c>
      <c r="AI33" s="66" t="s">
        <v>238</v>
      </c>
      <c r="AJ33" s="66" t="s">
        <v>238</v>
      </c>
      <c r="AK33" s="66" t="s">
        <v>238</v>
      </c>
      <c r="AL33" s="66" t="s">
        <v>238</v>
      </c>
      <c r="AM33" s="66" t="s">
        <v>238</v>
      </c>
      <c r="AN33" s="66" t="s">
        <v>238</v>
      </c>
      <c r="AO33" s="66" t="s">
        <v>238</v>
      </c>
      <c r="AP33" s="66" t="s">
        <v>238</v>
      </c>
      <c r="AQ33" s="66" t="s">
        <v>238</v>
      </c>
      <c r="AR33" s="66" t="s">
        <v>238</v>
      </c>
      <c r="AS33" s="67" t="s">
        <v>238</v>
      </c>
      <c r="AT33" s="66" t="s">
        <v>238</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39</v>
      </c>
      <c r="AJ34" s="40" t="s">
        <v>137</v>
      </c>
      <c r="AK34" s="40" t="s">
        <v>138</v>
      </c>
      <c r="AL34" s="40" t="s">
        <v>139</v>
      </c>
      <c r="AM34" s="40" t="s">
        <v>140</v>
      </c>
      <c r="AN34" s="33" t="s">
        <v>141</v>
      </c>
      <c r="AO34" s="33" t="s">
        <v>142</v>
      </c>
      <c r="AP34" s="33" t="s">
        <v>143</v>
      </c>
      <c r="AQ34" s="33" t="s">
        <v>144</v>
      </c>
      <c r="AR34" s="33" t="s">
        <v>145</v>
      </c>
      <c r="AS34" s="34" t="s">
        <v>146</v>
      </c>
      <c r="AT34" s="33" t="s">
        <v>147</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238</v>
      </c>
      <c r="AJ37" s="35" t="s">
        <v>238</v>
      </c>
      <c r="AK37" s="35" t="s">
        <v>238</v>
      </c>
      <c r="AL37" s="35" t="s">
        <v>238</v>
      </c>
      <c r="AM37" s="35" t="s">
        <v>238</v>
      </c>
      <c r="AN37" s="35" t="s">
        <v>238</v>
      </c>
      <c r="AO37" s="35" t="s">
        <v>238</v>
      </c>
      <c r="AP37" s="35" t="s">
        <v>238</v>
      </c>
      <c r="AQ37" s="35" t="s">
        <v>238</v>
      </c>
      <c r="AR37" s="35" t="s">
        <v>238</v>
      </c>
      <c r="AS37" s="36" t="s">
        <v>238</v>
      </c>
      <c r="AT37" s="35" t="s">
        <v>238</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40</v>
      </c>
      <c r="AK38" s="40" t="s">
        <v>148</v>
      </c>
      <c r="AL38" s="40" t="s">
        <v>149</v>
      </c>
      <c r="AM38" s="40" t="s">
        <v>150</v>
      </c>
      <c r="AN38" s="40" t="s">
        <v>151</v>
      </c>
      <c r="AO38" s="33" t="s">
        <v>152</v>
      </c>
      <c r="AP38" s="33" t="s">
        <v>153</v>
      </c>
      <c r="AQ38" s="33" t="s">
        <v>154</v>
      </c>
      <c r="AR38" s="33" t="s">
        <v>155</v>
      </c>
      <c r="AS38" s="34" t="s">
        <v>156</v>
      </c>
      <c r="AT38" s="33" t="s">
        <v>157</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238</v>
      </c>
      <c r="AK41" s="35" t="s">
        <v>238</v>
      </c>
      <c r="AL41" s="35" t="s">
        <v>238</v>
      </c>
      <c r="AM41" s="35" t="s">
        <v>238</v>
      </c>
      <c r="AN41" s="35" t="s">
        <v>238</v>
      </c>
      <c r="AO41" s="35" t="s">
        <v>238</v>
      </c>
      <c r="AP41" s="35" t="s">
        <v>238</v>
      </c>
      <c r="AQ41" s="35" t="s">
        <v>238</v>
      </c>
      <c r="AR41" s="35" t="s">
        <v>238</v>
      </c>
      <c r="AS41" s="36" t="s">
        <v>238</v>
      </c>
      <c r="AT41" s="35" t="s">
        <v>238</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41</v>
      </c>
      <c r="AL42" s="40" t="s">
        <v>158</v>
      </c>
      <c r="AM42" s="40" t="s">
        <v>159</v>
      </c>
      <c r="AN42" s="40" t="s">
        <v>160</v>
      </c>
      <c r="AO42" s="40" t="s">
        <v>161</v>
      </c>
      <c r="AP42" s="33" t="s">
        <v>162</v>
      </c>
      <c r="AQ42" s="33" t="s">
        <v>163</v>
      </c>
      <c r="AR42" s="33" t="s">
        <v>164</v>
      </c>
      <c r="AS42" s="34" t="s">
        <v>165</v>
      </c>
      <c r="AT42" s="33" t="s">
        <v>166</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238</v>
      </c>
      <c r="AL45" s="35" t="s">
        <v>238</v>
      </c>
      <c r="AM45" s="35" t="s">
        <v>238</v>
      </c>
      <c r="AN45" s="35" t="s">
        <v>238</v>
      </c>
      <c r="AO45" s="35" t="s">
        <v>238</v>
      </c>
      <c r="AP45" s="35" t="s">
        <v>238</v>
      </c>
      <c r="AQ45" s="35" t="s">
        <v>238</v>
      </c>
      <c r="AR45" s="35" t="s">
        <v>238</v>
      </c>
      <c r="AS45" s="36" t="s">
        <v>238</v>
      </c>
      <c r="AT45" s="35" t="s">
        <v>238</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42</v>
      </c>
      <c r="AM46" s="40" t="s">
        <v>167</v>
      </c>
      <c r="AN46" s="40" t="s">
        <v>168</v>
      </c>
      <c r="AO46" s="40" t="s">
        <v>169</v>
      </c>
      <c r="AP46" s="40" t="s">
        <v>170</v>
      </c>
      <c r="AQ46" s="33" t="s">
        <v>171</v>
      </c>
      <c r="AR46" s="33" t="s">
        <v>172</v>
      </c>
      <c r="AS46" s="34" t="s">
        <v>173</v>
      </c>
      <c r="AT46" s="33" t="s">
        <v>174</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238</v>
      </c>
      <c r="AM49" s="35" t="s">
        <v>238</v>
      </c>
      <c r="AN49" s="35" t="s">
        <v>238</v>
      </c>
      <c r="AO49" s="35" t="s">
        <v>238</v>
      </c>
      <c r="AP49" s="35" t="s">
        <v>238</v>
      </c>
      <c r="AQ49" s="35" t="s">
        <v>238</v>
      </c>
      <c r="AR49" s="35" t="s">
        <v>238</v>
      </c>
      <c r="AS49" s="36" t="s">
        <v>238</v>
      </c>
      <c r="AT49" s="35" t="s">
        <v>238</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43</v>
      </c>
      <c r="AN50" s="40" t="s">
        <v>175</v>
      </c>
      <c r="AO50" s="40" t="s">
        <v>176</v>
      </c>
      <c r="AP50" s="40" t="s">
        <v>177</v>
      </c>
      <c r="AQ50" s="33" t="s">
        <v>178</v>
      </c>
      <c r="AR50" s="33" t="s">
        <v>179</v>
      </c>
      <c r="AS50" s="34" t="s">
        <v>180</v>
      </c>
      <c r="AT50" s="33" t="s">
        <v>181</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238</v>
      </c>
      <c r="AN53" s="37" t="s">
        <v>238</v>
      </c>
      <c r="AO53" s="37" t="s">
        <v>238</v>
      </c>
      <c r="AP53" s="37" t="s">
        <v>238</v>
      </c>
      <c r="AQ53" s="37" t="s">
        <v>238</v>
      </c>
      <c r="AR53" s="37" t="s">
        <v>238</v>
      </c>
      <c r="AS53" s="38" t="s">
        <v>238</v>
      </c>
      <c r="AT53" s="37" t="s">
        <v>238</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44</v>
      </c>
      <c r="AO54" s="40" t="s">
        <v>182</v>
      </c>
      <c r="AP54" s="40" t="s">
        <v>183</v>
      </c>
      <c r="AQ54" s="40" t="s">
        <v>184</v>
      </c>
      <c r="AR54" s="33" t="s">
        <v>185</v>
      </c>
      <c r="AS54" s="34" t="s">
        <v>186</v>
      </c>
      <c r="AT54" s="33" t="s">
        <v>187</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238</v>
      </c>
      <c r="AO57" s="37" t="s">
        <v>238</v>
      </c>
      <c r="AP57" s="37" t="s">
        <v>238</v>
      </c>
      <c r="AQ57" s="37" t="s">
        <v>238</v>
      </c>
      <c r="AR57" s="37" t="s">
        <v>238</v>
      </c>
      <c r="AS57" s="38" t="s">
        <v>238</v>
      </c>
      <c r="AT57" s="37" t="s">
        <v>238</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45</v>
      </c>
      <c r="AP58" s="40" t="s">
        <v>188</v>
      </c>
      <c r="AQ58" s="40" t="s">
        <v>189</v>
      </c>
      <c r="AR58" s="33" t="s">
        <v>190</v>
      </c>
      <c r="AS58" s="34" t="s">
        <v>191</v>
      </c>
      <c r="AT58" s="33" t="s">
        <v>192</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238</v>
      </c>
      <c r="AP61" s="37" t="s">
        <v>238</v>
      </c>
      <c r="AQ61" s="37" t="s">
        <v>238</v>
      </c>
      <c r="AR61" s="37" t="s">
        <v>238</v>
      </c>
      <c r="AS61" s="38" t="s">
        <v>238</v>
      </c>
      <c r="AT61" s="37" t="s">
        <v>238</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46</v>
      </c>
      <c r="AQ62" s="40" t="s">
        <v>193</v>
      </c>
      <c r="AR62" s="33" t="s">
        <v>194</v>
      </c>
      <c r="AS62" s="34" t="s">
        <v>195</v>
      </c>
      <c r="AT62" s="33" t="s">
        <v>196</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238</v>
      </c>
      <c r="AQ65" s="37" t="s">
        <v>238</v>
      </c>
      <c r="AR65" s="37" t="s">
        <v>238</v>
      </c>
      <c r="AS65" s="38" t="s">
        <v>238</v>
      </c>
      <c r="AT65" s="37" t="s">
        <v>238</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47</v>
      </c>
      <c r="AR66" s="33" t="s">
        <v>197</v>
      </c>
      <c r="AS66" s="34" t="s">
        <v>198</v>
      </c>
      <c r="AT66" s="33" t="s">
        <v>199</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238</v>
      </c>
      <c r="AR69" s="37" t="s">
        <v>238</v>
      </c>
      <c r="AS69" s="38" t="s">
        <v>238</v>
      </c>
      <c r="AT69" s="37" t="s">
        <v>238</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48</v>
      </c>
      <c r="AS70" s="34" t="s">
        <v>200</v>
      </c>
      <c r="AT70" s="33" t="s">
        <v>201</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238</v>
      </c>
      <c r="AS73" s="77" t="s">
        <v>238</v>
      </c>
      <c r="AT73" s="37" t="s">
        <v>238</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239</v>
      </c>
      <c r="AT74" s="33" t="s">
        <v>240</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238</v>
      </c>
      <c r="AT77" s="37" t="s">
        <v>238</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49</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238</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G5">
      <formula1>$AB$7:$AB$9</formula1>
    </dataValidation>
    <dataValidation type="list" allowBlank="1" showInputMessage="1" showErrorMessage="1" sqref="G6">
      <formula1>$AC$7:$AC$9</formula1>
    </dataValidation>
    <dataValidation type="list" allowBlank="1" showInputMessage="1" showErrorMessage="1" sqref="G7">
      <formula1>$AD$7:$AD$9</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H6">
      <formula1>$AC$11:$AC$13</formula1>
    </dataValidation>
    <dataValidation type="list" allowBlank="1" showInputMessage="1" showErrorMessage="1" sqref="H7">
      <formula1>$AD$11:$AD$13</formula1>
    </dataValidation>
    <dataValidation type="list" allowBlank="1" showInputMessage="1" showErrorMessage="1" sqref="H19">
      <formula1>$AP$11:$AP$13</formula1>
    </dataValidation>
    <dataValidation type="list" allowBlank="1" showInputMessage="1" showErrorMessage="1" sqref="H20">
      <formula1>$AQ$11:$AQ$13</formula1>
    </dataValidation>
    <dataValidation type="list" allowBlank="1" showInputMessage="1" showErrorMessage="1" sqref="H21">
      <formula1>$AR$11:$AR$13</formula1>
    </dataValidation>
    <dataValidation type="list" allowBlank="1" showInputMessage="1" showErrorMessage="1" sqref="H22">
      <formula1>$AS$11:$AS$13</formula1>
    </dataValidation>
    <dataValidation type="list" allowBlank="1" showInputMessage="1" showErrorMessage="1" sqref="H23">
      <formula1>$AT$11:$AT$13</formula1>
    </dataValidation>
    <dataValidation type="list" allowBlank="1" showInputMessage="1" showErrorMessage="1" sqref="I7">
      <formula1>$AD$15:$AD$17</formula1>
    </dataValidation>
    <dataValidation type="list" allowBlank="1" showInputMessage="1" showErrorMessage="1" sqref="I19">
      <formula1>$AP$15:$AP$17</formula1>
    </dataValidation>
    <dataValidation type="list" allowBlank="1" showInputMessage="1" showErrorMessage="1" sqref="I20">
      <formula1>$AQ$15:$AQ$17</formula1>
    </dataValidation>
    <dataValidation type="list" allowBlank="1" showInputMessage="1" showErrorMessage="1" sqref="I21">
      <formula1>$AR$15:$AR$17</formula1>
    </dataValidation>
    <dataValidation type="list" allowBlank="1" showInputMessage="1" showErrorMessage="1" sqref="I22">
      <formula1>$AS$15:$AS$17</formula1>
    </dataValidation>
    <dataValidation type="list" allowBlank="1" showInputMessage="1" showErrorMessage="1" sqref="I23">
      <formula1>$AT$15:$AT$17</formula1>
    </dataValidation>
    <dataValidation type="list" allowBlank="1" showInputMessage="1" showErrorMessage="1" sqref="J19">
      <formula1>$AP$19:$AP$21</formula1>
    </dataValidation>
    <dataValidation type="list" allowBlank="1" showInputMessage="1" showErrorMessage="1" sqref="J20">
      <formula1>$AQ$19:$AQ$21</formula1>
    </dataValidation>
    <dataValidation type="list" allowBlank="1" showInputMessage="1" showErrorMessage="1" sqref="J21">
      <formula1>$AR$19:$AR$21</formula1>
    </dataValidation>
    <dataValidation type="list" allowBlank="1" showInputMessage="1" showErrorMessage="1" sqref="J22">
      <formula1>$AS$19:$AS$21</formula1>
    </dataValidation>
    <dataValidation type="list" allowBlank="1" showInputMessage="1" showErrorMessage="1" sqref="J23">
      <formula1>$AT$19:$AT$21</formula1>
    </dataValidation>
    <dataValidation type="list" allowBlank="1" showInputMessage="1" showErrorMessage="1" sqref="K19">
      <formula1>$AP$23:$AP$25</formula1>
    </dataValidation>
    <dataValidation type="list" allowBlank="1" showInputMessage="1" showErrorMessage="1" sqref="K20">
      <formula1>$AQ$23:$AQ$25</formula1>
    </dataValidation>
    <dataValidation type="list" allowBlank="1" showInputMessage="1" showErrorMessage="1" sqref="K21">
      <formula1>$AR$23:$AR$25</formula1>
    </dataValidation>
    <dataValidation type="list" allowBlank="1" showInputMessage="1" showErrorMessage="1" sqref="K22">
      <formula1>$AS$23:$AS$25</formula1>
    </dataValidation>
    <dataValidation type="list" allowBlank="1" showInputMessage="1" showErrorMessage="1" sqref="K23">
      <formula1>$AT$23:$AT$25</formula1>
    </dataValidation>
    <dataValidation type="list" allowBlank="1" showInputMessage="1" showErrorMessage="1" sqref="L19">
      <formula1>$AP$27:$AP$29</formula1>
    </dataValidation>
    <dataValidation type="list" allowBlank="1" showInputMessage="1" showErrorMessage="1" sqref="L20">
      <formula1>$AQ$27:$AQ$29</formula1>
    </dataValidation>
    <dataValidation type="list" allowBlank="1" showInputMessage="1" showErrorMessage="1" sqref="L21">
      <formula1>$AR$27:$AR$29</formula1>
    </dataValidation>
    <dataValidation type="list" allowBlank="1" showInputMessage="1" showErrorMessage="1" sqref="L22">
      <formula1>$AS$27:$AS$29</formula1>
    </dataValidation>
    <dataValidation type="list" allowBlank="1" showInputMessage="1" showErrorMessage="1" sqref="L23">
      <formula1>$AT$27:$AT$29</formula1>
    </dataValidation>
    <dataValidation type="list" allowBlank="1" showInputMessage="1" showErrorMessage="1" sqref="M19">
      <formula1>$AP$31:$AP$33</formula1>
    </dataValidation>
    <dataValidation type="list" allowBlank="1" showInputMessage="1" showErrorMessage="1" sqref="M20">
      <formula1>$AQ$31:$AQ$33</formula1>
    </dataValidation>
    <dataValidation type="list" allowBlank="1" showInputMessage="1" showErrorMessage="1" sqref="M21">
      <formula1>$AR$31:$AR$33</formula1>
    </dataValidation>
    <dataValidation type="list" allowBlank="1" showInputMessage="1" showErrorMessage="1" sqref="M22">
      <formula1>$AS$31:$AS$33</formula1>
    </dataValidation>
    <dataValidation type="list" allowBlank="1" showInputMessage="1" showErrorMessage="1" sqref="M23">
      <formula1>$AT$31:$AT$33</formula1>
    </dataValidation>
    <dataValidation type="list" allowBlank="1" showInputMessage="1" showErrorMessage="1" sqref="N19">
      <formula1>$AP$35:$AP$37</formula1>
    </dataValidation>
    <dataValidation type="list" allowBlank="1" showInputMessage="1" showErrorMessage="1" sqref="N20">
      <formula1>$AQ$35:$AQ$37</formula1>
    </dataValidation>
    <dataValidation type="list" allowBlank="1" showInputMessage="1" showErrorMessage="1" sqref="N21">
      <formula1>$AR$35:$AR$37</formula1>
    </dataValidation>
    <dataValidation type="list" allowBlank="1" showInputMessage="1" showErrorMessage="1" sqref="N22">
      <formula1>$AS$35:$AS$37</formula1>
    </dataValidation>
    <dataValidation type="list" allowBlank="1" showInputMessage="1" showErrorMessage="1" sqref="N23">
      <formula1>$AT$35:$AT$37</formula1>
    </dataValidation>
    <dataValidation type="list" allowBlank="1" showInputMessage="1" showErrorMessage="1" sqref="O19">
      <formula1>$AP$39:$AP$41</formula1>
    </dataValidation>
    <dataValidation type="list" allowBlank="1" showInputMessage="1" showErrorMessage="1" sqref="O20">
      <formula1>$AQ$39:$AQ$41</formula1>
    </dataValidation>
    <dataValidation type="list" allowBlank="1" showInputMessage="1" showErrorMessage="1" sqref="O21">
      <formula1>$AR$39:$AR$41</formula1>
    </dataValidation>
    <dataValidation type="list" allowBlank="1" showInputMessage="1" showErrorMessage="1" sqref="O22">
      <formula1>$AS$39:$AS$41</formula1>
    </dataValidation>
    <dataValidation type="list" allowBlank="1" showInputMessage="1" showErrorMessage="1" sqref="O23">
      <formula1>$AT$39:$AT$41</formula1>
    </dataValidation>
    <dataValidation type="list" allowBlank="1" showInputMessage="1" showErrorMessage="1" sqref="P19">
      <formula1>$AP$43:$AP$45</formula1>
    </dataValidation>
    <dataValidation type="list" allowBlank="1" showInputMessage="1" showErrorMessage="1" sqref="P20">
      <formula1>$AQ$43:$AQ$45</formula1>
    </dataValidation>
    <dataValidation type="list" allowBlank="1" showInputMessage="1" showErrorMessage="1" sqref="P21">
      <formula1>$AR$43:$AR$45</formula1>
    </dataValidation>
    <dataValidation type="list" allowBlank="1" showInputMessage="1" showErrorMessage="1" sqref="P22">
      <formula1>$AS$43:$AS$45</formula1>
    </dataValidation>
    <dataValidation type="list" allowBlank="1" showInputMessage="1" showErrorMessage="1" sqref="P23">
      <formula1>$AT$43:$AT$45</formula1>
    </dataValidation>
    <dataValidation type="list" allowBlank="1" showInputMessage="1" showErrorMessage="1" sqref="Q19">
      <formula1>$AP$47:$AP$49</formula1>
    </dataValidation>
    <dataValidation type="list" allowBlank="1" showInputMessage="1" showErrorMessage="1" sqref="Q20">
      <formula1>$AQ$47:$AQ$49</formula1>
    </dataValidation>
    <dataValidation type="list" allowBlank="1" showInputMessage="1" showErrorMessage="1" sqref="Q21">
      <formula1>$AR$47:$AR$49</formula1>
    </dataValidation>
    <dataValidation type="list" allowBlank="1" showInputMessage="1" showErrorMessage="1" sqref="Q22">
      <formula1>$AS$47:$AS$49</formula1>
    </dataValidation>
    <dataValidation type="list" allowBlank="1" showInputMessage="1" showErrorMessage="1" sqref="Q23">
      <formula1>$AT$47:$AT$49</formula1>
    </dataValidation>
    <dataValidation type="list" allowBlank="1" showInputMessage="1" showErrorMessage="1" sqref="R19">
      <formula1>$AP$51:$AP$53</formula1>
    </dataValidation>
    <dataValidation type="list" allowBlank="1" showInputMessage="1" showErrorMessage="1" sqref="R20">
      <formula1>$AQ$51:$AQ$53</formula1>
    </dataValidation>
    <dataValidation type="list" allowBlank="1" showInputMessage="1" showErrorMessage="1" sqref="R21">
      <formula1>$AR$51:$AR$53</formula1>
    </dataValidation>
    <dataValidation type="list" allowBlank="1" showInputMessage="1" showErrorMessage="1" sqref="R22">
      <formula1>$AS$51:$AS$53</formula1>
    </dataValidation>
    <dataValidation type="list" allowBlank="1" showInputMessage="1" showErrorMessage="1" sqref="R23">
      <formula1>$AT$51:$AT$53</formula1>
    </dataValidation>
    <dataValidation type="list" allowBlank="1" showInputMessage="1" showErrorMessage="1" sqref="S19">
      <formula1>$AP$55:$AP$57</formula1>
    </dataValidation>
    <dataValidation type="list" allowBlank="1" showInputMessage="1" showErrorMessage="1" sqref="S20">
      <formula1>$AQ$55:$AQ$57</formula1>
    </dataValidation>
    <dataValidation type="list" allowBlank="1" showInputMessage="1" showErrorMessage="1" sqref="S21">
      <formula1>$AR$55:$AR$57</formula1>
    </dataValidation>
    <dataValidation type="list" allowBlank="1" showInputMessage="1" showErrorMessage="1" sqref="S22">
      <formula1>$AS$55:$AS$57</formula1>
    </dataValidation>
    <dataValidation type="list" allowBlank="1" showInputMessage="1" showErrorMessage="1" sqref="S23">
      <formula1>$AT$55:$AT$57</formula1>
    </dataValidation>
    <dataValidation type="list" allowBlank="1" showInputMessage="1" showErrorMessage="1" sqref="T19">
      <formula1>$AP$59:$AP$61</formula1>
    </dataValidation>
    <dataValidation type="list" allowBlank="1" showInputMessage="1" showErrorMessage="1" sqref="T20">
      <formula1>$AQ$59:$AQ$61</formula1>
    </dataValidation>
    <dataValidation type="list" allowBlank="1" showInputMessage="1" showErrorMessage="1" sqref="T21">
      <formula1>$AR$59:$AR$61</formula1>
    </dataValidation>
    <dataValidation type="list" allowBlank="1" showInputMessage="1" showErrorMessage="1" sqref="T22">
      <formula1>$AS$59:$AS$61</formula1>
    </dataValidation>
    <dataValidation type="list" allowBlank="1" showInputMessage="1" showErrorMessage="1" sqref="T23">
      <formula1>$AT$59:$AT$61</formula1>
    </dataValidation>
    <dataValidation type="list" allowBlank="1" showInputMessage="1" showErrorMessage="1" sqref="U19">
      <formula1>$AP$63:$AP$65</formula1>
    </dataValidation>
    <dataValidation type="list" allowBlank="1" showInputMessage="1" showErrorMessage="1" sqref="U20">
      <formula1>$AQ$63:$AQ$65</formula1>
    </dataValidation>
    <dataValidation type="list" allowBlank="1" showInputMessage="1" showErrorMessage="1" sqref="U21">
      <formula1>$AR$63:$AR$65</formula1>
    </dataValidation>
    <dataValidation type="list" allowBlank="1" showInputMessage="1" showErrorMessage="1" sqref="U22">
      <formula1>$AS$63:$AS$65</formula1>
    </dataValidation>
    <dataValidation type="list" allowBlank="1" showInputMessage="1" showErrorMessage="1" sqref="U23">
      <formula1>$AT$63:$AT$65</formula1>
    </dataValidation>
    <dataValidation type="list" allowBlank="1" showInputMessage="1" showErrorMessage="1" sqref="V20">
      <formula1>$AQ$67:$AQ$69</formula1>
    </dataValidation>
    <dataValidation type="list" allowBlank="1" showInputMessage="1" showErrorMessage="1" sqref="V21">
      <formula1>$AR$67:$AR$69</formula1>
    </dataValidation>
    <dataValidation type="list" allowBlank="1" showInputMessage="1" showErrorMessage="1" sqref="V22">
      <formula1>$AS$67:$AS$69</formula1>
    </dataValidation>
    <dataValidation type="list" allowBlank="1" showInputMessage="1" showErrorMessage="1" sqref="V23">
      <formula1>$AT$67:$AT$69</formula1>
    </dataValidation>
    <dataValidation type="list" allowBlank="1" showInputMessage="1" showErrorMessage="1" sqref="W21">
      <formula1>$AR$71:$AR$73</formula1>
    </dataValidation>
    <dataValidation type="list" allowBlank="1" showInputMessage="1" showErrorMessage="1" sqref="W22">
      <formula1>$AS$71:$AS$73</formula1>
    </dataValidation>
    <dataValidation type="list" allowBlank="1" showInputMessage="1" showErrorMessage="1" sqref="W23">
      <formula1>$AT$71:$AT$73</formula1>
    </dataValidation>
    <dataValidation type="list" allowBlank="1" showInputMessage="1" showErrorMessage="1" sqref="X22">
      <formula1>$AS$75:$AS$77</formula1>
    </dataValidation>
    <dataValidation type="list" allowBlank="1" showInputMessage="1" showErrorMessage="1" sqref="X23">
      <formula1>$AT$75:$AT$77</formula1>
    </dataValidation>
    <dataValidation type="list" allowBlank="1" showInputMessage="1" showErrorMessage="1" sqref="Y23">
      <formula1>$AT$79:$AT$81</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F6" sqref="F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9" width="4.7109375" style="79" customWidth="1"/>
    <col min="10" max="26" width="4.7109375" style="79" hidden="1" customWidth="1"/>
    <col min="27" max="27" width="11.42578125"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11.42578125"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21.5" thickBot="1">
      <c r="A3" s="5"/>
      <c r="B3" s="11" t="s">
        <v>3</v>
      </c>
      <c r="C3" s="12" t="s">
        <v>2</v>
      </c>
      <c r="D3" s="13" t="s">
        <v>1</v>
      </c>
      <c r="E3" s="14" t="s">
        <v>0</v>
      </c>
      <c r="F3" s="15" t="s">
        <v>12</v>
      </c>
      <c r="G3" s="16" t="str">
        <f>F4</f>
        <v>Skript / API</v>
      </c>
      <c r="H3" s="17" t="str">
        <f>F5</f>
        <v>Datensicherheit</v>
      </c>
      <c r="I3" s="17" t="str">
        <f>F6</f>
        <v>Connection - Stabilität</v>
      </c>
      <c r="J3" s="17" t="str">
        <f>F7</f>
        <v>Geschwindigkeit</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8" t="s">
        <v>13</v>
      </c>
      <c r="AC3" s="148"/>
      <c r="AD3" s="148"/>
      <c r="AE3" s="148"/>
      <c r="AF3" s="148"/>
      <c r="AG3" s="148"/>
      <c r="AH3" s="148"/>
      <c r="AI3" s="148"/>
      <c r="AJ3" s="148"/>
      <c r="AK3" s="148"/>
      <c r="AL3" s="148"/>
      <c r="AM3" s="148"/>
      <c r="AN3" s="148"/>
      <c r="AO3" s="148"/>
    </row>
    <row r="4" spans="1:46" ht="13.5" thickBot="1">
      <c r="B4" s="20">
        <f>C4*$B$24/$C$24</f>
        <v>45.833333333333336</v>
      </c>
      <c r="C4" s="21">
        <f t="array" ref="C4:C23">FREQUENCY(G4:Z23,E4:E23)</f>
        <v>3</v>
      </c>
      <c r="D4" s="22">
        <f>RANK(C4,$C$4:$C$23,0)</f>
        <v>1</v>
      </c>
      <c r="E4" s="23">
        <v>1</v>
      </c>
      <c r="F4" s="80" t="s">
        <v>272</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15.277777777777779</v>
      </c>
      <c r="C5" s="28">
        <v>1</v>
      </c>
      <c r="D5" s="22">
        <f t="shared" ref="D5:D23" si="1">RANK(C5,$C$4:$C$23,0)</f>
        <v>2</v>
      </c>
      <c r="E5" s="29">
        <v>2</v>
      </c>
      <c r="F5" s="81" t="s">
        <v>258</v>
      </c>
      <c r="G5" s="30">
        <v>1</v>
      </c>
      <c r="H5" s="25"/>
      <c r="I5" s="25"/>
      <c r="J5" s="25"/>
      <c r="K5" s="25"/>
      <c r="L5" s="25"/>
      <c r="M5" s="25"/>
      <c r="N5" s="25"/>
      <c r="O5" s="25"/>
      <c r="P5" s="25"/>
      <c r="Q5" s="25"/>
      <c r="R5" s="25"/>
      <c r="S5" s="25"/>
      <c r="T5" s="25"/>
      <c r="U5" s="25"/>
      <c r="V5" s="25"/>
      <c r="W5" s="25"/>
      <c r="X5" s="25"/>
      <c r="Y5" s="26"/>
      <c r="Z5" s="5"/>
    </row>
    <row r="6" spans="1:46" ht="13.5" thickBot="1">
      <c r="B6" s="27">
        <f t="shared" si="0"/>
        <v>15.277777777777779</v>
      </c>
      <c r="C6" s="28">
        <v>1</v>
      </c>
      <c r="D6" s="22">
        <f t="shared" si="1"/>
        <v>2</v>
      </c>
      <c r="E6" s="29">
        <v>3</v>
      </c>
      <c r="F6" s="81" t="s">
        <v>273</v>
      </c>
      <c r="G6" s="31">
        <v>1</v>
      </c>
      <c r="H6" s="32">
        <v>2</v>
      </c>
      <c r="I6" s="25"/>
      <c r="J6" s="25"/>
      <c r="K6" s="25"/>
      <c r="L6" s="25"/>
      <c r="M6" s="25"/>
      <c r="N6" s="25"/>
      <c r="O6" s="25"/>
      <c r="P6" s="25"/>
      <c r="Q6" s="25"/>
      <c r="R6" s="25"/>
      <c r="S6" s="25"/>
      <c r="T6" s="25"/>
      <c r="U6" s="25"/>
      <c r="V6" s="25"/>
      <c r="W6" s="25"/>
      <c r="X6" s="25"/>
      <c r="Y6" s="26"/>
      <c r="Z6" s="5"/>
      <c r="AB6" s="33" t="s">
        <v>14</v>
      </c>
      <c r="AC6" s="33" t="s">
        <v>15</v>
      </c>
      <c r="AD6" s="33" t="s">
        <v>16</v>
      </c>
      <c r="AE6" s="33" t="s">
        <v>17</v>
      </c>
      <c r="AF6" s="33" t="s">
        <v>18</v>
      </c>
      <c r="AG6" s="33" t="s">
        <v>19</v>
      </c>
      <c r="AH6" s="33" t="s">
        <v>20</v>
      </c>
      <c r="AI6" s="33" t="s">
        <v>21</v>
      </c>
      <c r="AJ6" s="33" t="s">
        <v>22</v>
      </c>
      <c r="AK6" s="33" t="s">
        <v>23</v>
      </c>
      <c r="AL6" s="33" t="s">
        <v>24</v>
      </c>
      <c r="AM6" s="33" t="s">
        <v>25</v>
      </c>
      <c r="AN6" s="33" t="s">
        <v>26</v>
      </c>
      <c r="AO6" s="33" t="s">
        <v>27</v>
      </c>
      <c r="AP6" s="33" t="s">
        <v>28</v>
      </c>
      <c r="AQ6" s="33" t="s">
        <v>29</v>
      </c>
      <c r="AR6" s="33" t="s">
        <v>30</v>
      </c>
      <c r="AS6" s="34" t="s">
        <v>31</v>
      </c>
      <c r="AT6" s="33" t="s">
        <v>32</v>
      </c>
    </row>
    <row r="7" spans="1:46">
      <c r="B7" s="27">
        <f t="shared" si="0"/>
        <v>15.277777777777779</v>
      </c>
      <c r="C7" s="28">
        <v>1</v>
      </c>
      <c r="D7" s="22">
        <f t="shared" si="1"/>
        <v>2</v>
      </c>
      <c r="E7" s="29">
        <v>4</v>
      </c>
      <c r="F7" s="81" t="s">
        <v>257</v>
      </c>
      <c r="G7" s="31">
        <v>1</v>
      </c>
      <c r="H7" s="32">
        <v>4</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5</v>
      </c>
      <c r="E8" s="29">
        <v>5</v>
      </c>
      <c r="F8" s="81"/>
      <c r="G8" s="31" t="s">
        <v>238</v>
      </c>
      <c r="H8" s="31" t="s">
        <v>238</v>
      </c>
      <c r="I8" s="31" t="s">
        <v>238</v>
      </c>
      <c r="J8" s="31" t="s">
        <v>238</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5</v>
      </c>
      <c r="E9" s="29">
        <v>6</v>
      </c>
      <c r="F9" s="81"/>
      <c r="G9" s="31" t="s">
        <v>238</v>
      </c>
      <c r="H9" s="31" t="s">
        <v>238</v>
      </c>
      <c r="I9" s="31" t="s">
        <v>238</v>
      </c>
      <c r="J9" s="31" t="s">
        <v>238</v>
      </c>
      <c r="K9" s="31" t="s">
        <v>238</v>
      </c>
      <c r="L9" s="25"/>
      <c r="M9" s="25"/>
      <c r="N9" s="25"/>
      <c r="O9" s="25"/>
      <c r="P9" s="25"/>
      <c r="Q9" s="25"/>
      <c r="R9" s="25"/>
      <c r="S9" s="25"/>
      <c r="T9" s="25"/>
      <c r="U9" s="25"/>
      <c r="V9" s="25"/>
      <c r="W9" s="25"/>
      <c r="X9" s="25"/>
      <c r="Y9" s="26"/>
      <c r="Z9" s="5"/>
      <c r="AB9" s="37" t="s">
        <v>238</v>
      </c>
      <c r="AC9" s="37" t="s">
        <v>238</v>
      </c>
      <c r="AD9" s="37" t="s">
        <v>238</v>
      </c>
      <c r="AE9" s="37" t="s">
        <v>238</v>
      </c>
      <c r="AF9" s="37" t="s">
        <v>238</v>
      </c>
      <c r="AG9" s="37" t="s">
        <v>238</v>
      </c>
      <c r="AH9" s="37" t="s">
        <v>238</v>
      </c>
      <c r="AI9" s="37" t="s">
        <v>238</v>
      </c>
      <c r="AJ9" s="37" t="s">
        <v>238</v>
      </c>
      <c r="AK9" s="37" t="s">
        <v>238</v>
      </c>
      <c r="AL9" s="37" t="s">
        <v>238</v>
      </c>
      <c r="AM9" s="37" t="s">
        <v>238</v>
      </c>
      <c r="AN9" s="37" t="s">
        <v>238</v>
      </c>
      <c r="AO9" s="37" t="s">
        <v>238</v>
      </c>
      <c r="AP9" s="37" t="s">
        <v>238</v>
      </c>
      <c r="AQ9" s="37" t="s">
        <v>238</v>
      </c>
      <c r="AR9" s="37" t="s">
        <v>238</v>
      </c>
      <c r="AS9" s="38" t="s">
        <v>238</v>
      </c>
      <c r="AT9" s="37" t="s">
        <v>238</v>
      </c>
    </row>
    <row r="10" spans="1:46" ht="13.5" hidden="1" thickBot="1">
      <c r="B10" s="27">
        <f t="shared" si="0"/>
        <v>0</v>
      </c>
      <c r="C10" s="28">
        <v>0</v>
      </c>
      <c r="D10" s="22">
        <f t="shared" si="1"/>
        <v>5</v>
      </c>
      <c r="E10" s="29">
        <v>7</v>
      </c>
      <c r="F10" s="81"/>
      <c r="G10" s="31" t="s">
        <v>238</v>
      </c>
      <c r="H10" s="31" t="s">
        <v>238</v>
      </c>
      <c r="I10" s="31" t="s">
        <v>238</v>
      </c>
      <c r="J10" s="31" t="s">
        <v>238</v>
      </c>
      <c r="K10" s="31" t="s">
        <v>238</v>
      </c>
      <c r="L10" s="31" t="s">
        <v>238</v>
      </c>
      <c r="M10" s="25"/>
      <c r="N10" s="25"/>
      <c r="O10" s="25"/>
      <c r="P10" s="25"/>
      <c r="Q10" s="25"/>
      <c r="R10" s="25"/>
      <c r="S10" s="25"/>
      <c r="T10" s="25"/>
      <c r="U10" s="25"/>
      <c r="V10" s="25"/>
      <c r="W10" s="25"/>
      <c r="X10" s="25"/>
      <c r="Y10" s="26"/>
      <c r="Z10" s="5"/>
      <c r="AB10" s="39"/>
      <c r="AC10" s="40" t="s">
        <v>33</v>
      </c>
      <c r="AD10" s="40" t="s">
        <v>50</v>
      </c>
      <c r="AE10" s="40" t="s">
        <v>51</v>
      </c>
      <c r="AF10" s="40" t="s">
        <v>52</v>
      </c>
      <c r="AG10" s="40" t="s">
        <v>53</v>
      </c>
      <c r="AH10" s="40" t="s">
        <v>54</v>
      </c>
      <c r="AI10" s="41" t="s">
        <v>55</v>
      </c>
      <c r="AJ10" s="41" t="s">
        <v>56</v>
      </c>
      <c r="AK10" s="40" t="s">
        <v>57</v>
      </c>
      <c r="AL10" s="40" t="s">
        <v>58</v>
      </c>
      <c r="AM10" s="40" t="s">
        <v>59</v>
      </c>
      <c r="AN10" s="40" t="s">
        <v>60</v>
      </c>
      <c r="AO10" s="40" t="s">
        <v>61</v>
      </c>
      <c r="AP10" s="40" t="s">
        <v>62</v>
      </c>
      <c r="AQ10" s="40" t="s">
        <v>63</v>
      </c>
      <c r="AR10" s="40" t="s">
        <v>64</v>
      </c>
      <c r="AS10" s="34" t="s">
        <v>65</v>
      </c>
      <c r="AT10" s="33" t="s">
        <v>66</v>
      </c>
    </row>
    <row r="11" spans="1:46" ht="13.5" hidden="1" thickBot="1">
      <c r="B11" s="27">
        <f t="shared" si="0"/>
        <v>0</v>
      </c>
      <c r="C11" s="28">
        <v>0</v>
      </c>
      <c r="D11" s="22">
        <f t="shared" si="1"/>
        <v>5</v>
      </c>
      <c r="E11" s="29">
        <v>8</v>
      </c>
      <c r="F11" s="81"/>
      <c r="G11" s="31" t="s">
        <v>238</v>
      </c>
      <c r="H11" s="31" t="s">
        <v>238</v>
      </c>
      <c r="I11" s="31" t="s">
        <v>238</v>
      </c>
      <c r="J11" s="31" t="s">
        <v>238</v>
      </c>
      <c r="K11" s="31" t="s">
        <v>238</v>
      </c>
      <c r="L11" s="31" t="s">
        <v>238</v>
      </c>
      <c r="M11" s="31" t="s">
        <v>238</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5</v>
      </c>
      <c r="E12" s="29">
        <v>9</v>
      </c>
      <c r="F12" s="81"/>
      <c r="G12" s="31" t="s">
        <v>238</v>
      </c>
      <c r="H12" s="31" t="s">
        <v>238</v>
      </c>
      <c r="I12" s="31" t="s">
        <v>238</v>
      </c>
      <c r="J12" s="31" t="s">
        <v>238</v>
      </c>
      <c r="K12" s="31" t="s">
        <v>238</v>
      </c>
      <c r="L12" s="31" t="s">
        <v>238</v>
      </c>
      <c r="M12" s="31" t="s">
        <v>238</v>
      </c>
      <c r="N12" s="31" t="s">
        <v>238</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5</v>
      </c>
      <c r="E13" s="29">
        <v>10</v>
      </c>
      <c r="F13" s="81"/>
      <c r="G13" s="31" t="s">
        <v>238</v>
      </c>
      <c r="H13" s="31" t="s">
        <v>238</v>
      </c>
      <c r="I13" s="31" t="s">
        <v>238</v>
      </c>
      <c r="J13" s="31" t="s">
        <v>238</v>
      </c>
      <c r="K13" s="31" t="s">
        <v>238</v>
      </c>
      <c r="L13" s="31" t="s">
        <v>238</v>
      </c>
      <c r="M13" s="31" t="s">
        <v>238</v>
      </c>
      <c r="N13" s="31" t="s">
        <v>238</v>
      </c>
      <c r="O13" s="31" t="s">
        <v>238</v>
      </c>
      <c r="P13" s="25"/>
      <c r="Q13" s="25"/>
      <c r="R13" s="25"/>
      <c r="S13" s="25"/>
      <c r="T13" s="25"/>
      <c r="U13" s="25"/>
      <c r="V13" s="25"/>
      <c r="W13" s="25"/>
      <c r="X13" s="25"/>
      <c r="Y13" s="26"/>
      <c r="Z13" s="5"/>
      <c r="AB13" s="39"/>
      <c r="AC13" s="37" t="s">
        <v>238</v>
      </c>
      <c r="AD13" s="37" t="s">
        <v>238</v>
      </c>
      <c r="AE13" s="37" t="s">
        <v>238</v>
      </c>
      <c r="AF13" s="37" t="s">
        <v>238</v>
      </c>
      <c r="AG13" s="37" t="s">
        <v>238</v>
      </c>
      <c r="AH13" s="37" t="s">
        <v>238</v>
      </c>
      <c r="AI13" s="37" t="s">
        <v>238</v>
      </c>
      <c r="AJ13" s="37" t="s">
        <v>238</v>
      </c>
      <c r="AK13" s="37" t="s">
        <v>238</v>
      </c>
      <c r="AL13" s="37" t="s">
        <v>238</v>
      </c>
      <c r="AM13" s="37" t="s">
        <v>238</v>
      </c>
      <c r="AN13" s="37" t="s">
        <v>238</v>
      </c>
      <c r="AO13" s="37" t="s">
        <v>238</v>
      </c>
      <c r="AP13" s="37" t="s">
        <v>238</v>
      </c>
      <c r="AQ13" s="37" t="s">
        <v>238</v>
      </c>
      <c r="AR13" s="37" t="s">
        <v>238</v>
      </c>
      <c r="AS13" s="38" t="s">
        <v>238</v>
      </c>
      <c r="AT13" s="37" t="s">
        <v>238</v>
      </c>
    </row>
    <row r="14" spans="1:46" ht="13.5" hidden="1" thickBot="1">
      <c r="B14" s="27">
        <f t="shared" si="0"/>
        <v>0</v>
      </c>
      <c r="C14" s="28">
        <v>0</v>
      </c>
      <c r="D14" s="22">
        <f t="shared" si="1"/>
        <v>5</v>
      </c>
      <c r="E14" s="29">
        <v>11</v>
      </c>
      <c r="F14" s="81"/>
      <c r="G14" s="31" t="s">
        <v>238</v>
      </c>
      <c r="H14" s="31" t="s">
        <v>238</v>
      </c>
      <c r="I14" s="31" t="s">
        <v>238</v>
      </c>
      <c r="J14" s="31" t="s">
        <v>238</v>
      </c>
      <c r="K14" s="31" t="s">
        <v>238</v>
      </c>
      <c r="L14" s="31" t="s">
        <v>238</v>
      </c>
      <c r="M14" s="31" t="s">
        <v>238</v>
      </c>
      <c r="N14" s="31" t="s">
        <v>238</v>
      </c>
      <c r="O14" s="31" t="s">
        <v>238</v>
      </c>
      <c r="P14" s="31" t="s">
        <v>238</v>
      </c>
      <c r="Q14" s="25"/>
      <c r="R14" s="25"/>
      <c r="S14" s="25"/>
      <c r="T14" s="25"/>
      <c r="U14" s="25"/>
      <c r="V14" s="25"/>
      <c r="W14" s="25"/>
      <c r="X14" s="25"/>
      <c r="Y14" s="26"/>
      <c r="Z14" s="5"/>
      <c r="AB14" s="39"/>
      <c r="AC14" s="39"/>
      <c r="AD14" s="40" t="s">
        <v>34</v>
      </c>
      <c r="AE14" s="40" t="s">
        <v>67</v>
      </c>
      <c r="AF14" s="40" t="s">
        <v>68</v>
      </c>
      <c r="AG14" s="40" t="s">
        <v>69</v>
      </c>
      <c r="AH14" s="40" t="s">
        <v>70</v>
      </c>
      <c r="AI14" s="33" t="s">
        <v>71</v>
      </c>
      <c r="AJ14" s="33" t="s">
        <v>72</v>
      </c>
      <c r="AK14" s="33" t="s">
        <v>73</v>
      </c>
      <c r="AL14" s="33" t="s">
        <v>74</v>
      </c>
      <c r="AM14" s="33" t="s">
        <v>75</v>
      </c>
      <c r="AN14" s="33" t="s">
        <v>76</v>
      </c>
      <c r="AO14" s="33" t="s">
        <v>77</v>
      </c>
      <c r="AP14" s="33" t="s">
        <v>78</v>
      </c>
      <c r="AQ14" s="33" t="s">
        <v>79</v>
      </c>
      <c r="AR14" s="33" t="s">
        <v>80</v>
      </c>
      <c r="AS14" s="34" t="s">
        <v>81</v>
      </c>
      <c r="AT14" s="33" t="s">
        <v>82</v>
      </c>
    </row>
    <row r="15" spans="1:46" ht="13.5" hidden="1" thickBot="1">
      <c r="B15" s="27">
        <f t="shared" si="0"/>
        <v>0</v>
      </c>
      <c r="C15" s="28">
        <v>0</v>
      </c>
      <c r="D15" s="22">
        <f t="shared" si="1"/>
        <v>5</v>
      </c>
      <c r="E15" s="29">
        <v>12</v>
      </c>
      <c r="F15" s="81"/>
      <c r="G15" s="31" t="s">
        <v>238</v>
      </c>
      <c r="H15" s="31" t="s">
        <v>238</v>
      </c>
      <c r="I15" s="31" t="s">
        <v>238</v>
      </c>
      <c r="J15" s="31" t="s">
        <v>238</v>
      </c>
      <c r="K15" s="31" t="s">
        <v>238</v>
      </c>
      <c r="L15" s="31" t="s">
        <v>238</v>
      </c>
      <c r="M15" s="31" t="s">
        <v>238</v>
      </c>
      <c r="N15" s="31" t="s">
        <v>238</v>
      </c>
      <c r="O15" s="31" t="s">
        <v>238</v>
      </c>
      <c r="P15" s="31" t="s">
        <v>238</v>
      </c>
      <c r="Q15" s="31" t="s">
        <v>238</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5</v>
      </c>
      <c r="E16" s="29">
        <v>13</v>
      </c>
      <c r="F16" s="81"/>
      <c r="G16" s="31" t="s">
        <v>238</v>
      </c>
      <c r="H16" s="31" t="s">
        <v>238</v>
      </c>
      <c r="I16" s="31" t="s">
        <v>238</v>
      </c>
      <c r="J16" s="31" t="s">
        <v>238</v>
      </c>
      <c r="K16" s="31" t="s">
        <v>238</v>
      </c>
      <c r="L16" s="31" t="s">
        <v>238</v>
      </c>
      <c r="M16" s="31" t="s">
        <v>238</v>
      </c>
      <c r="N16" s="31" t="s">
        <v>238</v>
      </c>
      <c r="O16" s="31" t="s">
        <v>238</v>
      </c>
      <c r="P16" s="31" t="s">
        <v>238</v>
      </c>
      <c r="Q16" s="31" t="s">
        <v>238</v>
      </c>
      <c r="R16" s="31" t="s">
        <v>238</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5</v>
      </c>
      <c r="E17" s="29">
        <v>14</v>
      </c>
      <c r="F17" s="81"/>
      <c r="G17" s="31" t="s">
        <v>238</v>
      </c>
      <c r="H17" s="31" t="s">
        <v>238</v>
      </c>
      <c r="I17" s="31" t="s">
        <v>238</v>
      </c>
      <c r="J17" s="31" t="s">
        <v>238</v>
      </c>
      <c r="K17" s="31" t="s">
        <v>238</v>
      </c>
      <c r="L17" s="31" t="s">
        <v>238</v>
      </c>
      <c r="M17" s="31" t="s">
        <v>238</v>
      </c>
      <c r="N17" s="31" t="s">
        <v>238</v>
      </c>
      <c r="O17" s="31" t="s">
        <v>238</v>
      </c>
      <c r="P17" s="31" t="s">
        <v>238</v>
      </c>
      <c r="Q17" s="31" t="s">
        <v>238</v>
      </c>
      <c r="R17" s="31" t="s">
        <v>238</v>
      </c>
      <c r="S17" s="31" t="s">
        <v>238</v>
      </c>
      <c r="T17" s="25"/>
      <c r="U17" s="25"/>
      <c r="V17" s="25"/>
      <c r="W17" s="25"/>
      <c r="X17" s="25"/>
      <c r="Y17" s="26"/>
      <c r="Z17" s="5"/>
      <c r="AB17" s="39"/>
      <c r="AC17" s="39"/>
      <c r="AD17" s="37" t="s">
        <v>238</v>
      </c>
      <c r="AE17" s="37" t="s">
        <v>238</v>
      </c>
      <c r="AF17" s="37" t="s">
        <v>238</v>
      </c>
      <c r="AG17" s="37" t="s">
        <v>238</v>
      </c>
      <c r="AH17" s="37" t="s">
        <v>238</v>
      </c>
      <c r="AI17" s="37" t="s">
        <v>238</v>
      </c>
      <c r="AJ17" s="37" t="s">
        <v>238</v>
      </c>
      <c r="AK17" s="37" t="s">
        <v>238</v>
      </c>
      <c r="AL17" s="37" t="s">
        <v>238</v>
      </c>
      <c r="AM17" s="37" t="s">
        <v>238</v>
      </c>
      <c r="AN17" s="37" t="s">
        <v>238</v>
      </c>
      <c r="AO17" s="37" t="s">
        <v>238</v>
      </c>
      <c r="AP17" s="37" t="s">
        <v>238</v>
      </c>
      <c r="AQ17" s="37" t="s">
        <v>238</v>
      </c>
      <c r="AR17" s="37" t="s">
        <v>238</v>
      </c>
      <c r="AS17" s="38" t="s">
        <v>238</v>
      </c>
      <c r="AT17" s="37" t="s">
        <v>238</v>
      </c>
    </row>
    <row r="18" spans="1:87" ht="13.5" hidden="1" thickBot="1">
      <c r="B18" s="27">
        <f t="shared" si="0"/>
        <v>0</v>
      </c>
      <c r="C18" s="28">
        <v>0</v>
      </c>
      <c r="D18" s="22">
        <f t="shared" si="1"/>
        <v>5</v>
      </c>
      <c r="E18" s="29">
        <v>15</v>
      </c>
      <c r="F18" s="81"/>
      <c r="G18" s="31" t="s">
        <v>238</v>
      </c>
      <c r="H18" s="31" t="s">
        <v>238</v>
      </c>
      <c r="I18" s="31" t="s">
        <v>238</v>
      </c>
      <c r="J18" s="31" t="s">
        <v>238</v>
      </c>
      <c r="K18" s="31" t="s">
        <v>238</v>
      </c>
      <c r="L18" s="31" t="s">
        <v>238</v>
      </c>
      <c r="M18" s="31" t="s">
        <v>238</v>
      </c>
      <c r="N18" s="31" t="s">
        <v>238</v>
      </c>
      <c r="O18" s="31" t="s">
        <v>238</v>
      </c>
      <c r="P18" s="31" t="s">
        <v>238</v>
      </c>
      <c r="Q18" s="31" t="s">
        <v>238</v>
      </c>
      <c r="R18" s="31" t="s">
        <v>238</v>
      </c>
      <c r="S18" s="31" t="s">
        <v>238</v>
      </c>
      <c r="T18" s="31" t="s">
        <v>238</v>
      </c>
      <c r="U18" s="25"/>
      <c r="V18" s="25"/>
      <c r="W18" s="25"/>
      <c r="X18" s="25"/>
      <c r="Y18" s="26"/>
      <c r="Z18" s="5"/>
      <c r="AB18" s="39"/>
      <c r="AC18" s="39"/>
      <c r="AD18" s="39"/>
      <c r="AE18" s="40" t="s">
        <v>35</v>
      </c>
      <c r="AF18" s="40" t="s">
        <v>83</v>
      </c>
      <c r="AG18" s="40" t="s">
        <v>84</v>
      </c>
      <c r="AH18" s="40" t="s">
        <v>85</v>
      </c>
      <c r="AI18" s="40" t="s">
        <v>86</v>
      </c>
      <c r="AJ18" s="40" t="s">
        <v>87</v>
      </c>
      <c r="AK18" s="33" t="s">
        <v>88</v>
      </c>
      <c r="AL18" s="33" t="s">
        <v>89</v>
      </c>
      <c r="AM18" s="33" t="s">
        <v>90</v>
      </c>
      <c r="AN18" s="33" t="s">
        <v>91</v>
      </c>
      <c r="AO18" s="33" t="s">
        <v>92</v>
      </c>
      <c r="AP18" s="33" t="s">
        <v>93</v>
      </c>
      <c r="AQ18" s="33" t="s">
        <v>94</v>
      </c>
      <c r="AR18" s="33" t="s">
        <v>95</v>
      </c>
      <c r="AS18" s="34" t="s">
        <v>96</v>
      </c>
      <c r="AT18" s="33" t="s">
        <v>97</v>
      </c>
    </row>
    <row r="19" spans="1:87" ht="13.5" hidden="1" thickBot="1">
      <c r="B19" s="27">
        <f t="shared" si="0"/>
        <v>0</v>
      </c>
      <c r="C19" s="28">
        <v>0</v>
      </c>
      <c r="D19" s="22">
        <f t="shared" si="1"/>
        <v>5</v>
      </c>
      <c r="E19" s="29">
        <v>16</v>
      </c>
      <c r="F19" s="81"/>
      <c r="G19" s="31" t="s">
        <v>238</v>
      </c>
      <c r="H19" s="32" t="s">
        <v>238</v>
      </c>
      <c r="I19" s="32" t="s">
        <v>238</v>
      </c>
      <c r="J19" s="32" t="s">
        <v>238</v>
      </c>
      <c r="K19" s="32" t="s">
        <v>238</v>
      </c>
      <c r="L19" s="32" t="s">
        <v>238</v>
      </c>
      <c r="M19" s="32" t="s">
        <v>238</v>
      </c>
      <c r="N19" s="32" t="s">
        <v>238</v>
      </c>
      <c r="O19" s="32" t="s">
        <v>238</v>
      </c>
      <c r="P19" s="32" t="s">
        <v>238</v>
      </c>
      <c r="Q19" s="32" t="s">
        <v>238</v>
      </c>
      <c r="R19" s="32" t="s">
        <v>238</v>
      </c>
      <c r="S19" s="32" t="s">
        <v>238</v>
      </c>
      <c r="T19" s="32" t="s">
        <v>238</v>
      </c>
      <c r="U19" s="32" t="s">
        <v>238</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5</v>
      </c>
      <c r="E20" s="29">
        <v>17</v>
      </c>
      <c r="F20" s="81"/>
      <c r="G20" s="31" t="s">
        <v>238</v>
      </c>
      <c r="H20" s="32" t="s">
        <v>238</v>
      </c>
      <c r="I20" s="32" t="s">
        <v>238</v>
      </c>
      <c r="J20" s="32" t="s">
        <v>238</v>
      </c>
      <c r="K20" s="32" t="s">
        <v>238</v>
      </c>
      <c r="L20" s="32" t="s">
        <v>238</v>
      </c>
      <c r="M20" s="32" t="s">
        <v>238</v>
      </c>
      <c r="N20" s="32" t="s">
        <v>238</v>
      </c>
      <c r="O20" s="32" t="s">
        <v>238</v>
      </c>
      <c r="P20" s="32" t="s">
        <v>238</v>
      </c>
      <c r="Q20" s="32" t="s">
        <v>238</v>
      </c>
      <c r="R20" s="32" t="s">
        <v>238</v>
      </c>
      <c r="S20" s="32" t="s">
        <v>238</v>
      </c>
      <c r="T20" s="32" t="s">
        <v>238</v>
      </c>
      <c r="U20" s="32" t="s">
        <v>238</v>
      </c>
      <c r="V20" s="32" t="s">
        <v>238</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5</v>
      </c>
      <c r="E21" s="29">
        <v>18</v>
      </c>
      <c r="F21" s="81"/>
      <c r="G21" s="31" t="s">
        <v>238</v>
      </c>
      <c r="H21" s="32" t="s">
        <v>238</v>
      </c>
      <c r="I21" s="32" t="s">
        <v>238</v>
      </c>
      <c r="J21" s="32" t="s">
        <v>238</v>
      </c>
      <c r="K21" s="32" t="s">
        <v>238</v>
      </c>
      <c r="L21" s="32" t="s">
        <v>238</v>
      </c>
      <c r="M21" s="32" t="s">
        <v>238</v>
      </c>
      <c r="N21" s="32" t="s">
        <v>238</v>
      </c>
      <c r="O21" s="32" t="s">
        <v>238</v>
      </c>
      <c r="P21" s="32" t="s">
        <v>238</v>
      </c>
      <c r="Q21" s="32" t="s">
        <v>238</v>
      </c>
      <c r="R21" s="32" t="s">
        <v>238</v>
      </c>
      <c r="S21" s="32" t="s">
        <v>238</v>
      </c>
      <c r="T21" s="32" t="s">
        <v>238</v>
      </c>
      <c r="U21" s="32" t="s">
        <v>238</v>
      </c>
      <c r="V21" s="32" t="s">
        <v>238</v>
      </c>
      <c r="W21" s="32" t="s">
        <v>238</v>
      </c>
      <c r="X21" s="25"/>
      <c r="Y21" s="26"/>
      <c r="Z21" s="5"/>
      <c r="AB21" s="39"/>
      <c r="AC21" s="39"/>
      <c r="AD21" s="39"/>
      <c r="AE21" s="37" t="s">
        <v>238</v>
      </c>
      <c r="AF21" s="37" t="s">
        <v>238</v>
      </c>
      <c r="AG21" s="37" t="s">
        <v>238</v>
      </c>
      <c r="AH21" s="37" t="s">
        <v>238</v>
      </c>
      <c r="AI21" s="37" t="s">
        <v>238</v>
      </c>
      <c r="AJ21" s="37" t="s">
        <v>238</v>
      </c>
      <c r="AK21" s="37" t="s">
        <v>238</v>
      </c>
      <c r="AL21" s="37" t="s">
        <v>238</v>
      </c>
      <c r="AM21" s="37" t="s">
        <v>238</v>
      </c>
      <c r="AN21" s="37" t="s">
        <v>238</v>
      </c>
      <c r="AO21" s="37" t="s">
        <v>238</v>
      </c>
      <c r="AP21" s="37" t="s">
        <v>238</v>
      </c>
      <c r="AQ21" s="37" t="s">
        <v>238</v>
      </c>
      <c r="AR21" s="37" t="s">
        <v>238</v>
      </c>
      <c r="AS21" s="38" t="s">
        <v>238</v>
      </c>
      <c r="AT21" s="37" t="s">
        <v>238</v>
      </c>
    </row>
    <row r="22" spans="1:87" ht="13.5" hidden="1" thickBot="1">
      <c r="B22" s="27">
        <f t="shared" si="0"/>
        <v>0</v>
      </c>
      <c r="C22" s="28">
        <v>0</v>
      </c>
      <c r="D22" s="22">
        <f t="shared" si="1"/>
        <v>5</v>
      </c>
      <c r="E22" s="29">
        <v>19</v>
      </c>
      <c r="F22" s="81"/>
      <c r="G22" s="31" t="s">
        <v>238</v>
      </c>
      <c r="H22" s="32" t="s">
        <v>238</v>
      </c>
      <c r="I22" s="32" t="s">
        <v>238</v>
      </c>
      <c r="J22" s="32" t="s">
        <v>238</v>
      </c>
      <c r="K22" s="32" t="s">
        <v>238</v>
      </c>
      <c r="L22" s="32" t="s">
        <v>238</v>
      </c>
      <c r="M22" s="32" t="s">
        <v>238</v>
      </c>
      <c r="N22" s="32" t="s">
        <v>238</v>
      </c>
      <c r="O22" s="32" t="s">
        <v>238</v>
      </c>
      <c r="P22" s="32" t="s">
        <v>238</v>
      </c>
      <c r="Q22" s="32" t="s">
        <v>238</v>
      </c>
      <c r="R22" s="32" t="s">
        <v>238</v>
      </c>
      <c r="S22" s="32" t="s">
        <v>238</v>
      </c>
      <c r="T22" s="32" t="s">
        <v>238</v>
      </c>
      <c r="U22" s="32" t="s">
        <v>238</v>
      </c>
      <c r="V22" s="32" t="s">
        <v>238</v>
      </c>
      <c r="W22" s="32" t="s">
        <v>238</v>
      </c>
      <c r="X22" s="32" t="s">
        <v>238</v>
      </c>
      <c r="Y22" s="26"/>
      <c r="Z22" s="5"/>
      <c r="AB22" s="39"/>
      <c r="AC22" s="39"/>
      <c r="AD22" s="39"/>
      <c r="AE22" s="39"/>
      <c r="AF22" s="40" t="s">
        <v>36</v>
      </c>
      <c r="AG22" s="40" t="s">
        <v>98</v>
      </c>
      <c r="AH22" s="40" t="s">
        <v>99</v>
      </c>
      <c r="AI22" s="40" t="s">
        <v>100</v>
      </c>
      <c r="AJ22" s="40" t="s">
        <v>101</v>
      </c>
      <c r="AK22" s="40" t="s">
        <v>102</v>
      </c>
      <c r="AL22" s="40" t="s">
        <v>103</v>
      </c>
      <c r="AM22" s="40" t="s">
        <v>104</v>
      </c>
      <c r="AN22" s="40" t="s">
        <v>105</v>
      </c>
      <c r="AO22" s="33" t="s">
        <v>106</v>
      </c>
      <c r="AP22" s="33" t="s">
        <v>107</v>
      </c>
      <c r="AQ22" s="33" t="s">
        <v>108</v>
      </c>
      <c r="AR22" s="33" t="s">
        <v>109</v>
      </c>
      <c r="AS22" s="34" t="s">
        <v>110</v>
      </c>
      <c r="AT22" s="33" t="s">
        <v>111</v>
      </c>
    </row>
    <row r="23" spans="1:87" ht="13.5" hidden="1" thickBot="1">
      <c r="B23" s="44">
        <f t="shared" si="0"/>
        <v>0</v>
      </c>
      <c r="C23" s="45">
        <v>0</v>
      </c>
      <c r="D23" s="22">
        <f t="shared" si="1"/>
        <v>5</v>
      </c>
      <c r="E23" s="46">
        <v>20</v>
      </c>
      <c r="F23" s="82"/>
      <c r="G23" s="31" t="s">
        <v>238</v>
      </c>
      <c r="H23" s="48" t="s">
        <v>238</v>
      </c>
      <c r="I23" s="48" t="s">
        <v>238</v>
      </c>
      <c r="J23" s="48" t="s">
        <v>238</v>
      </c>
      <c r="K23" s="48" t="s">
        <v>238</v>
      </c>
      <c r="L23" s="48" t="s">
        <v>238</v>
      </c>
      <c r="M23" s="48" t="s">
        <v>238</v>
      </c>
      <c r="N23" s="48" t="s">
        <v>238</v>
      </c>
      <c r="O23" s="48" t="s">
        <v>238</v>
      </c>
      <c r="P23" s="48" t="s">
        <v>238</v>
      </c>
      <c r="Q23" s="48" t="s">
        <v>238</v>
      </c>
      <c r="R23" s="48" t="s">
        <v>238</v>
      </c>
      <c r="S23" s="48" t="s">
        <v>238</v>
      </c>
      <c r="T23" s="48" t="s">
        <v>238</v>
      </c>
      <c r="U23" s="48" t="s">
        <v>238</v>
      </c>
      <c r="V23" s="48" t="s">
        <v>238</v>
      </c>
      <c r="W23" s="48" t="s">
        <v>238</v>
      </c>
      <c r="X23" s="48" t="s">
        <v>238</v>
      </c>
      <c r="Y23" s="49" t="s">
        <v>238</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Präferenzmatrix!B8</f>
        <v>91.666666666666671</v>
      </c>
      <c r="C24" s="51">
        <f>SUM(C4:C23)</f>
        <v>6</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238</v>
      </c>
      <c r="AG25" s="58" t="s">
        <v>238</v>
      </c>
      <c r="AH25" s="58" t="s">
        <v>238</v>
      </c>
      <c r="AI25" s="58" t="s">
        <v>238</v>
      </c>
      <c r="AJ25" s="58" t="s">
        <v>238</v>
      </c>
      <c r="AK25" s="58" t="s">
        <v>238</v>
      </c>
      <c r="AL25" s="58" t="s">
        <v>238</v>
      </c>
      <c r="AM25" s="58" t="s">
        <v>238</v>
      </c>
      <c r="AN25" s="58" t="s">
        <v>238</v>
      </c>
      <c r="AO25" s="58" t="s">
        <v>238</v>
      </c>
      <c r="AP25" s="58" t="s">
        <v>238</v>
      </c>
      <c r="AQ25" s="58" t="s">
        <v>238</v>
      </c>
      <c r="AR25" s="58" t="s">
        <v>238</v>
      </c>
      <c r="AS25" s="59" t="s">
        <v>238</v>
      </c>
      <c r="AT25" s="58" t="s">
        <v>238</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37</v>
      </c>
      <c r="AH26" s="61" t="s">
        <v>112</v>
      </c>
      <c r="AI26" s="61" t="s">
        <v>113</v>
      </c>
      <c r="AJ26" s="61" t="s">
        <v>114</v>
      </c>
      <c r="AK26" s="61" t="s">
        <v>115</v>
      </c>
      <c r="AL26" s="61" t="s">
        <v>116</v>
      </c>
      <c r="AM26" s="61" t="s">
        <v>117</v>
      </c>
      <c r="AN26" s="61" t="s">
        <v>118</v>
      </c>
      <c r="AO26" s="61" t="s">
        <v>119</v>
      </c>
      <c r="AP26" s="61" t="s">
        <v>120</v>
      </c>
      <c r="AQ26" s="62" t="s">
        <v>121</v>
      </c>
      <c r="AR26" s="62" t="s">
        <v>122</v>
      </c>
      <c r="AS26" s="63" t="s">
        <v>123</v>
      </c>
      <c r="AT26" s="62" t="s">
        <v>124</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202</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9</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238</v>
      </c>
      <c r="AH29" s="66" t="s">
        <v>238</v>
      </c>
      <c r="AI29" s="66" t="s">
        <v>238</v>
      </c>
      <c r="AJ29" s="66" t="s">
        <v>238</v>
      </c>
      <c r="AK29" s="66" t="s">
        <v>238</v>
      </c>
      <c r="AL29" s="66" t="s">
        <v>238</v>
      </c>
      <c r="AM29" s="66" t="s">
        <v>238</v>
      </c>
      <c r="AN29" s="66" t="s">
        <v>238</v>
      </c>
      <c r="AO29" s="66" t="s">
        <v>238</v>
      </c>
      <c r="AP29" s="66" t="s">
        <v>238</v>
      </c>
      <c r="AQ29" s="66" t="s">
        <v>238</v>
      </c>
      <c r="AR29" s="66" t="s">
        <v>238</v>
      </c>
      <c r="AS29" s="67" t="s">
        <v>238</v>
      </c>
      <c r="AT29" s="66" t="s">
        <v>238</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38</v>
      </c>
      <c r="AI30" s="61" t="s">
        <v>125</v>
      </c>
      <c r="AJ30" s="61" t="s">
        <v>126</v>
      </c>
      <c r="AK30" s="61" t="s">
        <v>127</v>
      </c>
      <c r="AL30" s="61" t="s">
        <v>128</v>
      </c>
      <c r="AM30" s="61" t="s">
        <v>129</v>
      </c>
      <c r="AN30" s="61" t="s">
        <v>130</v>
      </c>
      <c r="AO30" s="61" t="s">
        <v>131</v>
      </c>
      <c r="AP30" s="61" t="s">
        <v>132</v>
      </c>
      <c r="AQ30" s="62" t="s">
        <v>133</v>
      </c>
      <c r="AR30" s="62" t="s">
        <v>134</v>
      </c>
      <c r="AS30" s="63" t="s">
        <v>135</v>
      </c>
      <c r="AT30" s="62" t="s">
        <v>136</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8</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7</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238</v>
      </c>
      <c r="AI33" s="66" t="s">
        <v>238</v>
      </c>
      <c r="AJ33" s="66" t="s">
        <v>238</v>
      </c>
      <c r="AK33" s="66" t="s">
        <v>238</v>
      </c>
      <c r="AL33" s="66" t="s">
        <v>238</v>
      </c>
      <c r="AM33" s="66" t="s">
        <v>238</v>
      </c>
      <c r="AN33" s="66" t="s">
        <v>238</v>
      </c>
      <c r="AO33" s="66" t="s">
        <v>238</v>
      </c>
      <c r="AP33" s="66" t="s">
        <v>238</v>
      </c>
      <c r="AQ33" s="66" t="s">
        <v>238</v>
      </c>
      <c r="AR33" s="66" t="s">
        <v>238</v>
      </c>
      <c r="AS33" s="67" t="s">
        <v>238</v>
      </c>
      <c r="AT33" s="66" t="s">
        <v>238</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39</v>
      </c>
      <c r="AJ34" s="40" t="s">
        <v>137</v>
      </c>
      <c r="AK34" s="40" t="s">
        <v>138</v>
      </c>
      <c r="AL34" s="40" t="s">
        <v>139</v>
      </c>
      <c r="AM34" s="40" t="s">
        <v>140</v>
      </c>
      <c r="AN34" s="33" t="s">
        <v>141</v>
      </c>
      <c r="AO34" s="33" t="s">
        <v>142</v>
      </c>
      <c r="AP34" s="33" t="s">
        <v>143</v>
      </c>
      <c r="AQ34" s="33" t="s">
        <v>144</v>
      </c>
      <c r="AR34" s="33" t="s">
        <v>145</v>
      </c>
      <c r="AS34" s="34" t="s">
        <v>146</v>
      </c>
      <c r="AT34" s="33" t="s">
        <v>147</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238</v>
      </c>
      <c r="AJ37" s="35" t="s">
        <v>238</v>
      </c>
      <c r="AK37" s="35" t="s">
        <v>238</v>
      </c>
      <c r="AL37" s="35" t="s">
        <v>238</v>
      </c>
      <c r="AM37" s="35" t="s">
        <v>238</v>
      </c>
      <c r="AN37" s="35" t="s">
        <v>238</v>
      </c>
      <c r="AO37" s="35" t="s">
        <v>238</v>
      </c>
      <c r="AP37" s="35" t="s">
        <v>238</v>
      </c>
      <c r="AQ37" s="35" t="s">
        <v>238</v>
      </c>
      <c r="AR37" s="35" t="s">
        <v>238</v>
      </c>
      <c r="AS37" s="36" t="s">
        <v>238</v>
      </c>
      <c r="AT37" s="35" t="s">
        <v>238</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40</v>
      </c>
      <c r="AK38" s="40" t="s">
        <v>148</v>
      </c>
      <c r="AL38" s="40" t="s">
        <v>149</v>
      </c>
      <c r="AM38" s="40" t="s">
        <v>150</v>
      </c>
      <c r="AN38" s="40" t="s">
        <v>151</v>
      </c>
      <c r="AO38" s="33" t="s">
        <v>152</v>
      </c>
      <c r="AP38" s="33" t="s">
        <v>153</v>
      </c>
      <c r="AQ38" s="33" t="s">
        <v>154</v>
      </c>
      <c r="AR38" s="33" t="s">
        <v>155</v>
      </c>
      <c r="AS38" s="34" t="s">
        <v>156</v>
      </c>
      <c r="AT38" s="33" t="s">
        <v>157</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238</v>
      </c>
      <c r="AK41" s="35" t="s">
        <v>238</v>
      </c>
      <c r="AL41" s="35" t="s">
        <v>238</v>
      </c>
      <c r="AM41" s="35" t="s">
        <v>238</v>
      </c>
      <c r="AN41" s="35" t="s">
        <v>238</v>
      </c>
      <c r="AO41" s="35" t="s">
        <v>238</v>
      </c>
      <c r="AP41" s="35" t="s">
        <v>238</v>
      </c>
      <c r="AQ41" s="35" t="s">
        <v>238</v>
      </c>
      <c r="AR41" s="35" t="s">
        <v>238</v>
      </c>
      <c r="AS41" s="36" t="s">
        <v>238</v>
      </c>
      <c r="AT41" s="35" t="s">
        <v>238</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41</v>
      </c>
      <c r="AL42" s="40" t="s">
        <v>158</v>
      </c>
      <c r="AM42" s="40" t="s">
        <v>159</v>
      </c>
      <c r="AN42" s="40" t="s">
        <v>160</v>
      </c>
      <c r="AO42" s="40" t="s">
        <v>161</v>
      </c>
      <c r="AP42" s="33" t="s">
        <v>162</v>
      </c>
      <c r="AQ42" s="33" t="s">
        <v>163</v>
      </c>
      <c r="AR42" s="33" t="s">
        <v>164</v>
      </c>
      <c r="AS42" s="34" t="s">
        <v>165</v>
      </c>
      <c r="AT42" s="33" t="s">
        <v>166</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238</v>
      </c>
      <c r="AL45" s="35" t="s">
        <v>238</v>
      </c>
      <c r="AM45" s="35" t="s">
        <v>238</v>
      </c>
      <c r="AN45" s="35" t="s">
        <v>238</v>
      </c>
      <c r="AO45" s="35" t="s">
        <v>238</v>
      </c>
      <c r="AP45" s="35" t="s">
        <v>238</v>
      </c>
      <c r="AQ45" s="35" t="s">
        <v>238</v>
      </c>
      <c r="AR45" s="35" t="s">
        <v>238</v>
      </c>
      <c r="AS45" s="36" t="s">
        <v>238</v>
      </c>
      <c r="AT45" s="35" t="s">
        <v>238</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42</v>
      </c>
      <c r="AM46" s="40" t="s">
        <v>167</v>
      </c>
      <c r="AN46" s="40" t="s">
        <v>168</v>
      </c>
      <c r="AO46" s="40" t="s">
        <v>169</v>
      </c>
      <c r="AP46" s="40" t="s">
        <v>170</v>
      </c>
      <c r="AQ46" s="33" t="s">
        <v>171</v>
      </c>
      <c r="AR46" s="33" t="s">
        <v>172</v>
      </c>
      <c r="AS46" s="34" t="s">
        <v>173</v>
      </c>
      <c r="AT46" s="33" t="s">
        <v>174</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238</v>
      </c>
      <c r="AM49" s="35" t="s">
        <v>238</v>
      </c>
      <c r="AN49" s="35" t="s">
        <v>238</v>
      </c>
      <c r="AO49" s="35" t="s">
        <v>238</v>
      </c>
      <c r="AP49" s="35" t="s">
        <v>238</v>
      </c>
      <c r="AQ49" s="35" t="s">
        <v>238</v>
      </c>
      <c r="AR49" s="35" t="s">
        <v>238</v>
      </c>
      <c r="AS49" s="36" t="s">
        <v>238</v>
      </c>
      <c r="AT49" s="35" t="s">
        <v>238</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43</v>
      </c>
      <c r="AN50" s="40" t="s">
        <v>175</v>
      </c>
      <c r="AO50" s="40" t="s">
        <v>176</v>
      </c>
      <c r="AP50" s="40" t="s">
        <v>177</v>
      </c>
      <c r="AQ50" s="33" t="s">
        <v>178</v>
      </c>
      <c r="AR50" s="33" t="s">
        <v>179</v>
      </c>
      <c r="AS50" s="34" t="s">
        <v>180</v>
      </c>
      <c r="AT50" s="33" t="s">
        <v>181</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238</v>
      </c>
      <c r="AN53" s="37" t="s">
        <v>238</v>
      </c>
      <c r="AO53" s="37" t="s">
        <v>238</v>
      </c>
      <c r="AP53" s="37" t="s">
        <v>238</v>
      </c>
      <c r="AQ53" s="37" t="s">
        <v>238</v>
      </c>
      <c r="AR53" s="37" t="s">
        <v>238</v>
      </c>
      <c r="AS53" s="38" t="s">
        <v>238</v>
      </c>
      <c r="AT53" s="37" t="s">
        <v>238</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44</v>
      </c>
      <c r="AO54" s="40" t="s">
        <v>182</v>
      </c>
      <c r="AP54" s="40" t="s">
        <v>183</v>
      </c>
      <c r="AQ54" s="40" t="s">
        <v>184</v>
      </c>
      <c r="AR54" s="33" t="s">
        <v>185</v>
      </c>
      <c r="AS54" s="34" t="s">
        <v>186</v>
      </c>
      <c r="AT54" s="33" t="s">
        <v>187</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238</v>
      </c>
      <c r="AO57" s="37" t="s">
        <v>238</v>
      </c>
      <c r="AP57" s="37" t="s">
        <v>238</v>
      </c>
      <c r="AQ57" s="37" t="s">
        <v>238</v>
      </c>
      <c r="AR57" s="37" t="s">
        <v>238</v>
      </c>
      <c r="AS57" s="38" t="s">
        <v>238</v>
      </c>
      <c r="AT57" s="37" t="s">
        <v>238</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45</v>
      </c>
      <c r="AP58" s="40" t="s">
        <v>188</v>
      </c>
      <c r="AQ58" s="40" t="s">
        <v>189</v>
      </c>
      <c r="AR58" s="33" t="s">
        <v>190</v>
      </c>
      <c r="AS58" s="34" t="s">
        <v>191</v>
      </c>
      <c r="AT58" s="33" t="s">
        <v>192</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238</v>
      </c>
      <c r="AP61" s="37" t="s">
        <v>238</v>
      </c>
      <c r="AQ61" s="37" t="s">
        <v>238</v>
      </c>
      <c r="AR61" s="37" t="s">
        <v>238</v>
      </c>
      <c r="AS61" s="38" t="s">
        <v>238</v>
      </c>
      <c r="AT61" s="37" t="s">
        <v>238</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46</v>
      </c>
      <c r="AQ62" s="40" t="s">
        <v>193</v>
      </c>
      <c r="AR62" s="33" t="s">
        <v>194</v>
      </c>
      <c r="AS62" s="34" t="s">
        <v>195</v>
      </c>
      <c r="AT62" s="33" t="s">
        <v>196</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238</v>
      </c>
      <c r="AQ65" s="37" t="s">
        <v>238</v>
      </c>
      <c r="AR65" s="37" t="s">
        <v>238</v>
      </c>
      <c r="AS65" s="38" t="s">
        <v>238</v>
      </c>
      <c r="AT65" s="37" t="s">
        <v>238</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47</v>
      </c>
      <c r="AR66" s="33" t="s">
        <v>197</v>
      </c>
      <c r="AS66" s="34" t="s">
        <v>198</v>
      </c>
      <c r="AT66" s="33" t="s">
        <v>199</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238</v>
      </c>
      <c r="AR69" s="37" t="s">
        <v>238</v>
      </c>
      <c r="AS69" s="38" t="s">
        <v>238</v>
      </c>
      <c r="AT69" s="37" t="s">
        <v>238</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48</v>
      </c>
      <c r="AS70" s="34" t="s">
        <v>200</v>
      </c>
      <c r="AT70" s="33" t="s">
        <v>201</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238</v>
      </c>
      <c r="AS73" s="77" t="s">
        <v>238</v>
      </c>
      <c r="AT73" s="37" t="s">
        <v>238</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239</v>
      </c>
      <c r="AT74" s="33" t="s">
        <v>240</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238</v>
      </c>
      <c r="AT77" s="37" t="s">
        <v>238</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49</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238</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Y23">
      <formula1>$AT$79:$AT$81</formula1>
    </dataValidation>
    <dataValidation type="list" allowBlank="1" showInputMessage="1" showErrorMessage="1" sqref="X23">
      <formula1>$AT$75:$AT$77</formula1>
    </dataValidation>
    <dataValidation type="list" allowBlank="1" showInputMessage="1" showErrorMessage="1" sqref="X22">
      <formula1>$AS$75:$AS$77</formula1>
    </dataValidation>
    <dataValidation type="list" allowBlank="1" showInputMessage="1" showErrorMessage="1" sqref="W23">
      <formula1>$AT$71:$AT$73</formula1>
    </dataValidation>
    <dataValidation type="list" allowBlank="1" showInputMessage="1" showErrorMessage="1" sqref="W22">
      <formula1>$AS$71:$AS$73</formula1>
    </dataValidation>
    <dataValidation type="list" allowBlank="1" showInputMessage="1" showErrorMessage="1" sqref="W21">
      <formula1>$AR$71:$AR$73</formula1>
    </dataValidation>
    <dataValidation type="list" allowBlank="1" showInputMessage="1" showErrorMessage="1" sqref="V23">
      <formula1>$AT$67:$AT$69</formula1>
    </dataValidation>
    <dataValidation type="list" allowBlank="1" showInputMessage="1" showErrorMessage="1" sqref="V22">
      <formula1>$AS$67:$AS$69</formula1>
    </dataValidation>
    <dataValidation type="list" allowBlank="1" showInputMessage="1" showErrorMessage="1" sqref="V21">
      <formula1>$AR$67:$AR$69</formula1>
    </dataValidation>
    <dataValidation type="list" allowBlank="1" showInputMessage="1" showErrorMessage="1" sqref="V20">
      <formula1>$AQ$67:$AQ$69</formula1>
    </dataValidation>
    <dataValidation type="list" allowBlank="1" showInputMessage="1" showErrorMessage="1" sqref="U23">
      <formula1>$AT$63:$AT$65</formula1>
    </dataValidation>
    <dataValidation type="list" allowBlank="1" showInputMessage="1" showErrorMessage="1" sqref="U22">
      <formula1>$AS$63:$AS$65</formula1>
    </dataValidation>
    <dataValidation type="list" allowBlank="1" showInputMessage="1" showErrorMessage="1" sqref="U21">
      <formula1>$AR$63:$AR$65</formula1>
    </dataValidation>
    <dataValidation type="list" allowBlank="1" showInputMessage="1" showErrorMessage="1" sqref="U20">
      <formula1>$AQ$63:$AQ$65</formula1>
    </dataValidation>
    <dataValidation type="list" allowBlank="1" showInputMessage="1" showErrorMessage="1" sqref="U19">
      <formula1>$AP$63:$AP$65</formula1>
    </dataValidation>
    <dataValidation type="list" allowBlank="1" showInputMessage="1" showErrorMessage="1" sqref="T23">
      <formula1>$AT$59:$AT$61</formula1>
    </dataValidation>
    <dataValidation type="list" allowBlank="1" showInputMessage="1" showErrorMessage="1" sqref="T22">
      <formula1>$AS$59:$AS$61</formula1>
    </dataValidation>
    <dataValidation type="list" allowBlank="1" showInputMessage="1" showErrorMessage="1" sqref="T21">
      <formula1>$AR$59:$AR$61</formula1>
    </dataValidation>
    <dataValidation type="list" allowBlank="1" showInputMessage="1" showErrorMessage="1" sqref="T20">
      <formula1>$AQ$59:$AQ$61</formula1>
    </dataValidation>
    <dataValidation type="list" allowBlank="1" showInputMessage="1" showErrorMessage="1" sqref="T19">
      <formula1>$AP$59:$AP$61</formula1>
    </dataValidation>
    <dataValidation type="list" allowBlank="1" showInputMessage="1" showErrorMessage="1" sqref="S23">
      <formula1>$AT$55:$AT$57</formula1>
    </dataValidation>
    <dataValidation type="list" allowBlank="1" showInputMessage="1" showErrorMessage="1" sqref="S22">
      <formula1>$AS$55:$AS$57</formula1>
    </dataValidation>
    <dataValidation type="list" allowBlank="1" showInputMessage="1" showErrorMessage="1" sqref="S21">
      <formula1>$AR$55:$AR$57</formula1>
    </dataValidation>
    <dataValidation type="list" allowBlank="1" showInputMessage="1" showErrorMessage="1" sqref="S20">
      <formula1>$AQ$55:$AQ$57</formula1>
    </dataValidation>
    <dataValidation type="list" allowBlank="1" showInputMessage="1" showErrorMessage="1" sqref="S19">
      <formula1>$AP$55:$AP$57</formula1>
    </dataValidation>
    <dataValidation type="list" allowBlank="1" showInputMessage="1" showErrorMessage="1" sqref="R23">
      <formula1>$AT$51:$AT$53</formula1>
    </dataValidation>
    <dataValidation type="list" allowBlank="1" showInputMessage="1" showErrorMessage="1" sqref="R22">
      <formula1>$AS$51:$AS$53</formula1>
    </dataValidation>
    <dataValidation type="list" allowBlank="1" showInputMessage="1" showErrorMessage="1" sqref="R21">
      <formula1>$AR$51:$AR$53</formula1>
    </dataValidation>
    <dataValidation type="list" allowBlank="1" showInputMessage="1" showErrorMessage="1" sqref="R20">
      <formula1>$AQ$51:$AQ$53</formula1>
    </dataValidation>
    <dataValidation type="list" allowBlank="1" showInputMessage="1" showErrorMessage="1" sqref="R19">
      <formula1>$AP$51:$AP$53</formula1>
    </dataValidation>
    <dataValidation type="list" allowBlank="1" showInputMessage="1" showErrorMessage="1" sqref="Q23">
      <formula1>$AT$47:$AT$49</formula1>
    </dataValidation>
    <dataValidation type="list" allowBlank="1" showInputMessage="1" showErrorMessage="1" sqref="Q22">
      <formula1>$AS$47:$AS$49</formula1>
    </dataValidation>
    <dataValidation type="list" allowBlank="1" showInputMessage="1" showErrorMessage="1" sqref="Q21">
      <formula1>$AR$47:$AR$49</formula1>
    </dataValidation>
    <dataValidation type="list" allowBlank="1" showInputMessage="1" showErrorMessage="1" sqref="Q20">
      <formula1>$AQ$47:$AQ$49</formula1>
    </dataValidation>
    <dataValidation type="list" allowBlank="1" showInputMessage="1" showErrorMessage="1" sqref="Q19">
      <formula1>$AP$47:$AP$49</formula1>
    </dataValidation>
    <dataValidation type="list" allowBlank="1" showInputMessage="1" showErrorMessage="1" sqref="P23">
      <formula1>$AT$43:$AT$45</formula1>
    </dataValidation>
    <dataValidation type="list" allowBlank="1" showInputMessage="1" showErrorMessage="1" sqref="P22">
      <formula1>$AS$43:$AS$45</formula1>
    </dataValidation>
    <dataValidation type="list" allowBlank="1" showInputMessage="1" showErrorMessage="1" sqref="P21">
      <formula1>$AR$43:$AR$45</formula1>
    </dataValidation>
    <dataValidation type="list" allowBlank="1" showInputMessage="1" showErrorMessage="1" sqref="P20">
      <formula1>$AQ$43:$AQ$45</formula1>
    </dataValidation>
    <dataValidation type="list" allowBlank="1" showInputMessage="1" showErrorMessage="1" sqref="P19">
      <formula1>$AP$43:$AP$45</formula1>
    </dataValidation>
    <dataValidation type="list" allowBlank="1" showInputMessage="1" showErrorMessage="1" sqref="O23">
      <formula1>$AT$39:$AT$41</formula1>
    </dataValidation>
    <dataValidation type="list" allowBlank="1" showInputMessage="1" showErrorMessage="1" sqref="O22">
      <formula1>$AS$39:$AS$41</formula1>
    </dataValidation>
    <dataValidation type="list" allowBlank="1" showInputMessage="1" showErrorMessage="1" sqref="O21">
      <formula1>$AR$39:$AR$41</formula1>
    </dataValidation>
    <dataValidation type="list" allowBlank="1" showInputMessage="1" showErrorMessage="1" sqref="O20">
      <formula1>$AQ$39:$AQ$41</formula1>
    </dataValidation>
    <dataValidation type="list" allowBlank="1" showInputMessage="1" showErrorMessage="1" sqref="O19">
      <formula1>$AP$39:$AP$41</formula1>
    </dataValidation>
    <dataValidation type="list" allowBlank="1" showInputMessage="1" showErrorMessage="1" sqref="N23">
      <formula1>$AT$35:$AT$37</formula1>
    </dataValidation>
    <dataValidation type="list" allowBlank="1" showInputMessage="1" showErrorMessage="1" sqref="N22">
      <formula1>$AS$35:$AS$37</formula1>
    </dataValidation>
    <dataValidation type="list" allowBlank="1" showInputMessage="1" showErrorMessage="1" sqref="N21">
      <formula1>$AR$35:$AR$37</formula1>
    </dataValidation>
    <dataValidation type="list" allowBlank="1" showInputMessage="1" showErrorMessage="1" sqref="N20">
      <formula1>$AQ$35:$AQ$37</formula1>
    </dataValidation>
    <dataValidation type="list" allowBlank="1" showInputMessage="1" showErrorMessage="1" sqref="N19">
      <formula1>$AP$35:$AP$37</formula1>
    </dataValidation>
    <dataValidation type="list" allowBlank="1" showInputMessage="1" showErrorMessage="1" sqref="M23">
      <formula1>$AT$31:$AT$33</formula1>
    </dataValidation>
    <dataValidation type="list" allowBlank="1" showInputMessage="1" showErrorMessage="1" sqref="M22">
      <formula1>$AS$31:$AS$33</formula1>
    </dataValidation>
    <dataValidation type="list" allowBlank="1" showInputMessage="1" showErrorMessage="1" sqref="M21">
      <formula1>$AR$31:$AR$33</formula1>
    </dataValidation>
    <dataValidation type="list" allowBlank="1" showInputMessage="1" showErrorMessage="1" sqref="M20">
      <formula1>$AQ$31:$AQ$33</formula1>
    </dataValidation>
    <dataValidation type="list" allowBlank="1" showInputMessage="1" showErrorMessage="1" sqref="M19">
      <formula1>$AP$31:$AP$33</formula1>
    </dataValidation>
    <dataValidation type="list" allowBlank="1" showInputMessage="1" showErrorMessage="1" sqref="L23">
      <formula1>$AT$27:$AT$29</formula1>
    </dataValidation>
    <dataValidation type="list" allowBlank="1" showInputMessage="1" showErrorMessage="1" sqref="L22">
      <formula1>$AS$27:$AS$29</formula1>
    </dataValidation>
    <dataValidation type="list" allowBlank="1" showInputMessage="1" showErrorMessage="1" sqref="L21">
      <formula1>$AR$27:$AR$29</formula1>
    </dataValidation>
    <dataValidation type="list" allowBlank="1" showInputMessage="1" showErrorMessage="1" sqref="L20">
      <formula1>$AQ$27:$AQ$29</formula1>
    </dataValidation>
    <dataValidation type="list" allowBlank="1" showInputMessage="1" showErrorMessage="1" sqref="L19">
      <formula1>$AP$27:$AP$29</formula1>
    </dataValidation>
    <dataValidation type="list" allowBlank="1" showInputMessage="1" showErrorMessage="1" sqref="K23">
      <formula1>$AT$23:$AT$25</formula1>
    </dataValidation>
    <dataValidation type="list" allowBlank="1" showInputMessage="1" showErrorMessage="1" sqref="K22">
      <formula1>$AS$23:$AS$25</formula1>
    </dataValidation>
    <dataValidation type="list" allowBlank="1" showInputMessage="1" showErrorMessage="1" sqref="K21">
      <formula1>$AR$23:$AR$25</formula1>
    </dataValidation>
    <dataValidation type="list" allowBlank="1" showInputMessage="1" showErrorMessage="1" sqref="K20">
      <formula1>$AQ$23:$AQ$25</formula1>
    </dataValidation>
    <dataValidation type="list" allowBlank="1" showInputMessage="1" showErrorMessage="1" sqref="K19">
      <formula1>$AP$23:$AP$25</formula1>
    </dataValidation>
    <dataValidation type="list" allowBlank="1" showInputMessage="1" showErrorMessage="1" sqref="J23">
      <formula1>$AT$19:$AT$21</formula1>
    </dataValidation>
    <dataValidation type="list" allowBlank="1" showInputMessage="1" showErrorMessage="1" sqref="J22">
      <formula1>$AS$19:$AS$21</formula1>
    </dataValidation>
    <dataValidation type="list" allowBlank="1" showInputMessage="1" showErrorMessage="1" sqref="J21">
      <formula1>$AR$19:$AR$21</formula1>
    </dataValidation>
    <dataValidation type="list" allowBlank="1" showInputMessage="1" showErrorMessage="1" sqref="J20">
      <formula1>$AQ$19:$AQ$21</formula1>
    </dataValidation>
    <dataValidation type="list" allowBlank="1" showInputMessage="1" showErrorMessage="1" sqref="J19">
      <formula1>$AP$19:$AP$21</formula1>
    </dataValidation>
    <dataValidation type="list" allowBlank="1" showInputMessage="1" showErrorMessage="1" sqref="I23">
      <formula1>$AT$15:$AT$17</formula1>
    </dataValidation>
    <dataValidation type="list" allowBlank="1" showInputMessage="1" showErrorMessage="1" sqref="I22">
      <formula1>$AS$15:$AS$17</formula1>
    </dataValidation>
    <dataValidation type="list" allowBlank="1" showInputMessage="1" showErrorMessage="1" sqref="I21">
      <formula1>$AR$15:$AR$17</formula1>
    </dataValidation>
    <dataValidation type="list" allowBlank="1" showInputMessage="1" showErrorMessage="1" sqref="I20">
      <formula1>$AQ$15:$AQ$17</formula1>
    </dataValidation>
    <dataValidation type="list" allowBlank="1" showInputMessage="1" showErrorMessage="1" sqref="I19">
      <formula1>$AP$15:$AP$17</formula1>
    </dataValidation>
    <dataValidation type="list" allowBlank="1" showInputMessage="1" showErrorMessage="1" sqref="I7">
      <formula1>$AD$15:$AD$17</formula1>
    </dataValidation>
    <dataValidation type="list" allowBlank="1" showInputMessage="1" showErrorMessage="1" sqref="H23">
      <formula1>$AT$11:$AT$13</formula1>
    </dataValidation>
    <dataValidation type="list" allowBlank="1" showInputMessage="1" showErrorMessage="1" sqref="H22">
      <formula1>$AS$11:$AS$13</formula1>
    </dataValidation>
    <dataValidation type="list" allowBlank="1" showInputMessage="1" showErrorMessage="1" sqref="H21">
      <formula1>$AR$11:$AR$13</formula1>
    </dataValidation>
    <dataValidation type="list" allowBlank="1" showInputMessage="1" showErrorMessage="1" sqref="H20">
      <formula1>$AQ$11:$AQ$13</formula1>
    </dataValidation>
    <dataValidation type="list" allowBlank="1" showInputMessage="1" showErrorMessage="1" sqref="H19">
      <formula1>$AP$11:$AP$13</formula1>
    </dataValidation>
    <dataValidation type="list" allowBlank="1" showInputMessage="1" showErrorMessage="1" sqref="H7">
      <formula1>$AD$11:$AD$13</formula1>
    </dataValidation>
    <dataValidation type="list" allowBlank="1" showInputMessage="1" showErrorMessage="1" sqref="H6">
      <formula1>$AC$11:$AC$13</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G7">
      <formula1>$AD$7:$AD$9</formula1>
    </dataValidation>
    <dataValidation type="list" allowBlank="1" showInputMessage="1" showErrorMessage="1" sqref="G6">
      <formula1>$AC$7:$AC$9</formula1>
    </dataValidation>
    <dataValidation type="list" allowBlank="1" showInputMessage="1" showErrorMessage="1" sqref="G5">
      <formula1>$AB$7:$AB$9</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G6" sqref="G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8" width="4.7109375" style="79" customWidth="1"/>
    <col min="9"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59.75" thickBot="1">
      <c r="A3" s="5"/>
      <c r="B3" s="11" t="s">
        <v>3</v>
      </c>
      <c r="C3" s="12" t="s">
        <v>2</v>
      </c>
      <c r="D3" s="13" t="s">
        <v>1</v>
      </c>
      <c r="E3" s="14" t="s">
        <v>0</v>
      </c>
      <c r="F3" s="15" t="s">
        <v>12</v>
      </c>
      <c r="G3" s="16" t="str">
        <f>F4</f>
        <v>Synchrone Replikation</v>
      </c>
      <c r="H3" s="17" t="str">
        <f>F5</f>
        <v>Failover / Switchover Garantie</v>
      </c>
      <c r="I3" s="17" t="str">
        <f>F6</f>
        <v>Throughput</v>
      </c>
      <c r="J3" s="17">
        <f>F7</f>
        <v>0</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8" t="s">
        <v>13</v>
      </c>
      <c r="AC3" s="148"/>
      <c r="AD3" s="148"/>
      <c r="AE3" s="148"/>
      <c r="AF3" s="148"/>
      <c r="AG3" s="148"/>
      <c r="AH3" s="148"/>
      <c r="AI3" s="148"/>
      <c r="AJ3" s="148"/>
      <c r="AK3" s="148"/>
      <c r="AL3" s="148"/>
      <c r="AM3" s="148"/>
      <c r="AN3" s="148"/>
      <c r="AO3" s="148"/>
    </row>
    <row r="4" spans="1:46" ht="13.5" thickBot="1">
      <c r="B4" s="20">
        <f>C4*$B$24/$C$24</f>
        <v>41.666666666666664</v>
      </c>
      <c r="C4" s="21">
        <f t="array" ref="C4:C23">FREQUENCY(G4:Z23,E4:E23)</f>
        <v>3</v>
      </c>
      <c r="D4" s="22">
        <f>RANK(C4,$C$4:$C$23,0)</f>
        <v>1</v>
      </c>
      <c r="E4" s="23">
        <v>1</v>
      </c>
      <c r="F4" s="80" t="s">
        <v>259</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27.777777777777775</v>
      </c>
      <c r="C5" s="28">
        <v>2</v>
      </c>
      <c r="D5" s="22">
        <f t="shared" ref="D5:D23" si="1">RANK(C5,$C$4:$C$23,0)</f>
        <v>2</v>
      </c>
      <c r="E5" s="29">
        <v>2</v>
      </c>
      <c r="F5" s="81" t="s">
        <v>260</v>
      </c>
      <c r="G5" s="30">
        <v>1</v>
      </c>
      <c r="H5" s="25"/>
      <c r="I5" s="25"/>
      <c r="J5" s="25"/>
      <c r="K5" s="25"/>
      <c r="L5" s="25"/>
      <c r="M5" s="25"/>
      <c r="N5" s="25"/>
      <c r="O5" s="25"/>
      <c r="P5" s="25"/>
      <c r="Q5" s="25"/>
      <c r="R5" s="25"/>
      <c r="S5" s="25"/>
      <c r="T5" s="25"/>
      <c r="U5" s="25"/>
      <c r="V5" s="25"/>
      <c r="W5" s="25"/>
      <c r="X5" s="25"/>
      <c r="Y5" s="26"/>
      <c r="Z5" s="5"/>
    </row>
    <row r="6" spans="1:46">
      <c r="B6" s="27">
        <f t="shared" si="0"/>
        <v>13.888888888888888</v>
      </c>
      <c r="C6" s="28">
        <v>1</v>
      </c>
      <c r="D6" s="22">
        <f t="shared" si="1"/>
        <v>3</v>
      </c>
      <c r="E6" s="29">
        <v>3</v>
      </c>
      <c r="F6" s="81" t="s">
        <v>274</v>
      </c>
      <c r="G6" s="31">
        <v>1</v>
      </c>
      <c r="H6" s="32">
        <v>2</v>
      </c>
      <c r="I6" s="25"/>
      <c r="J6" s="25"/>
      <c r="K6" s="25"/>
      <c r="L6" s="25"/>
      <c r="M6" s="25"/>
      <c r="N6" s="25"/>
      <c r="O6" s="25"/>
      <c r="P6" s="25"/>
      <c r="Q6" s="25"/>
      <c r="R6" s="25"/>
      <c r="S6" s="25"/>
      <c r="T6" s="25"/>
      <c r="U6" s="25"/>
      <c r="V6" s="25"/>
      <c r="W6" s="25"/>
      <c r="X6" s="25"/>
      <c r="Y6" s="26"/>
      <c r="Z6" s="5"/>
      <c r="AB6" s="33" t="s">
        <v>14</v>
      </c>
      <c r="AC6" s="33" t="s">
        <v>15</v>
      </c>
      <c r="AD6" s="33" t="s">
        <v>16</v>
      </c>
      <c r="AE6" s="33" t="s">
        <v>17</v>
      </c>
      <c r="AF6" s="33" t="s">
        <v>18</v>
      </c>
      <c r="AG6" s="33" t="s">
        <v>19</v>
      </c>
      <c r="AH6" s="33" t="s">
        <v>20</v>
      </c>
      <c r="AI6" s="33" t="s">
        <v>21</v>
      </c>
      <c r="AJ6" s="33" t="s">
        <v>22</v>
      </c>
      <c r="AK6" s="33" t="s">
        <v>23</v>
      </c>
      <c r="AL6" s="33" t="s">
        <v>24</v>
      </c>
      <c r="AM6" s="33" t="s">
        <v>25</v>
      </c>
      <c r="AN6" s="33" t="s">
        <v>26</v>
      </c>
      <c r="AO6" s="33" t="s">
        <v>27</v>
      </c>
      <c r="AP6" s="33" t="s">
        <v>28</v>
      </c>
      <c r="AQ6" s="33" t="s">
        <v>29</v>
      </c>
      <c r="AR6" s="33" t="s">
        <v>30</v>
      </c>
      <c r="AS6" s="34" t="s">
        <v>31</v>
      </c>
      <c r="AT6" s="33" t="s">
        <v>32</v>
      </c>
    </row>
    <row r="7" spans="1:46" ht="13.5" hidden="1" thickBot="1">
      <c r="B7" s="27">
        <f t="shared" si="0"/>
        <v>0</v>
      </c>
      <c r="C7" s="28">
        <v>0</v>
      </c>
      <c r="D7" s="22">
        <f t="shared" si="1"/>
        <v>4</v>
      </c>
      <c r="E7" s="29">
        <v>4</v>
      </c>
      <c r="F7" s="81"/>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4</v>
      </c>
      <c r="E8" s="29">
        <v>5</v>
      </c>
      <c r="F8" s="81"/>
      <c r="G8" s="31" t="s">
        <v>238</v>
      </c>
      <c r="H8" s="31" t="s">
        <v>238</v>
      </c>
      <c r="I8" s="31" t="s">
        <v>238</v>
      </c>
      <c r="J8" s="31" t="s">
        <v>238</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4</v>
      </c>
      <c r="E9" s="29">
        <v>6</v>
      </c>
      <c r="F9" s="81"/>
      <c r="G9" s="31" t="s">
        <v>238</v>
      </c>
      <c r="H9" s="31" t="s">
        <v>238</v>
      </c>
      <c r="I9" s="31" t="s">
        <v>238</v>
      </c>
      <c r="J9" s="31" t="s">
        <v>238</v>
      </c>
      <c r="K9" s="31" t="s">
        <v>238</v>
      </c>
      <c r="L9" s="25"/>
      <c r="M9" s="25"/>
      <c r="N9" s="25"/>
      <c r="O9" s="25"/>
      <c r="P9" s="25"/>
      <c r="Q9" s="25"/>
      <c r="R9" s="25"/>
      <c r="S9" s="25"/>
      <c r="T9" s="25"/>
      <c r="U9" s="25"/>
      <c r="V9" s="25"/>
      <c r="W9" s="25"/>
      <c r="X9" s="25"/>
      <c r="Y9" s="26"/>
      <c r="Z9" s="5"/>
      <c r="AB9" s="37" t="s">
        <v>238</v>
      </c>
      <c r="AC9" s="37" t="s">
        <v>238</v>
      </c>
      <c r="AD9" s="37" t="s">
        <v>238</v>
      </c>
      <c r="AE9" s="37" t="s">
        <v>238</v>
      </c>
      <c r="AF9" s="37" t="s">
        <v>238</v>
      </c>
      <c r="AG9" s="37" t="s">
        <v>238</v>
      </c>
      <c r="AH9" s="37" t="s">
        <v>238</v>
      </c>
      <c r="AI9" s="37" t="s">
        <v>238</v>
      </c>
      <c r="AJ9" s="37" t="s">
        <v>238</v>
      </c>
      <c r="AK9" s="37" t="s">
        <v>238</v>
      </c>
      <c r="AL9" s="37" t="s">
        <v>238</v>
      </c>
      <c r="AM9" s="37" t="s">
        <v>238</v>
      </c>
      <c r="AN9" s="37" t="s">
        <v>238</v>
      </c>
      <c r="AO9" s="37" t="s">
        <v>238</v>
      </c>
      <c r="AP9" s="37" t="s">
        <v>238</v>
      </c>
      <c r="AQ9" s="37" t="s">
        <v>238</v>
      </c>
      <c r="AR9" s="37" t="s">
        <v>238</v>
      </c>
      <c r="AS9" s="38" t="s">
        <v>238</v>
      </c>
      <c r="AT9" s="37" t="s">
        <v>238</v>
      </c>
    </row>
    <row r="10" spans="1:46" ht="13.5" hidden="1" thickBot="1">
      <c r="B10" s="27">
        <f t="shared" si="0"/>
        <v>0</v>
      </c>
      <c r="C10" s="28">
        <v>0</v>
      </c>
      <c r="D10" s="22">
        <f t="shared" si="1"/>
        <v>4</v>
      </c>
      <c r="E10" s="29">
        <v>7</v>
      </c>
      <c r="F10" s="81"/>
      <c r="G10" s="31" t="s">
        <v>238</v>
      </c>
      <c r="H10" s="31" t="s">
        <v>238</v>
      </c>
      <c r="I10" s="31" t="s">
        <v>238</v>
      </c>
      <c r="J10" s="31" t="s">
        <v>238</v>
      </c>
      <c r="K10" s="31" t="s">
        <v>238</v>
      </c>
      <c r="L10" s="31" t="s">
        <v>238</v>
      </c>
      <c r="M10" s="25"/>
      <c r="N10" s="25"/>
      <c r="O10" s="25"/>
      <c r="P10" s="25"/>
      <c r="Q10" s="25"/>
      <c r="R10" s="25"/>
      <c r="S10" s="25"/>
      <c r="T10" s="25"/>
      <c r="U10" s="25"/>
      <c r="V10" s="25"/>
      <c r="W10" s="25"/>
      <c r="X10" s="25"/>
      <c r="Y10" s="26"/>
      <c r="Z10" s="5"/>
      <c r="AB10" s="39"/>
      <c r="AC10" s="40" t="s">
        <v>33</v>
      </c>
      <c r="AD10" s="40" t="s">
        <v>50</v>
      </c>
      <c r="AE10" s="40" t="s">
        <v>51</v>
      </c>
      <c r="AF10" s="40" t="s">
        <v>52</v>
      </c>
      <c r="AG10" s="40" t="s">
        <v>53</v>
      </c>
      <c r="AH10" s="40" t="s">
        <v>54</v>
      </c>
      <c r="AI10" s="41" t="s">
        <v>55</v>
      </c>
      <c r="AJ10" s="41" t="s">
        <v>56</v>
      </c>
      <c r="AK10" s="40" t="s">
        <v>57</v>
      </c>
      <c r="AL10" s="40" t="s">
        <v>58</v>
      </c>
      <c r="AM10" s="40" t="s">
        <v>59</v>
      </c>
      <c r="AN10" s="40" t="s">
        <v>60</v>
      </c>
      <c r="AO10" s="40" t="s">
        <v>61</v>
      </c>
      <c r="AP10" s="40" t="s">
        <v>62</v>
      </c>
      <c r="AQ10" s="40" t="s">
        <v>63</v>
      </c>
      <c r="AR10" s="40" t="s">
        <v>64</v>
      </c>
      <c r="AS10" s="34" t="s">
        <v>65</v>
      </c>
      <c r="AT10" s="33" t="s">
        <v>66</v>
      </c>
    </row>
    <row r="11" spans="1:46" ht="13.5" hidden="1" thickBot="1">
      <c r="B11" s="27">
        <f t="shared" si="0"/>
        <v>0</v>
      </c>
      <c r="C11" s="28">
        <v>0</v>
      </c>
      <c r="D11" s="22">
        <f t="shared" si="1"/>
        <v>4</v>
      </c>
      <c r="E11" s="29">
        <v>8</v>
      </c>
      <c r="F11" s="81"/>
      <c r="G11" s="31" t="s">
        <v>238</v>
      </c>
      <c r="H11" s="31" t="s">
        <v>238</v>
      </c>
      <c r="I11" s="31" t="s">
        <v>238</v>
      </c>
      <c r="J11" s="31" t="s">
        <v>238</v>
      </c>
      <c r="K11" s="31" t="s">
        <v>238</v>
      </c>
      <c r="L11" s="31" t="s">
        <v>238</v>
      </c>
      <c r="M11" s="31" t="s">
        <v>238</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4</v>
      </c>
      <c r="E12" s="29">
        <v>9</v>
      </c>
      <c r="F12" s="81"/>
      <c r="G12" s="31" t="s">
        <v>238</v>
      </c>
      <c r="H12" s="31" t="s">
        <v>238</v>
      </c>
      <c r="I12" s="31" t="s">
        <v>238</v>
      </c>
      <c r="J12" s="31" t="s">
        <v>238</v>
      </c>
      <c r="K12" s="31" t="s">
        <v>238</v>
      </c>
      <c r="L12" s="31" t="s">
        <v>238</v>
      </c>
      <c r="M12" s="31" t="s">
        <v>238</v>
      </c>
      <c r="N12" s="31" t="s">
        <v>238</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4</v>
      </c>
      <c r="E13" s="29">
        <v>10</v>
      </c>
      <c r="F13" s="81"/>
      <c r="G13" s="31" t="s">
        <v>238</v>
      </c>
      <c r="H13" s="31" t="s">
        <v>238</v>
      </c>
      <c r="I13" s="31" t="s">
        <v>238</v>
      </c>
      <c r="J13" s="31" t="s">
        <v>238</v>
      </c>
      <c r="K13" s="31" t="s">
        <v>238</v>
      </c>
      <c r="L13" s="31" t="s">
        <v>238</v>
      </c>
      <c r="M13" s="31" t="s">
        <v>238</v>
      </c>
      <c r="N13" s="31" t="s">
        <v>238</v>
      </c>
      <c r="O13" s="31" t="s">
        <v>238</v>
      </c>
      <c r="P13" s="25"/>
      <c r="Q13" s="25"/>
      <c r="R13" s="25"/>
      <c r="S13" s="25"/>
      <c r="T13" s="25"/>
      <c r="U13" s="25"/>
      <c r="V13" s="25"/>
      <c r="W13" s="25"/>
      <c r="X13" s="25"/>
      <c r="Y13" s="26"/>
      <c r="Z13" s="5"/>
      <c r="AB13" s="39"/>
      <c r="AC13" s="37" t="s">
        <v>238</v>
      </c>
      <c r="AD13" s="37" t="s">
        <v>238</v>
      </c>
      <c r="AE13" s="37" t="s">
        <v>238</v>
      </c>
      <c r="AF13" s="37" t="s">
        <v>238</v>
      </c>
      <c r="AG13" s="37" t="s">
        <v>238</v>
      </c>
      <c r="AH13" s="37" t="s">
        <v>238</v>
      </c>
      <c r="AI13" s="37" t="s">
        <v>238</v>
      </c>
      <c r="AJ13" s="37" t="s">
        <v>238</v>
      </c>
      <c r="AK13" s="37" t="s">
        <v>238</v>
      </c>
      <c r="AL13" s="37" t="s">
        <v>238</v>
      </c>
      <c r="AM13" s="37" t="s">
        <v>238</v>
      </c>
      <c r="AN13" s="37" t="s">
        <v>238</v>
      </c>
      <c r="AO13" s="37" t="s">
        <v>238</v>
      </c>
      <c r="AP13" s="37" t="s">
        <v>238</v>
      </c>
      <c r="AQ13" s="37" t="s">
        <v>238</v>
      </c>
      <c r="AR13" s="37" t="s">
        <v>238</v>
      </c>
      <c r="AS13" s="38" t="s">
        <v>238</v>
      </c>
      <c r="AT13" s="37" t="s">
        <v>238</v>
      </c>
    </row>
    <row r="14" spans="1:46" ht="13.5" hidden="1" thickBot="1">
      <c r="B14" s="27">
        <f t="shared" si="0"/>
        <v>0</v>
      </c>
      <c r="C14" s="28">
        <v>0</v>
      </c>
      <c r="D14" s="22">
        <f t="shared" si="1"/>
        <v>4</v>
      </c>
      <c r="E14" s="29">
        <v>11</v>
      </c>
      <c r="F14" s="81"/>
      <c r="G14" s="31" t="s">
        <v>238</v>
      </c>
      <c r="H14" s="31" t="s">
        <v>238</v>
      </c>
      <c r="I14" s="31" t="s">
        <v>238</v>
      </c>
      <c r="J14" s="31" t="s">
        <v>238</v>
      </c>
      <c r="K14" s="31" t="s">
        <v>238</v>
      </c>
      <c r="L14" s="31" t="s">
        <v>238</v>
      </c>
      <c r="M14" s="31" t="s">
        <v>238</v>
      </c>
      <c r="N14" s="31" t="s">
        <v>238</v>
      </c>
      <c r="O14" s="31" t="s">
        <v>238</v>
      </c>
      <c r="P14" s="31" t="s">
        <v>238</v>
      </c>
      <c r="Q14" s="25"/>
      <c r="R14" s="25"/>
      <c r="S14" s="25"/>
      <c r="T14" s="25"/>
      <c r="U14" s="25"/>
      <c r="V14" s="25"/>
      <c r="W14" s="25"/>
      <c r="X14" s="25"/>
      <c r="Y14" s="26"/>
      <c r="Z14" s="5"/>
      <c r="AB14" s="39"/>
      <c r="AC14" s="39"/>
      <c r="AD14" s="40" t="s">
        <v>34</v>
      </c>
      <c r="AE14" s="40" t="s">
        <v>67</v>
      </c>
      <c r="AF14" s="40" t="s">
        <v>68</v>
      </c>
      <c r="AG14" s="40" t="s">
        <v>69</v>
      </c>
      <c r="AH14" s="40" t="s">
        <v>70</v>
      </c>
      <c r="AI14" s="33" t="s">
        <v>71</v>
      </c>
      <c r="AJ14" s="33" t="s">
        <v>72</v>
      </c>
      <c r="AK14" s="33" t="s">
        <v>73</v>
      </c>
      <c r="AL14" s="33" t="s">
        <v>74</v>
      </c>
      <c r="AM14" s="33" t="s">
        <v>75</v>
      </c>
      <c r="AN14" s="33" t="s">
        <v>76</v>
      </c>
      <c r="AO14" s="33" t="s">
        <v>77</v>
      </c>
      <c r="AP14" s="33" t="s">
        <v>78</v>
      </c>
      <c r="AQ14" s="33" t="s">
        <v>79</v>
      </c>
      <c r="AR14" s="33" t="s">
        <v>80</v>
      </c>
      <c r="AS14" s="34" t="s">
        <v>81</v>
      </c>
      <c r="AT14" s="33" t="s">
        <v>82</v>
      </c>
    </row>
    <row r="15" spans="1:46" ht="13.5" hidden="1" thickBot="1">
      <c r="B15" s="27">
        <f t="shared" si="0"/>
        <v>0</v>
      </c>
      <c r="C15" s="28">
        <v>0</v>
      </c>
      <c r="D15" s="22">
        <f t="shared" si="1"/>
        <v>4</v>
      </c>
      <c r="E15" s="29">
        <v>12</v>
      </c>
      <c r="F15" s="81"/>
      <c r="G15" s="31" t="s">
        <v>238</v>
      </c>
      <c r="H15" s="31" t="s">
        <v>238</v>
      </c>
      <c r="I15" s="31" t="s">
        <v>238</v>
      </c>
      <c r="J15" s="31" t="s">
        <v>238</v>
      </c>
      <c r="K15" s="31" t="s">
        <v>238</v>
      </c>
      <c r="L15" s="31" t="s">
        <v>238</v>
      </c>
      <c r="M15" s="31" t="s">
        <v>238</v>
      </c>
      <c r="N15" s="31" t="s">
        <v>238</v>
      </c>
      <c r="O15" s="31" t="s">
        <v>238</v>
      </c>
      <c r="P15" s="31" t="s">
        <v>238</v>
      </c>
      <c r="Q15" s="31" t="s">
        <v>238</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4</v>
      </c>
      <c r="E16" s="29">
        <v>13</v>
      </c>
      <c r="F16" s="81"/>
      <c r="G16" s="31" t="s">
        <v>238</v>
      </c>
      <c r="H16" s="31" t="s">
        <v>238</v>
      </c>
      <c r="I16" s="31" t="s">
        <v>238</v>
      </c>
      <c r="J16" s="31" t="s">
        <v>238</v>
      </c>
      <c r="K16" s="31" t="s">
        <v>238</v>
      </c>
      <c r="L16" s="31" t="s">
        <v>238</v>
      </c>
      <c r="M16" s="31" t="s">
        <v>238</v>
      </c>
      <c r="N16" s="31" t="s">
        <v>238</v>
      </c>
      <c r="O16" s="31" t="s">
        <v>238</v>
      </c>
      <c r="P16" s="31" t="s">
        <v>238</v>
      </c>
      <c r="Q16" s="31" t="s">
        <v>238</v>
      </c>
      <c r="R16" s="31" t="s">
        <v>238</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4</v>
      </c>
      <c r="E17" s="29">
        <v>14</v>
      </c>
      <c r="F17" s="81"/>
      <c r="G17" s="31" t="s">
        <v>238</v>
      </c>
      <c r="H17" s="31" t="s">
        <v>238</v>
      </c>
      <c r="I17" s="31" t="s">
        <v>238</v>
      </c>
      <c r="J17" s="31" t="s">
        <v>238</v>
      </c>
      <c r="K17" s="31" t="s">
        <v>238</v>
      </c>
      <c r="L17" s="31" t="s">
        <v>238</v>
      </c>
      <c r="M17" s="31" t="s">
        <v>238</v>
      </c>
      <c r="N17" s="31" t="s">
        <v>238</v>
      </c>
      <c r="O17" s="31" t="s">
        <v>238</v>
      </c>
      <c r="P17" s="31" t="s">
        <v>238</v>
      </c>
      <c r="Q17" s="31" t="s">
        <v>238</v>
      </c>
      <c r="R17" s="31" t="s">
        <v>238</v>
      </c>
      <c r="S17" s="31" t="s">
        <v>238</v>
      </c>
      <c r="T17" s="25"/>
      <c r="U17" s="25"/>
      <c r="V17" s="25"/>
      <c r="W17" s="25"/>
      <c r="X17" s="25"/>
      <c r="Y17" s="26"/>
      <c r="Z17" s="5"/>
      <c r="AB17" s="39"/>
      <c r="AC17" s="39"/>
      <c r="AD17" s="37" t="s">
        <v>238</v>
      </c>
      <c r="AE17" s="37" t="s">
        <v>238</v>
      </c>
      <c r="AF17" s="37" t="s">
        <v>238</v>
      </c>
      <c r="AG17" s="37" t="s">
        <v>238</v>
      </c>
      <c r="AH17" s="37" t="s">
        <v>238</v>
      </c>
      <c r="AI17" s="37" t="s">
        <v>238</v>
      </c>
      <c r="AJ17" s="37" t="s">
        <v>238</v>
      </c>
      <c r="AK17" s="37" t="s">
        <v>238</v>
      </c>
      <c r="AL17" s="37" t="s">
        <v>238</v>
      </c>
      <c r="AM17" s="37" t="s">
        <v>238</v>
      </c>
      <c r="AN17" s="37" t="s">
        <v>238</v>
      </c>
      <c r="AO17" s="37" t="s">
        <v>238</v>
      </c>
      <c r="AP17" s="37" t="s">
        <v>238</v>
      </c>
      <c r="AQ17" s="37" t="s">
        <v>238</v>
      </c>
      <c r="AR17" s="37" t="s">
        <v>238</v>
      </c>
      <c r="AS17" s="38" t="s">
        <v>238</v>
      </c>
      <c r="AT17" s="37" t="s">
        <v>238</v>
      </c>
    </row>
    <row r="18" spans="1:87" ht="13.5" hidden="1" thickBot="1">
      <c r="B18" s="27">
        <f t="shared" si="0"/>
        <v>0</v>
      </c>
      <c r="C18" s="28">
        <v>0</v>
      </c>
      <c r="D18" s="22">
        <f t="shared" si="1"/>
        <v>4</v>
      </c>
      <c r="E18" s="29">
        <v>15</v>
      </c>
      <c r="F18" s="81"/>
      <c r="G18" s="31" t="s">
        <v>238</v>
      </c>
      <c r="H18" s="31" t="s">
        <v>238</v>
      </c>
      <c r="I18" s="31" t="s">
        <v>238</v>
      </c>
      <c r="J18" s="31" t="s">
        <v>238</v>
      </c>
      <c r="K18" s="31" t="s">
        <v>238</v>
      </c>
      <c r="L18" s="31" t="s">
        <v>238</v>
      </c>
      <c r="M18" s="31" t="s">
        <v>238</v>
      </c>
      <c r="N18" s="31" t="s">
        <v>238</v>
      </c>
      <c r="O18" s="31" t="s">
        <v>238</v>
      </c>
      <c r="P18" s="31" t="s">
        <v>238</v>
      </c>
      <c r="Q18" s="31" t="s">
        <v>238</v>
      </c>
      <c r="R18" s="31" t="s">
        <v>238</v>
      </c>
      <c r="S18" s="31" t="s">
        <v>238</v>
      </c>
      <c r="T18" s="31" t="s">
        <v>238</v>
      </c>
      <c r="U18" s="25"/>
      <c r="V18" s="25"/>
      <c r="W18" s="25"/>
      <c r="X18" s="25"/>
      <c r="Y18" s="26"/>
      <c r="Z18" s="5"/>
      <c r="AB18" s="39"/>
      <c r="AC18" s="39"/>
      <c r="AD18" s="39"/>
      <c r="AE18" s="40" t="s">
        <v>35</v>
      </c>
      <c r="AF18" s="40" t="s">
        <v>83</v>
      </c>
      <c r="AG18" s="40" t="s">
        <v>84</v>
      </c>
      <c r="AH18" s="40" t="s">
        <v>85</v>
      </c>
      <c r="AI18" s="40" t="s">
        <v>86</v>
      </c>
      <c r="AJ18" s="40" t="s">
        <v>87</v>
      </c>
      <c r="AK18" s="33" t="s">
        <v>88</v>
      </c>
      <c r="AL18" s="33" t="s">
        <v>89</v>
      </c>
      <c r="AM18" s="33" t="s">
        <v>90</v>
      </c>
      <c r="AN18" s="33" t="s">
        <v>91</v>
      </c>
      <c r="AO18" s="33" t="s">
        <v>92</v>
      </c>
      <c r="AP18" s="33" t="s">
        <v>93</v>
      </c>
      <c r="AQ18" s="33" t="s">
        <v>94</v>
      </c>
      <c r="AR18" s="33" t="s">
        <v>95</v>
      </c>
      <c r="AS18" s="34" t="s">
        <v>96</v>
      </c>
      <c r="AT18" s="33" t="s">
        <v>97</v>
      </c>
    </row>
    <row r="19" spans="1:87" ht="13.5" hidden="1" thickBot="1">
      <c r="B19" s="27">
        <f t="shared" si="0"/>
        <v>0</v>
      </c>
      <c r="C19" s="28">
        <v>0</v>
      </c>
      <c r="D19" s="22">
        <f t="shared" si="1"/>
        <v>4</v>
      </c>
      <c r="E19" s="29">
        <v>16</v>
      </c>
      <c r="F19" s="81"/>
      <c r="G19" s="31" t="s">
        <v>238</v>
      </c>
      <c r="H19" s="32" t="s">
        <v>238</v>
      </c>
      <c r="I19" s="32" t="s">
        <v>238</v>
      </c>
      <c r="J19" s="32" t="s">
        <v>238</v>
      </c>
      <c r="K19" s="32" t="s">
        <v>238</v>
      </c>
      <c r="L19" s="32" t="s">
        <v>238</v>
      </c>
      <c r="M19" s="32" t="s">
        <v>238</v>
      </c>
      <c r="N19" s="32" t="s">
        <v>238</v>
      </c>
      <c r="O19" s="32" t="s">
        <v>238</v>
      </c>
      <c r="P19" s="32" t="s">
        <v>238</v>
      </c>
      <c r="Q19" s="32" t="s">
        <v>238</v>
      </c>
      <c r="R19" s="32" t="s">
        <v>238</v>
      </c>
      <c r="S19" s="32" t="s">
        <v>238</v>
      </c>
      <c r="T19" s="32" t="s">
        <v>238</v>
      </c>
      <c r="U19" s="32" t="s">
        <v>238</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4</v>
      </c>
      <c r="E20" s="29">
        <v>17</v>
      </c>
      <c r="F20" s="81"/>
      <c r="G20" s="31" t="s">
        <v>238</v>
      </c>
      <c r="H20" s="32" t="s">
        <v>238</v>
      </c>
      <c r="I20" s="32" t="s">
        <v>238</v>
      </c>
      <c r="J20" s="32" t="s">
        <v>238</v>
      </c>
      <c r="K20" s="32" t="s">
        <v>238</v>
      </c>
      <c r="L20" s="32" t="s">
        <v>238</v>
      </c>
      <c r="M20" s="32" t="s">
        <v>238</v>
      </c>
      <c r="N20" s="32" t="s">
        <v>238</v>
      </c>
      <c r="O20" s="32" t="s">
        <v>238</v>
      </c>
      <c r="P20" s="32" t="s">
        <v>238</v>
      </c>
      <c r="Q20" s="32" t="s">
        <v>238</v>
      </c>
      <c r="R20" s="32" t="s">
        <v>238</v>
      </c>
      <c r="S20" s="32" t="s">
        <v>238</v>
      </c>
      <c r="T20" s="32" t="s">
        <v>238</v>
      </c>
      <c r="U20" s="32" t="s">
        <v>238</v>
      </c>
      <c r="V20" s="32" t="s">
        <v>238</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4</v>
      </c>
      <c r="E21" s="29">
        <v>18</v>
      </c>
      <c r="F21" s="81"/>
      <c r="G21" s="31" t="s">
        <v>238</v>
      </c>
      <c r="H21" s="32" t="s">
        <v>238</v>
      </c>
      <c r="I21" s="32" t="s">
        <v>238</v>
      </c>
      <c r="J21" s="32" t="s">
        <v>238</v>
      </c>
      <c r="K21" s="32" t="s">
        <v>238</v>
      </c>
      <c r="L21" s="32" t="s">
        <v>238</v>
      </c>
      <c r="M21" s="32" t="s">
        <v>238</v>
      </c>
      <c r="N21" s="32" t="s">
        <v>238</v>
      </c>
      <c r="O21" s="32" t="s">
        <v>238</v>
      </c>
      <c r="P21" s="32" t="s">
        <v>238</v>
      </c>
      <c r="Q21" s="32" t="s">
        <v>238</v>
      </c>
      <c r="R21" s="32" t="s">
        <v>238</v>
      </c>
      <c r="S21" s="32" t="s">
        <v>238</v>
      </c>
      <c r="T21" s="32" t="s">
        <v>238</v>
      </c>
      <c r="U21" s="32" t="s">
        <v>238</v>
      </c>
      <c r="V21" s="32" t="s">
        <v>238</v>
      </c>
      <c r="W21" s="32" t="s">
        <v>238</v>
      </c>
      <c r="X21" s="25"/>
      <c r="Y21" s="26"/>
      <c r="Z21" s="5"/>
      <c r="AB21" s="39"/>
      <c r="AC21" s="39"/>
      <c r="AD21" s="39"/>
      <c r="AE21" s="37" t="s">
        <v>238</v>
      </c>
      <c r="AF21" s="37" t="s">
        <v>238</v>
      </c>
      <c r="AG21" s="37" t="s">
        <v>238</v>
      </c>
      <c r="AH21" s="37" t="s">
        <v>238</v>
      </c>
      <c r="AI21" s="37" t="s">
        <v>238</v>
      </c>
      <c r="AJ21" s="37" t="s">
        <v>238</v>
      </c>
      <c r="AK21" s="37" t="s">
        <v>238</v>
      </c>
      <c r="AL21" s="37" t="s">
        <v>238</v>
      </c>
      <c r="AM21" s="37" t="s">
        <v>238</v>
      </c>
      <c r="AN21" s="37" t="s">
        <v>238</v>
      </c>
      <c r="AO21" s="37" t="s">
        <v>238</v>
      </c>
      <c r="AP21" s="37" t="s">
        <v>238</v>
      </c>
      <c r="AQ21" s="37" t="s">
        <v>238</v>
      </c>
      <c r="AR21" s="37" t="s">
        <v>238</v>
      </c>
      <c r="AS21" s="38" t="s">
        <v>238</v>
      </c>
      <c r="AT21" s="37" t="s">
        <v>238</v>
      </c>
    </row>
    <row r="22" spans="1:87" ht="13.5" hidden="1" thickBot="1">
      <c r="B22" s="27">
        <f t="shared" si="0"/>
        <v>0</v>
      </c>
      <c r="C22" s="28">
        <v>0</v>
      </c>
      <c r="D22" s="22">
        <f t="shared" si="1"/>
        <v>4</v>
      </c>
      <c r="E22" s="29">
        <v>19</v>
      </c>
      <c r="F22" s="81"/>
      <c r="G22" s="31" t="s">
        <v>238</v>
      </c>
      <c r="H22" s="32" t="s">
        <v>238</v>
      </c>
      <c r="I22" s="32" t="s">
        <v>238</v>
      </c>
      <c r="J22" s="32" t="s">
        <v>238</v>
      </c>
      <c r="K22" s="32" t="s">
        <v>238</v>
      </c>
      <c r="L22" s="32" t="s">
        <v>238</v>
      </c>
      <c r="M22" s="32" t="s">
        <v>238</v>
      </c>
      <c r="N22" s="32" t="s">
        <v>238</v>
      </c>
      <c r="O22" s="32" t="s">
        <v>238</v>
      </c>
      <c r="P22" s="32" t="s">
        <v>238</v>
      </c>
      <c r="Q22" s="32" t="s">
        <v>238</v>
      </c>
      <c r="R22" s="32" t="s">
        <v>238</v>
      </c>
      <c r="S22" s="32" t="s">
        <v>238</v>
      </c>
      <c r="T22" s="32" t="s">
        <v>238</v>
      </c>
      <c r="U22" s="32" t="s">
        <v>238</v>
      </c>
      <c r="V22" s="32" t="s">
        <v>238</v>
      </c>
      <c r="W22" s="32" t="s">
        <v>238</v>
      </c>
      <c r="X22" s="32" t="s">
        <v>238</v>
      </c>
      <c r="Y22" s="26"/>
      <c r="Z22" s="5"/>
      <c r="AB22" s="39"/>
      <c r="AC22" s="39"/>
      <c r="AD22" s="39"/>
      <c r="AE22" s="39"/>
      <c r="AF22" s="40" t="s">
        <v>36</v>
      </c>
      <c r="AG22" s="40" t="s">
        <v>98</v>
      </c>
      <c r="AH22" s="40" t="s">
        <v>99</v>
      </c>
      <c r="AI22" s="40" t="s">
        <v>100</v>
      </c>
      <c r="AJ22" s="40" t="s">
        <v>101</v>
      </c>
      <c r="AK22" s="40" t="s">
        <v>102</v>
      </c>
      <c r="AL22" s="40" t="s">
        <v>103</v>
      </c>
      <c r="AM22" s="40" t="s">
        <v>104</v>
      </c>
      <c r="AN22" s="40" t="s">
        <v>105</v>
      </c>
      <c r="AO22" s="33" t="s">
        <v>106</v>
      </c>
      <c r="AP22" s="33" t="s">
        <v>107</v>
      </c>
      <c r="AQ22" s="33" t="s">
        <v>108</v>
      </c>
      <c r="AR22" s="33" t="s">
        <v>109</v>
      </c>
      <c r="AS22" s="34" t="s">
        <v>110</v>
      </c>
      <c r="AT22" s="33" t="s">
        <v>111</v>
      </c>
    </row>
    <row r="23" spans="1:87" ht="13.5" hidden="1" thickBot="1">
      <c r="B23" s="44">
        <f t="shared" si="0"/>
        <v>0</v>
      </c>
      <c r="C23" s="45">
        <v>0</v>
      </c>
      <c r="D23" s="22">
        <f t="shared" si="1"/>
        <v>4</v>
      </c>
      <c r="E23" s="46">
        <v>20</v>
      </c>
      <c r="F23" s="82"/>
      <c r="G23" s="31" t="s">
        <v>238</v>
      </c>
      <c r="H23" s="48" t="s">
        <v>238</v>
      </c>
      <c r="I23" s="48" t="s">
        <v>238</v>
      </c>
      <c r="J23" s="48" t="s">
        <v>238</v>
      </c>
      <c r="K23" s="48" t="s">
        <v>238</v>
      </c>
      <c r="L23" s="48" t="s">
        <v>238</v>
      </c>
      <c r="M23" s="48" t="s">
        <v>238</v>
      </c>
      <c r="N23" s="48" t="s">
        <v>238</v>
      </c>
      <c r="O23" s="48" t="s">
        <v>238</v>
      </c>
      <c r="P23" s="48" t="s">
        <v>238</v>
      </c>
      <c r="Q23" s="48" t="s">
        <v>238</v>
      </c>
      <c r="R23" s="48" t="s">
        <v>238</v>
      </c>
      <c r="S23" s="48" t="s">
        <v>238</v>
      </c>
      <c r="T23" s="48" t="s">
        <v>238</v>
      </c>
      <c r="U23" s="48" t="s">
        <v>238</v>
      </c>
      <c r="V23" s="48" t="s">
        <v>238</v>
      </c>
      <c r="W23" s="48" t="s">
        <v>238</v>
      </c>
      <c r="X23" s="48" t="s">
        <v>238</v>
      </c>
      <c r="Y23" s="49" t="s">
        <v>238</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Präferenzmatrix!B9</f>
        <v>83.333333333333329</v>
      </c>
      <c r="C24" s="51">
        <f>SUM(C4:C23)</f>
        <v>6</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238</v>
      </c>
      <c r="AG25" s="58" t="s">
        <v>238</v>
      </c>
      <c r="AH25" s="58" t="s">
        <v>238</v>
      </c>
      <c r="AI25" s="58" t="s">
        <v>238</v>
      </c>
      <c r="AJ25" s="58" t="s">
        <v>238</v>
      </c>
      <c r="AK25" s="58" t="s">
        <v>238</v>
      </c>
      <c r="AL25" s="58" t="s">
        <v>238</v>
      </c>
      <c r="AM25" s="58" t="s">
        <v>238</v>
      </c>
      <c r="AN25" s="58" t="s">
        <v>238</v>
      </c>
      <c r="AO25" s="58" t="s">
        <v>238</v>
      </c>
      <c r="AP25" s="58" t="s">
        <v>238</v>
      </c>
      <c r="AQ25" s="58" t="s">
        <v>238</v>
      </c>
      <c r="AR25" s="58" t="s">
        <v>238</v>
      </c>
      <c r="AS25" s="59" t="s">
        <v>238</v>
      </c>
      <c r="AT25" s="58" t="s">
        <v>238</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37</v>
      </c>
      <c r="AH26" s="61" t="s">
        <v>112</v>
      </c>
      <c r="AI26" s="61" t="s">
        <v>113</v>
      </c>
      <c r="AJ26" s="61" t="s">
        <v>114</v>
      </c>
      <c r="AK26" s="61" t="s">
        <v>115</v>
      </c>
      <c r="AL26" s="61" t="s">
        <v>116</v>
      </c>
      <c r="AM26" s="61" t="s">
        <v>117</v>
      </c>
      <c r="AN26" s="61" t="s">
        <v>118</v>
      </c>
      <c r="AO26" s="61" t="s">
        <v>119</v>
      </c>
      <c r="AP26" s="61" t="s">
        <v>120</v>
      </c>
      <c r="AQ26" s="62" t="s">
        <v>121</v>
      </c>
      <c r="AR26" s="62" t="s">
        <v>122</v>
      </c>
      <c r="AS26" s="63" t="s">
        <v>123</v>
      </c>
      <c r="AT26" s="62" t="s">
        <v>124</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202</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9</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238</v>
      </c>
      <c r="AH29" s="66" t="s">
        <v>238</v>
      </c>
      <c r="AI29" s="66" t="s">
        <v>238</v>
      </c>
      <c r="AJ29" s="66" t="s">
        <v>238</v>
      </c>
      <c r="AK29" s="66" t="s">
        <v>238</v>
      </c>
      <c r="AL29" s="66" t="s">
        <v>238</v>
      </c>
      <c r="AM29" s="66" t="s">
        <v>238</v>
      </c>
      <c r="AN29" s="66" t="s">
        <v>238</v>
      </c>
      <c r="AO29" s="66" t="s">
        <v>238</v>
      </c>
      <c r="AP29" s="66" t="s">
        <v>238</v>
      </c>
      <c r="AQ29" s="66" t="s">
        <v>238</v>
      </c>
      <c r="AR29" s="66" t="s">
        <v>238</v>
      </c>
      <c r="AS29" s="67" t="s">
        <v>238</v>
      </c>
      <c r="AT29" s="66" t="s">
        <v>238</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38</v>
      </c>
      <c r="AI30" s="61" t="s">
        <v>125</v>
      </c>
      <c r="AJ30" s="61" t="s">
        <v>126</v>
      </c>
      <c r="AK30" s="61" t="s">
        <v>127</v>
      </c>
      <c r="AL30" s="61" t="s">
        <v>128</v>
      </c>
      <c r="AM30" s="61" t="s">
        <v>129</v>
      </c>
      <c r="AN30" s="61" t="s">
        <v>130</v>
      </c>
      <c r="AO30" s="61" t="s">
        <v>131</v>
      </c>
      <c r="AP30" s="61" t="s">
        <v>132</v>
      </c>
      <c r="AQ30" s="62" t="s">
        <v>133</v>
      </c>
      <c r="AR30" s="62" t="s">
        <v>134</v>
      </c>
      <c r="AS30" s="63" t="s">
        <v>135</v>
      </c>
      <c r="AT30" s="62" t="s">
        <v>136</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8</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7</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238</v>
      </c>
      <c r="AI33" s="66" t="s">
        <v>238</v>
      </c>
      <c r="AJ33" s="66" t="s">
        <v>238</v>
      </c>
      <c r="AK33" s="66" t="s">
        <v>238</v>
      </c>
      <c r="AL33" s="66" t="s">
        <v>238</v>
      </c>
      <c r="AM33" s="66" t="s">
        <v>238</v>
      </c>
      <c r="AN33" s="66" t="s">
        <v>238</v>
      </c>
      <c r="AO33" s="66" t="s">
        <v>238</v>
      </c>
      <c r="AP33" s="66" t="s">
        <v>238</v>
      </c>
      <c r="AQ33" s="66" t="s">
        <v>238</v>
      </c>
      <c r="AR33" s="66" t="s">
        <v>238</v>
      </c>
      <c r="AS33" s="67" t="s">
        <v>238</v>
      </c>
      <c r="AT33" s="66" t="s">
        <v>238</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39</v>
      </c>
      <c r="AJ34" s="40" t="s">
        <v>137</v>
      </c>
      <c r="AK34" s="40" t="s">
        <v>138</v>
      </c>
      <c r="AL34" s="40" t="s">
        <v>139</v>
      </c>
      <c r="AM34" s="40" t="s">
        <v>140</v>
      </c>
      <c r="AN34" s="33" t="s">
        <v>141</v>
      </c>
      <c r="AO34" s="33" t="s">
        <v>142</v>
      </c>
      <c r="AP34" s="33" t="s">
        <v>143</v>
      </c>
      <c r="AQ34" s="33" t="s">
        <v>144</v>
      </c>
      <c r="AR34" s="33" t="s">
        <v>145</v>
      </c>
      <c r="AS34" s="34" t="s">
        <v>146</v>
      </c>
      <c r="AT34" s="33" t="s">
        <v>147</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238</v>
      </c>
      <c r="AJ37" s="35" t="s">
        <v>238</v>
      </c>
      <c r="AK37" s="35" t="s">
        <v>238</v>
      </c>
      <c r="AL37" s="35" t="s">
        <v>238</v>
      </c>
      <c r="AM37" s="35" t="s">
        <v>238</v>
      </c>
      <c r="AN37" s="35" t="s">
        <v>238</v>
      </c>
      <c r="AO37" s="35" t="s">
        <v>238</v>
      </c>
      <c r="AP37" s="35" t="s">
        <v>238</v>
      </c>
      <c r="AQ37" s="35" t="s">
        <v>238</v>
      </c>
      <c r="AR37" s="35" t="s">
        <v>238</v>
      </c>
      <c r="AS37" s="36" t="s">
        <v>238</v>
      </c>
      <c r="AT37" s="35" t="s">
        <v>238</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40</v>
      </c>
      <c r="AK38" s="40" t="s">
        <v>148</v>
      </c>
      <c r="AL38" s="40" t="s">
        <v>149</v>
      </c>
      <c r="AM38" s="40" t="s">
        <v>150</v>
      </c>
      <c r="AN38" s="40" t="s">
        <v>151</v>
      </c>
      <c r="AO38" s="33" t="s">
        <v>152</v>
      </c>
      <c r="AP38" s="33" t="s">
        <v>153</v>
      </c>
      <c r="AQ38" s="33" t="s">
        <v>154</v>
      </c>
      <c r="AR38" s="33" t="s">
        <v>155</v>
      </c>
      <c r="AS38" s="34" t="s">
        <v>156</v>
      </c>
      <c r="AT38" s="33" t="s">
        <v>157</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238</v>
      </c>
      <c r="AK41" s="35" t="s">
        <v>238</v>
      </c>
      <c r="AL41" s="35" t="s">
        <v>238</v>
      </c>
      <c r="AM41" s="35" t="s">
        <v>238</v>
      </c>
      <c r="AN41" s="35" t="s">
        <v>238</v>
      </c>
      <c r="AO41" s="35" t="s">
        <v>238</v>
      </c>
      <c r="AP41" s="35" t="s">
        <v>238</v>
      </c>
      <c r="AQ41" s="35" t="s">
        <v>238</v>
      </c>
      <c r="AR41" s="35" t="s">
        <v>238</v>
      </c>
      <c r="AS41" s="36" t="s">
        <v>238</v>
      </c>
      <c r="AT41" s="35" t="s">
        <v>238</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41</v>
      </c>
      <c r="AL42" s="40" t="s">
        <v>158</v>
      </c>
      <c r="AM42" s="40" t="s">
        <v>159</v>
      </c>
      <c r="AN42" s="40" t="s">
        <v>160</v>
      </c>
      <c r="AO42" s="40" t="s">
        <v>161</v>
      </c>
      <c r="AP42" s="33" t="s">
        <v>162</v>
      </c>
      <c r="AQ42" s="33" t="s">
        <v>163</v>
      </c>
      <c r="AR42" s="33" t="s">
        <v>164</v>
      </c>
      <c r="AS42" s="34" t="s">
        <v>165</v>
      </c>
      <c r="AT42" s="33" t="s">
        <v>166</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238</v>
      </c>
      <c r="AL45" s="35" t="s">
        <v>238</v>
      </c>
      <c r="AM45" s="35" t="s">
        <v>238</v>
      </c>
      <c r="AN45" s="35" t="s">
        <v>238</v>
      </c>
      <c r="AO45" s="35" t="s">
        <v>238</v>
      </c>
      <c r="AP45" s="35" t="s">
        <v>238</v>
      </c>
      <c r="AQ45" s="35" t="s">
        <v>238</v>
      </c>
      <c r="AR45" s="35" t="s">
        <v>238</v>
      </c>
      <c r="AS45" s="36" t="s">
        <v>238</v>
      </c>
      <c r="AT45" s="35" t="s">
        <v>238</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42</v>
      </c>
      <c r="AM46" s="40" t="s">
        <v>167</v>
      </c>
      <c r="AN46" s="40" t="s">
        <v>168</v>
      </c>
      <c r="AO46" s="40" t="s">
        <v>169</v>
      </c>
      <c r="AP46" s="40" t="s">
        <v>170</v>
      </c>
      <c r="AQ46" s="33" t="s">
        <v>171</v>
      </c>
      <c r="AR46" s="33" t="s">
        <v>172</v>
      </c>
      <c r="AS46" s="34" t="s">
        <v>173</v>
      </c>
      <c r="AT46" s="33" t="s">
        <v>174</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238</v>
      </c>
      <c r="AM49" s="35" t="s">
        <v>238</v>
      </c>
      <c r="AN49" s="35" t="s">
        <v>238</v>
      </c>
      <c r="AO49" s="35" t="s">
        <v>238</v>
      </c>
      <c r="AP49" s="35" t="s">
        <v>238</v>
      </c>
      <c r="AQ49" s="35" t="s">
        <v>238</v>
      </c>
      <c r="AR49" s="35" t="s">
        <v>238</v>
      </c>
      <c r="AS49" s="36" t="s">
        <v>238</v>
      </c>
      <c r="AT49" s="35" t="s">
        <v>238</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43</v>
      </c>
      <c r="AN50" s="40" t="s">
        <v>175</v>
      </c>
      <c r="AO50" s="40" t="s">
        <v>176</v>
      </c>
      <c r="AP50" s="40" t="s">
        <v>177</v>
      </c>
      <c r="AQ50" s="33" t="s">
        <v>178</v>
      </c>
      <c r="AR50" s="33" t="s">
        <v>179</v>
      </c>
      <c r="AS50" s="34" t="s">
        <v>180</v>
      </c>
      <c r="AT50" s="33" t="s">
        <v>181</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238</v>
      </c>
      <c r="AN53" s="37" t="s">
        <v>238</v>
      </c>
      <c r="AO53" s="37" t="s">
        <v>238</v>
      </c>
      <c r="AP53" s="37" t="s">
        <v>238</v>
      </c>
      <c r="AQ53" s="37" t="s">
        <v>238</v>
      </c>
      <c r="AR53" s="37" t="s">
        <v>238</v>
      </c>
      <c r="AS53" s="38" t="s">
        <v>238</v>
      </c>
      <c r="AT53" s="37" t="s">
        <v>238</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44</v>
      </c>
      <c r="AO54" s="40" t="s">
        <v>182</v>
      </c>
      <c r="AP54" s="40" t="s">
        <v>183</v>
      </c>
      <c r="AQ54" s="40" t="s">
        <v>184</v>
      </c>
      <c r="AR54" s="33" t="s">
        <v>185</v>
      </c>
      <c r="AS54" s="34" t="s">
        <v>186</v>
      </c>
      <c r="AT54" s="33" t="s">
        <v>187</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238</v>
      </c>
      <c r="AO57" s="37" t="s">
        <v>238</v>
      </c>
      <c r="AP57" s="37" t="s">
        <v>238</v>
      </c>
      <c r="AQ57" s="37" t="s">
        <v>238</v>
      </c>
      <c r="AR57" s="37" t="s">
        <v>238</v>
      </c>
      <c r="AS57" s="38" t="s">
        <v>238</v>
      </c>
      <c r="AT57" s="37" t="s">
        <v>238</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45</v>
      </c>
      <c r="AP58" s="40" t="s">
        <v>188</v>
      </c>
      <c r="AQ58" s="40" t="s">
        <v>189</v>
      </c>
      <c r="AR58" s="33" t="s">
        <v>190</v>
      </c>
      <c r="AS58" s="34" t="s">
        <v>191</v>
      </c>
      <c r="AT58" s="33" t="s">
        <v>192</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238</v>
      </c>
      <c r="AP61" s="37" t="s">
        <v>238</v>
      </c>
      <c r="AQ61" s="37" t="s">
        <v>238</v>
      </c>
      <c r="AR61" s="37" t="s">
        <v>238</v>
      </c>
      <c r="AS61" s="38" t="s">
        <v>238</v>
      </c>
      <c r="AT61" s="37" t="s">
        <v>238</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46</v>
      </c>
      <c r="AQ62" s="40" t="s">
        <v>193</v>
      </c>
      <c r="AR62" s="33" t="s">
        <v>194</v>
      </c>
      <c r="AS62" s="34" t="s">
        <v>195</v>
      </c>
      <c r="AT62" s="33" t="s">
        <v>196</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238</v>
      </c>
      <c r="AQ65" s="37" t="s">
        <v>238</v>
      </c>
      <c r="AR65" s="37" t="s">
        <v>238</v>
      </c>
      <c r="AS65" s="38" t="s">
        <v>238</v>
      </c>
      <c r="AT65" s="37" t="s">
        <v>238</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47</v>
      </c>
      <c r="AR66" s="33" t="s">
        <v>197</v>
      </c>
      <c r="AS66" s="34" t="s">
        <v>198</v>
      </c>
      <c r="AT66" s="33" t="s">
        <v>199</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238</v>
      </c>
      <c r="AR69" s="37" t="s">
        <v>238</v>
      </c>
      <c r="AS69" s="38" t="s">
        <v>238</v>
      </c>
      <c r="AT69" s="37" t="s">
        <v>238</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48</v>
      </c>
      <c r="AS70" s="34" t="s">
        <v>200</v>
      </c>
      <c r="AT70" s="33" t="s">
        <v>201</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238</v>
      </c>
      <c r="AS73" s="77" t="s">
        <v>238</v>
      </c>
      <c r="AT73" s="37" t="s">
        <v>238</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239</v>
      </c>
      <c r="AT74" s="33" t="s">
        <v>240</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238</v>
      </c>
      <c r="AT77" s="37" t="s">
        <v>238</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49</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238</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G5">
      <formula1>$AB$7:$AB$9</formula1>
    </dataValidation>
    <dataValidation type="list" allowBlank="1" showInputMessage="1" showErrorMessage="1" sqref="G6">
      <formula1>$AC$7:$AC$9</formula1>
    </dataValidation>
    <dataValidation type="list" allowBlank="1" showInputMessage="1" showErrorMessage="1" sqref="G7">
      <formula1>$AD$7:$AD$9</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H6">
      <formula1>$AC$11:$AC$13</formula1>
    </dataValidation>
    <dataValidation type="list" allowBlank="1" showInputMessage="1" showErrorMessage="1" sqref="H7">
      <formula1>$AD$11:$AD$13</formula1>
    </dataValidation>
    <dataValidation type="list" allowBlank="1" showInputMessage="1" showErrorMessage="1" sqref="H19">
      <formula1>$AP$11:$AP$13</formula1>
    </dataValidation>
    <dataValidation type="list" allowBlank="1" showInputMessage="1" showErrorMessage="1" sqref="H20">
      <formula1>$AQ$11:$AQ$13</formula1>
    </dataValidation>
    <dataValidation type="list" allowBlank="1" showInputMessage="1" showErrorMessage="1" sqref="H21">
      <formula1>$AR$11:$AR$13</formula1>
    </dataValidation>
    <dataValidation type="list" allowBlank="1" showInputMessage="1" showErrorMessage="1" sqref="H22">
      <formula1>$AS$11:$AS$13</formula1>
    </dataValidation>
    <dataValidation type="list" allowBlank="1" showInputMessage="1" showErrorMessage="1" sqref="H23">
      <formula1>$AT$11:$AT$13</formula1>
    </dataValidation>
    <dataValidation type="list" allowBlank="1" showInputMessage="1" showErrorMessage="1" sqref="I7">
      <formula1>$AD$15:$AD$17</formula1>
    </dataValidation>
    <dataValidation type="list" allowBlank="1" showInputMessage="1" showErrorMessage="1" sqref="I19">
      <formula1>$AP$15:$AP$17</formula1>
    </dataValidation>
    <dataValidation type="list" allowBlank="1" showInputMessage="1" showErrorMessage="1" sqref="I20">
      <formula1>$AQ$15:$AQ$17</formula1>
    </dataValidation>
    <dataValidation type="list" allowBlank="1" showInputMessage="1" showErrorMessage="1" sqref="I21">
      <formula1>$AR$15:$AR$17</formula1>
    </dataValidation>
    <dataValidation type="list" allowBlank="1" showInputMessage="1" showErrorMessage="1" sqref="I22">
      <formula1>$AS$15:$AS$17</formula1>
    </dataValidation>
    <dataValidation type="list" allowBlank="1" showInputMessage="1" showErrorMessage="1" sqref="I23">
      <formula1>$AT$15:$AT$17</formula1>
    </dataValidation>
    <dataValidation type="list" allowBlank="1" showInputMessage="1" showErrorMessage="1" sqref="J19">
      <formula1>$AP$19:$AP$21</formula1>
    </dataValidation>
    <dataValidation type="list" allowBlank="1" showInputMessage="1" showErrorMessage="1" sqref="J20">
      <formula1>$AQ$19:$AQ$21</formula1>
    </dataValidation>
    <dataValidation type="list" allowBlank="1" showInputMessage="1" showErrorMessage="1" sqref="J21">
      <formula1>$AR$19:$AR$21</formula1>
    </dataValidation>
    <dataValidation type="list" allowBlank="1" showInputMessage="1" showErrorMessage="1" sqref="J22">
      <formula1>$AS$19:$AS$21</formula1>
    </dataValidation>
    <dataValidation type="list" allowBlank="1" showInputMessage="1" showErrorMessage="1" sqref="J23">
      <formula1>$AT$19:$AT$21</formula1>
    </dataValidation>
    <dataValidation type="list" allowBlank="1" showInputMessage="1" showErrorMessage="1" sqref="K19">
      <formula1>$AP$23:$AP$25</formula1>
    </dataValidation>
    <dataValidation type="list" allowBlank="1" showInputMessage="1" showErrorMessage="1" sqref="K20">
      <formula1>$AQ$23:$AQ$25</formula1>
    </dataValidation>
    <dataValidation type="list" allowBlank="1" showInputMessage="1" showErrorMessage="1" sqref="K21">
      <formula1>$AR$23:$AR$25</formula1>
    </dataValidation>
    <dataValidation type="list" allowBlank="1" showInputMessage="1" showErrorMessage="1" sqref="K22">
      <formula1>$AS$23:$AS$25</formula1>
    </dataValidation>
    <dataValidation type="list" allowBlank="1" showInputMessage="1" showErrorMessage="1" sqref="K23">
      <formula1>$AT$23:$AT$25</formula1>
    </dataValidation>
    <dataValidation type="list" allowBlank="1" showInputMessage="1" showErrorMessage="1" sqref="L19">
      <formula1>$AP$27:$AP$29</formula1>
    </dataValidation>
    <dataValidation type="list" allowBlank="1" showInputMessage="1" showErrorMessage="1" sqref="L20">
      <formula1>$AQ$27:$AQ$29</formula1>
    </dataValidation>
    <dataValidation type="list" allowBlank="1" showInputMessage="1" showErrorMessage="1" sqref="L21">
      <formula1>$AR$27:$AR$29</formula1>
    </dataValidation>
    <dataValidation type="list" allowBlank="1" showInputMessage="1" showErrorMessage="1" sqref="L22">
      <formula1>$AS$27:$AS$29</formula1>
    </dataValidation>
    <dataValidation type="list" allowBlank="1" showInputMessage="1" showErrorMessage="1" sqref="L23">
      <formula1>$AT$27:$AT$29</formula1>
    </dataValidation>
    <dataValidation type="list" allowBlank="1" showInputMessage="1" showErrorMessage="1" sqref="M19">
      <formula1>$AP$31:$AP$33</formula1>
    </dataValidation>
    <dataValidation type="list" allowBlank="1" showInputMessage="1" showErrorMessage="1" sqref="M20">
      <formula1>$AQ$31:$AQ$33</formula1>
    </dataValidation>
    <dataValidation type="list" allowBlank="1" showInputMessage="1" showErrorMessage="1" sqref="M21">
      <formula1>$AR$31:$AR$33</formula1>
    </dataValidation>
    <dataValidation type="list" allowBlank="1" showInputMessage="1" showErrorMessage="1" sqref="M22">
      <formula1>$AS$31:$AS$33</formula1>
    </dataValidation>
    <dataValidation type="list" allowBlank="1" showInputMessage="1" showErrorMessage="1" sqref="M23">
      <formula1>$AT$31:$AT$33</formula1>
    </dataValidation>
    <dataValidation type="list" allowBlank="1" showInputMessage="1" showErrorMessage="1" sqref="N19">
      <formula1>$AP$35:$AP$37</formula1>
    </dataValidation>
    <dataValidation type="list" allowBlank="1" showInputMessage="1" showErrorMessage="1" sqref="N20">
      <formula1>$AQ$35:$AQ$37</formula1>
    </dataValidation>
    <dataValidation type="list" allowBlank="1" showInputMessage="1" showErrorMessage="1" sqref="N21">
      <formula1>$AR$35:$AR$37</formula1>
    </dataValidation>
    <dataValidation type="list" allowBlank="1" showInputMessage="1" showErrorMessage="1" sqref="N22">
      <formula1>$AS$35:$AS$37</formula1>
    </dataValidation>
    <dataValidation type="list" allowBlank="1" showInputMessage="1" showErrorMessage="1" sqref="N23">
      <formula1>$AT$35:$AT$37</formula1>
    </dataValidation>
    <dataValidation type="list" allowBlank="1" showInputMessage="1" showErrorMessage="1" sqref="O19">
      <formula1>$AP$39:$AP$41</formula1>
    </dataValidation>
    <dataValidation type="list" allowBlank="1" showInputMessage="1" showErrorMessage="1" sqref="O20">
      <formula1>$AQ$39:$AQ$41</formula1>
    </dataValidation>
    <dataValidation type="list" allowBlank="1" showInputMessage="1" showErrorMessage="1" sqref="O21">
      <formula1>$AR$39:$AR$41</formula1>
    </dataValidation>
    <dataValidation type="list" allowBlank="1" showInputMessage="1" showErrorMessage="1" sqref="O22">
      <formula1>$AS$39:$AS$41</formula1>
    </dataValidation>
    <dataValidation type="list" allowBlank="1" showInputMessage="1" showErrorMessage="1" sqref="O23">
      <formula1>$AT$39:$AT$41</formula1>
    </dataValidation>
    <dataValidation type="list" allowBlank="1" showInputMessage="1" showErrorMessage="1" sqref="P19">
      <formula1>$AP$43:$AP$45</formula1>
    </dataValidation>
    <dataValidation type="list" allowBlank="1" showInputMessage="1" showErrorMessage="1" sqref="P20">
      <formula1>$AQ$43:$AQ$45</formula1>
    </dataValidation>
    <dataValidation type="list" allowBlank="1" showInputMessage="1" showErrorMessage="1" sqref="P21">
      <formula1>$AR$43:$AR$45</formula1>
    </dataValidation>
    <dataValidation type="list" allowBlank="1" showInputMessage="1" showErrorMessage="1" sqref="P22">
      <formula1>$AS$43:$AS$45</formula1>
    </dataValidation>
    <dataValidation type="list" allowBlank="1" showInputMessage="1" showErrorMessage="1" sqref="P23">
      <formula1>$AT$43:$AT$45</formula1>
    </dataValidation>
    <dataValidation type="list" allowBlank="1" showInputMessage="1" showErrorMessage="1" sqref="Q19">
      <formula1>$AP$47:$AP$49</formula1>
    </dataValidation>
    <dataValidation type="list" allowBlank="1" showInputMessage="1" showErrorMessage="1" sqref="Q20">
      <formula1>$AQ$47:$AQ$49</formula1>
    </dataValidation>
    <dataValidation type="list" allowBlank="1" showInputMessage="1" showErrorMessage="1" sqref="Q21">
      <formula1>$AR$47:$AR$49</formula1>
    </dataValidation>
    <dataValidation type="list" allowBlank="1" showInputMessage="1" showErrorMessage="1" sqref="Q22">
      <formula1>$AS$47:$AS$49</formula1>
    </dataValidation>
    <dataValidation type="list" allowBlank="1" showInputMessage="1" showErrorMessage="1" sqref="Q23">
      <formula1>$AT$47:$AT$49</formula1>
    </dataValidation>
    <dataValidation type="list" allowBlank="1" showInputMessage="1" showErrorMessage="1" sqref="R19">
      <formula1>$AP$51:$AP$53</formula1>
    </dataValidation>
    <dataValidation type="list" allowBlank="1" showInputMessage="1" showErrorMessage="1" sqref="R20">
      <formula1>$AQ$51:$AQ$53</formula1>
    </dataValidation>
    <dataValidation type="list" allowBlank="1" showInputMessage="1" showErrorMessage="1" sqref="R21">
      <formula1>$AR$51:$AR$53</formula1>
    </dataValidation>
    <dataValidation type="list" allowBlank="1" showInputMessage="1" showErrorMessage="1" sqref="R22">
      <formula1>$AS$51:$AS$53</formula1>
    </dataValidation>
    <dataValidation type="list" allowBlank="1" showInputMessage="1" showErrorMessage="1" sqref="R23">
      <formula1>$AT$51:$AT$53</formula1>
    </dataValidation>
    <dataValidation type="list" allowBlank="1" showInputMessage="1" showErrorMessage="1" sqref="S19">
      <formula1>$AP$55:$AP$57</formula1>
    </dataValidation>
    <dataValidation type="list" allowBlank="1" showInputMessage="1" showErrorMessage="1" sqref="S20">
      <formula1>$AQ$55:$AQ$57</formula1>
    </dataValidation>
    <dataValidation type="list" allowBlank="1" showInputMessage="1" showErrorMessage="1" sqref="S21">
      <formula1>$AR$55:$AR$57</formula1>
    </dataValidation>
    <dataValidation type="list" allowBlank="1" showInputMessage="1" showErrorMessage="1" sqref="S22">
      <formula1>$AS$55:$AS$57</formula1>
    </dataValidation>
    <dataValidation type="list" allowBlank="1" showInputMessage="1" showErrorMessage="1" sqref="S23">
      <formula1>$AT$55:$AT$57</formula1>
    </dataValidation>
    <dataValidation type="list" allowBlank="1" showInputMessage="1" showErrorMessage="1" sqref="T19">
      <formula1>$AP$59:$AP$61</formula1>
    </dataValidation>
    <dataValidation type="list" allowBlank="1" showInputMessage="1" showErrorMessage="1" sqref="T20">
      <formula1>$AQ$59:$AQ$61</formula1>
    </dataValidation>
    <dataValidation type="list" allowBlank="1" showInputMessage="1" showErrorMessage="1" sqref="T21">
      <formula1>$AR$59:$AR$61</formula1>
    </dataValidation>
    <dataValidation type="list" allowBlank="1" showInputMessage="1" showErrorMessage="1" sqref="T22">
      <formula1>$AS$59:$AS$61</formula1>
    </dataValidation>
    <dataValidation type="list" allowBlank="1" showInputMessage="1" showErrorMessage="1" sqref="T23">
      <formula1>$AT$59:$AT$61</formula1>
    </dataValidation>
    <dataValidation type="list" allowBlank="1" showInputMessage="1" showErrorMessage="1" sqref="U19">
      <formula1>$AP$63:$AP$65</formula1>
    </dataValidation>
    <dataValidation type="list" allowBlank="1" showInputMessage="1" showErrorMessage="1" sqref="U20">
      <formula1>$AQ$63:$AQ$65</formula1>
    </dataValidation>
    <dataValidation type="list" allowBlank="1" showInputMessage="1" showErrorMessage="1" sqref="U21">
      <formula1>$AR$63:$AR$65</formula1>
    </dataValidation>
    <dataValidation type="list" allowBlank="1" showInputMessage="1" showErrorMessage="1" sqref="U22">
      <formula1>$AS$63:$AS$65</formula1>
    </dataValidation>
    <dataValidation type="list" allowBlank="1" showInputMessage="1" showErrorMessage="1" sqref="U23">
      <formula1>$AT$63:$AT$65</formula1>
    </dataValidation>
    <dataValidation type="list" allowBlank="1" showInputMessage="1" showErrorMessage="1" sqref="V20">
      <formula1>$AQ$67:$AQ$69</formula1>
    </dataValidation>
    <dataValidation type="list" allowBlank="1" showInputMessage="1" showErrorMessage="1" sqref="V21">
      <formula1>$AR$67:$AR$69</formula1>
    </dataValidation>
    <dataValidation type="list" allowBlank="1" showInputMessage="1" showErrorMessage="1" sqref="V22">
      <formula1>$AS$67:$AS$69</formula1>
    </dataValidation>
    <dataValidation type="list" allowBlank="1" showInputMessage="1" showErrorMessage="1" sqref="V23">
      <formula1>$AT$67:$AT$69</formula1>
    </dataValidation>
    <dataValidation type="list" allowBlank="1" showInputMessage="1" showErrorMessage="1" sqref="W21">
      <formula1>$AR$71:$AR$73</formula1>
    </dataValidation>
    <dataValidation type="list" allowBlank="1" showInputMessage="1" showErrorMessage="1" sqref="W22">
      <formula1>$AS$71:$AS$73</formula1>
    </dataValidation>
    <dataValidation type="list" allowBlank="1" showInputMessage="1" showErrorMessage="1" sqref="W23">
      <formula1>$AT$71:$AT$73</formula1>
    </dataValidation>
    <dataValidation type="list" allowBlank="1" showInputMessage="1" showErrorMessage="1" sqref="X22">
      <formula1>$AS$75:$AS$77</formula1>
    </dataValidation>
    <dataValidation type="list" allowBlank="1" showInputMessage="1" showErrorMessage="1" sqref="X23">
      <formula1>$AT$75:$AT$77</formula1>
    </dataValidation>
    <dataValidation type="list" allowBlank="1" showInputMessage="1" showErrorMessage="1" sqref="Y23">
      <formula1>$AT$79:$AT$81</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B4" sqref="B4"/>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7" width="4.7109375" style="79" customWidth="1"/>
    <col min="8"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68.75" thickBot="1">
      <c r="A3" s="5"/>
      <c r="B3" s="11" t="s">
        <v>3</v>
      </c>
      <c r="C3" s="12" t="s">
        <v>2</v>
      </c>
      <c r="D3" s="13" t="s">
        <v>1</v>
      </c>
      <c r="E3" s="14" t="s">
        <v>0</v>
      </c>
      <c r="F3" s="15" t="s">
        <v>12</v>
      </c>
      <c r="G3" s="16" t="str">
        <f>F4</f>
        <v>Datenkonsistenz- und Integrität</v>
      </c>
      <c r="H3" s="17" t="str">
        <f>F5</f>
        <v>Schutz vor Datenverlust</v>
      </c>
      <c r="I3" s="17" t="str">
        <f>F6</f>
        <v>Failover</v>
      </c>
      <c r="J3" s="17" t="str">
        <f>F7</f>
        <v>Datenkonsistenz- und Integrität</v>
      </c>
      <c r="K3" s="17" t="str">
        <f>F8</f>
        <v>Schutz vor Datenverlust</v>
      </c>
      <c r="L3" s="17" t="str">
        <f>F9</f>
        <v>Replikation</v>
      </c>
      <c r="M3" s="17" t="str">
        <f>F10</f>
        <v>Sharding</v>
      </c>
      <c r="N3" s="17" t="str">
        <f>F11</f>
        <v>Quorum</v>
      </c>
      <c r="O3" s="17" t="str">
        <f>F12</f>
        <v>Connection</v>
      </c>
      <c r="P3" s="17" t="str">
        <f>F13</f>
        <v>Management-API</v>
      </c>
      <c r="Q3" s="17" t="str">
        <f>F14</f>
        <v>Backup</v>
      </c>
      <c r="R3" s="17" t="str">
        <f>F15</f>
        <v>Housekeeping - Log Rotation</v>
      </c>
      <c r="S3" s="17" t="str">
        <f>F16</f>
        <v>Self Heahling</v>
      </c>
      <c r="T3" s="17" t="str">
        <f>F17</f>
        <v>Monitoring - Node Failure</v>
      </c>
      <c r="U3" s="17" t="str">
        <f>F18</f>
        <v>Maintenance Quality</v>
      </c>
      <c r="V3" s="17" t="str">
        <f>F19</f>
        <v>Ziel 16</v>
      </c>
      <c r="W3" s="17" t="str">
        <f>F20</f>
        <v>Ziel 17</v>
      </c>
      <c r="X3" s="17" t="str">
        <f>F21</f>
        <v>Ziel 18</v>
      </c>
      <c r="Y3" s="18" t="str">
        <f>F22</f>
        <v>Ziel 19</v>
      </c>
      <c r="Z3" s="5"/>
      <c r="AB3" s="148" t="s">
        <v>13</v>
      </c>
      <c r="AC3" s="148"/>
      <c r="AD3" s="148"/>
      <c r="AE3" s="148"/>
      <c r="AF3" s="148"/>
      <c r="AG3" s="148"/>
      <c r="AH3" s="148"/>
      <c r="AI3" s="148"/>
      <c r="AJ3" s="148"/>
      <c r="AK3" s="148"/>
      <c r="AL3" s="148"/>
      <c r="AM3" s="148"/>
      <c r="AN3" s="148"/>
      <c r="AO3" s="148"/>
    </row>
    <row r="4" spans="1:46" ht="13.5" thickBot="1">
      <c r="B4" s="20">
        <f>C4*$B$24/$C$24</f>
        <v>16.666666666666668</v>
      </c>
      <c r="C4" s="21">
        <f t="array" ref="C4:C23">FREQUENCY(G4:Z23,E4:E23)</f>
        <v>2</v>
      </c>
      <c r="D4" s="22">
        <f>RANK(C4,$C$4:$C$23,0)</f>
        <v>1</v>
      </c>
      <c r="E4" s="23">
        <v>1</v>
      </c>
      <c r="F4" s="80" t="s">
        <v>261</v>
      </c>
      <c r="G4" s="24"/>
      <c r="H4" s="25"/>
      <c r="I4" s="25"/>
      <c r="J4" s="25"/>
      <c r="K4" s="25"/>
      <c r="L4" s="25"/>
      <c r="M4" s="25"/>
      <c r="N4" s="25"/>
      <c r="O4" s="25"/>
      <c r="P4" s="25"/>
      <c r="Q4" s="25"/>
      <c r="R4" s="25"/>
      <c r="S4" s="25"/>
      <c r="T4" s="25"/>
      <c r="U4" s="25"/>
      <c r="V4" s="25"/>
      <c r="W4" s="25"/>
      <c r="X4" s="25"/>
      <c r="Y4" s="26"/>
      <c r="Z4" s="5"/>
    </row>
    <row r="5" spans="1:46">
      <c r="B5" s="27">
        <f t="shared" ref="B5:B23" si="0">C5*$B$24/$C$24</f>
        <v>8.3333333333333339</v>
      </c>
      <c r="C5" s="28">
        <v>1</v>
      </c>
      <c r="D5" s="22">
        <f t="shared" ref="D5:D23" si="1">RANK(C5,$C$4:$C$23,0)</f>
        <v>2</v>
      </c>
      <c r="E5" s="29">
        <v>2</v>
      </c>
      <c r="F5" s="81" t="s">
        <v>262</v>
      </c>
      <c r="G5" s="30">
        <v>1</v>
      </c>
      <c r="H5" s="25"/>
      <c r="I5" s="25"/>
      <c r="J5" s="25"/>
      <c r="K5" s="25"/>
      <c r="L5" s="25"/>
      <c r="M5" s="25"/>
      <c r="N5" s="25"/>
      <c r="O5" s="25"/>
      <c r="P5" s="25"/>
      <c r="Q5" s="25"/>
      <c r="R5" s="25"/>
      <c r="S5" s="25"/>
      <c r="T5" s="25"/>
      <c r="U5" s="25"/>
      <c r="V5" s="25"/>
      <c r="W5" s="25"/>
      <c r="X5" s="25"/>
      <c r="Y5" s="26"/>
      <c r="Z5" s="5"/>
    </row>
    <row r="6" spans="1:46" ht="13.5" hidden="1" thickBot="1">
      <c r="B6" s="27">
        <f t="shared" si="0"/>
        <v>0</v>
      </c>
      <c r="C6" s="28">
        <v>0</v>
      </c>
      <c r="D6" s="22">
        <f t="shared" si="1"/>
        <v>3</v>
      </c>
      <c r="E6" s="29">
        <v>3</v>
      </c>
      <c r="F6" s="81" t="s">
        <v>243</v>
      </c>
      <c r="G6" s="31">
        <v>1</v>
      </c>
      <c r="H6" s="32">
        <v>2</v>
      </c>
      <c r="I6" s="25"/>
      <c r="J6" s="25"/>
      <c r="K6" s="25"/>
      <c r="L6" s="25"/>
      <c r="M6" s="25"/>
      <c r="N6" s="25"/>
      <c r="O6" s="25"/>
      <c r="P6" s="25"/>
      <c r="Q6" s="25"/>
      <c r="R6" s="25"/>
      <c r="S6" s="25"/>
      <c r="T6" s="25"/>
      <c r="U6" s="25"/>
      <c r="V6" s="25"/>
      <c r="W6" s="25"/>
      <c r="X6" s="25"/>
      <c r="Y6" s="26"/>
      <c r="Z6" s="5"/>
      <c r="AB6" s="33" t="s">
        <v>14</v>
      </c>
      <c r="AC6" s="33" t="s">
        <v>15</v>
      </c>
      <c r="AD6" s="33" t="s">
        <v>16</v>
      </c>
      <c r="AE6" s="33" t="s">
        <v>17</v>
      </c>
      <c r="AF6" s="33" t="s">
        <v>18</v>
      </c>
      <c r="AG6" s="33" t="s">
        <v>19</v>
      </c>
      <c r="AH6" s="33" t="s">
        <v>20</v>
      </c>
      <c r="AI6" s="33" t="s">
        <v>21</v>
      </c>
      <c r="AJ6" s="33" t="s">
        <v>22</v>
      </c>
      <c r="AK6" s="33" t="s">
        <v>23</v>
      </c>
      <c r="AL6" s="33" t="s">
        <v>24</v>
      </c>
      <c r="AM6" s="33" t="s">
        <v>25</v>
      </c>
      <c r="AN6" s="33" t="s">
        <v>26</v>
      </c>
      <c r="AO6" s="33" t="s">
        <v>27</v>
      </c>
      <c r="AP6" s="33" t="s">
        <v>28</v>
      </c>
      <c r="AQ6" s="33" t="s">
        <v>29</v>
      </c>
      <c r="AR6" s="33" t="s">
        <v>30</v>
      </c>
      <c r="AS6" s="34" t="s">
        <v>31</v>
      </c>
      <c r="AT6" s="33" t="s">
        <v>32</v>
      </c>
    </row>
    <row r="7" spans="1:46" ht="13.5" hidden="1" thickBot="1">
      <c r="B7" s="27">
        <f t="shared" si="0"/>
        <v>0</v>
      </c>
      <c r="C7" s="28">
        <v>0</v>
      </c>
      <c r="D7" s="22">
        <f t="shared" si="1"/>
        <v>3</v>
      </c>
      <c r="E7" s="29">
        <v>4</v>
      </c>
      <c r="F7" s="81" t="s">
        <v>261</v>
      </c>
      <c r="G7" s="31" t="s">
        <v>238</v>
      </c>
      <c r="H7" s="32" t="s">
        <v>238</v>
      </c>
      <c r="I7" s="32" t="s">
        <v>238</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idden="1">
      <c r="B8" s="27">
        <f t="shared" si="0"/>
        <v>0</v>
      </c>
      <c r="C8" s="28">
        <v>0</v>
      </c>
      <c r="D8" s="22">
        <f t="shared" si="1"/>
        <v>3</v>
      </c>
      <c r="E8" s="29">
        <v>5</v>
      </c>
      <c r="F8" s="81" t="s">
        <v>262</v>
      </c>
      <c r="G8" s="31" t="s">
        <v>238</v>
      </c>
      <c r="H8" s="32" t="s">
        <v>238</v>
      </c>
      <c r="I8" s="32" t="s">
        <v>238</v>
      </c>
      <c r="J8" s="32" t="s">
        <v>238</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3</v>
      </c>
      <c r="E9" s="29">
        <v>6</v>
      </c>
      <c r="F9" s="81" t="s">
        <v>246</v>
      </c>
      <c r="G9" s="31" t="s">
        <v>238</v>
      </c>
      <c r="H9" s="32" t="s">
        <v>238</v>
      </c>
      <c r="I9" s="32" t="s">
        <v>238</v>
      </c>
      <c r="J9" s="32" t="s">
        <v>238</v>
      </c>
      <c r="K9" s="32" t="s">
        <v>238</v>
      </c>
      <c r="L9" s="25"/>
      <c r="M9" s="25"/>
      <c r="N9" s="25"/>
      <c r="O9" s="25"/>
      <c r="P9" s="25"/>
      <c r="Q9" s="25"/>
      <c r="R9" s="25"/>
      <c r="S9" s="25"/>
      <c r="T9" s="25"/>
      <c r="U9" s="25"/>
      <c r="V9" s="25"/>
      <c r="W9" s="25"/>
      <c r="X9" s="25"/>
      <c r="Y9" s="26"/>
      <c r="Z9" s="5"/>
      <c r="AB9" s="37" t="s">
        <v>238</v>
      </c>
      <c r="AC9" s="37" t="s">
        <v>238</v>
      </c>
      <c r="AD9" s="37" t="s">
        <v>238</v>
      </c>
      <c r="AE9" s="37" t="s">
        <v>238</v>
      </c>
      <c r="AF9" s="37" t="s">
        <v>238</v>
      </c>
      <c r="AG9" s="37" t="s">
        <v>238</v>
      </c>
      <c r="AH9" s="37" t="s">
        <v>238</v>
      </c>
      <c r="AI9" s="37" t="s">
        <v>238</v>
      </c>
      <c r="AJ9" s="37" t="s">
        <v>238</v>
      </c>
      <c r="AK9" s="37" t="s">
        <v>238</v>
      </c>
      <c r="AL9" s="37" t="s">
        <v>238</v>
      </c>
      <c r="AM9" s="37" t="s">
        <v>238</v>
      </c>
      <c r="AN9" s="37" t="s">
        <v>238</v>
      </c>
      <c r="AO9" s="37" t="s">
        <v>238</v>
      </c>
      <c r="AP9" s="37" t="s">
        <v>238</v>
      </c>
      <c r="AQ9" s="37" t="s">
        <v>238</v>
      </c>
      <c r="AR9" s="37" t="s">
        <v>238</v>
      </c>
      <c r="AS9" s="38" t="s">
        <v>238</v>
      </c>
      <c r="AT9" s="37" t="s">
        <v>238</v>
      </c>
    </row>
    <row r="10" spans="1:46" ht="13.5" hidden="1" thickBot="1">
      <c r="B10" s="27">
        <f t="shared" si="0"/>
        <v>0</v>
      </c>
      <c r="C10" s="28">
        <v>0</v>
      </c>
      <c r="D10" s="22">
        <f t="shared" si="1"/>
        <v>3</v>
      </c>
      <c r="E10" s="29">
        <v>7</v>
      </c>
      <c r="F10" s="81" t="s">
        <v>247</v>
      </c>
      <c r="G10" s="31" t="s">
        <v>238</v>
      </c>
      <c r="H10" s="32" t="s">
        <v>238</v>
      </c>
      <c r="I10" s="32" t="s">
        <v>238</v>
      </c>
      <c r="J10" s="32" t="s">
        <v>238</v>
      </c>
      <c r="K10" s="32" t="s">
        <v>238</v>
      </c>
      <c r="L10" s="32" t="s">
        <v>238</v>
      </c>
      <c r="M10" s="25"/>
      <c r="N10" s="25"/>
      <c r="O10" s="25"/>
      <c r="P10" s="25"/>
      <c r="Q10" s="25"/>
      <c r="R10" s="25"/>
      <c r="S10" s="25"/>
      <c r="T10" s="25"/>
      <c r="U10" s="25"/>
      <c r="V10" s="25"/>
      <c r="W10" s="25"/>
      <c r="X10" s="25"/>
      <c r="Y10" s="26"/>
      <c r="Z10" s="5"/>
      <c r="AB10" s="39"/>
      <c r="AC10" s="40" t="s">
        <v>33</v>
      </c>
      <c r="AD10" s="40" t="s">
        <v>50</v>
      </c>
      <c r="AE10" s="40" t="s">
        <v>51</v>
      </c>
      <c r="AF10" s="40" t="s">
        <v>52</v>
      </c>
      <c r="AG10" s="40" t="s">
        <v>53</v>
      </c>
      <c r="AH10" s="40" t="s">
        <v>54</v>
      </c>
      <c r="AI10" s="41" t="s">
        <v>55</v>
      </c>
      <c r="AJ10" s="41" t="s">
        <v>56</v>
      </c>
      <c r="AK10" s="40" t="s">
        <v>57</v>
      </c>
      <c r="AL10" s="40" t="s">
        <v>58</v>
      </c>
      <c r="AM10" s="40" t="s">
        <v>59</v>
      </c>
      <c r="AN10" s="40" t="s">
        <v>60</v>
      </c>
      <c r="AO10" s="40" t="s">
        <v>61</v>
      </c>
      <c r="AP10" s="40" t="s">
        <v>62</v>
      </c>
      <c r="AQ10" s="40" t="s">
        <v>63</v>
      </c>
      <c r="AR10" s="40" t="s">
        <v>64</v>
      </c>
      <c r="AS10" s="34" t="s">
        <v>65</v>
      </c>
      <c r="AT10" s="33" t="s">
        <v>66</v>
      </c>
    </row>
    <row r="11" spans="1:46" ht="13.5" hidden="1" thickBot="1">
      <c r="B11" s="27">
        <f t="shared" si="0"/>
        <v>0</v>
      </c>
      <c r="C11" s="28">
        <v>0</v>
      </c>
      <c r="D11" s="22">
        <f t="shared" si="1"/>
        <v>3</v>
      </c>
      <c r="E11" s="29">
        <v>8</v>
      </c>
      <c r="F11" s="81" t="s">
        <v>248</v>
      </c>
      <c r="G11" s="31" t="s">
        <v>238</v>
      </c>
      <c r="H11" s="32" t="s">
        <v>238</v>
      </c>
      <c r="I11" s="32" t="s">
        <v>238</v>
      </c>
      <c r="J11" s="32" t="s">
        <v>238</v>
      </c>
      <c r="K11" s="32" t="s">
        <v>238</v>
      </c>
      <c r="L11" s="32" t="s">
        <v>238</v>
      </c>
      <c r="M11" s="32" t="s">
        <v>238</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3</v>
      </c>
      <c r="E12" s="29">
        <v>9</v>
      </c>
      <c r="F12" s="81" t="s">
        <v>249</v>
      </c>
      <c r="G12" s="31" t="s">
        <v>238</v>
      </c>
      <c r="H12" s="32" t="s">
        <v>238</v>
      </c>
      <c r="I12" s="32" t="s">
        <v>238</v>
      </c>
      <c r="J12" s="32" t="s">
        <v>238</v>
      </c>
      <c r="K12" s="32" t="s">
        <v>238</v>
      </c>
      <c r="L12" s="32" t="s">
        <v>238</v>
      </c>
      <c r="M12" s="32" t="s">
        <v>238</v>
      </c>
      <c r="N12" s="32" t="s">
        <v>238</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3</v>
      </c>
      <c r="E13" s="29">
        <v>10</v>
      </c>
      <c r="F13" s="81" t="s">
        <v>250</v>
      </c>
      <c r="G13" s="31" t="s">
        <v>238</v>
      </c>
      <c r="H13" s="32" t="s">
        <v>238</v>
      </c>
      <c r="I13" s="32" t="s">
        <v>238</v>
      </c>
      <c r="J13" s="32" t="s">
        <v>238</v>
      </c>
      <c r="K13" s="32" t="s">
        <v>238</v>
      </c>
      <c r="L13" s="32" t="s">
        <v>238</v>
      </c>
      <c r="M13" s="32" t="s">
        <v>238</v>
      </c>
      <c r="N13" s="32" t="s">
        <v>238</v>
      </c>
      <c r="O13" s="32" t="s">
        <v>238</v>
      </c>
      <c r="P13" s="25"/>
      <c r="Q13" s="25"/>
      <c r="R13" s="25"/>
      <c r="S13" s="25"/>
      <c r="T13" s="25"/>
      <c r="U13" s="25"/>
      <c r="V13" s="25"/>
      <c r="W13" s="25"/>
      <c r="X13" s="25"/>
      <c r="Y13" s="26"/>
      <c r="Z13" s="5"/>
      <c r="AB13" s="39"/>
      <c r="AC13" s="37" t="s">
        <v>238</v>
      </c>
      <c r="AD13" s="37" t="s">
        <v>238</v>
      </c>
      <c r="AE13" s="37" t="s">
        <v>238</v>
      </c>
      <c r="AF13" s="37" t="s">
        <v>238</v>
      </c>
      <c r="AG13" s="37" t="s">
        <v>238</v>
      </c>
      <c r="AH13" s="37" t="s">
        <v>238</v>
      </c>
      <c r="AI13" s="37" t="s">
        <v>238</v>
      </c>
      <c r="AJ13" s="37" t="s">
        <v>238</v>
      </c>
      <c r="AK13" s="37" t="s">
        <v>238</v>
      </c>
      <c r="AL13" s="37" t="s">
        <v>238</v>
      </c>
      <c r="AM13" s="37" t="s">
        <v>238</v>
      </c>
      <c r="AN13" s="37" t="s">
        <v>238</v>
      </c>
      <c r="AO13" s="37" t="s">
        <v>238</v>
      </c>
      <c r="AP13" s="37" t="s">
        <v>238</v>
      </c>
      <c r="AQ13" s="37" t="s">
        <v>238</v>
      </c>
      <c r="AR13" s="37" t="s">
        <v>238</v>
      </c>
      <c r="AS13" s="38" t="s">
        <v>238</v>
      </c>
      <c r="AT13" s="37" t="s">
        <v>238</v>
      </c>
    </row>
    <row r="14" spans="1:46" ht="13.5" hidden="1" thickBot="1">
      <c r="B14" s="27">
        <f t="shared" si="0"/>
        <v>0</v>
      </c>
      <c r="C14" s="28">
        <v>0</v>
      </c>
      <c r="D14" s="22">
        <f t="shared" si="1"/>
        <v>3</v>
      </c>
      <c r="E14" s="29">
        <v>11</v>
      </c>
      <c r="F14" s="81" t="s">
        <v>251</v>
      </c>
      <c r="G14" s="31" t="s">
        <v>238</v>
      </c>
      <c r="H14" s="32" t="s">
        <v>238</v>
      </c>
      <c r="I14" s="32" t="s">
        <v>238</v>
      </c>
      <c r="J14" s="32" t="s">
        <v>238</v>
      </c>
      <c r="K14" s="32" t="s">
        <v>238</v>
      </c>
      <c r="L14" s="32" t="s">
        <v>238</v>
      </c>
      <c r="M14" s="32" t="s">
        <v>238</v>
      </c>
      <c r="N14" s="32" t="s">
        <v>238</v>
      </c>
      <c r="O14" s="32" t="s">
        <v>238</v>
      </c>
      <c r="P14" s="32" t="s">
        <v>238</v>
      </c>
      <c r="Q14" s="25"/>
      <c r="R14" s="25"/>
      <c r="S14" s="25"/>
      <c r="T14" s="25"/>
      <c r="U14" s="25"/>
      <c r="V14" s="25"/>
      <c r="W14" s="25"/>
      <c r="X14" s="25"/>
      <c r="Y14" s="26"/>
      <c r="Z14" s="5"/>
      <c r="AB14" s="39"/>
      <c r="AC14" s="39"/>
      <c r="AD14" s="40" t="s">
        <v>34</v>
      </c>
      <c r="AE14" s="40" t="s">
        <v>67</v>
      </c>
      <c r="AF14" s="40" t="s">
        <v>68</v>
      </c>
      <c r="AG14" s="40" t="s">
        <v>69</v>
      </c>
      <c r="AH14" s="40" t="s">
        <v>70</v>
      </c>
      <c r="AI14" s="33" t="s">
        <v>71</v>
      </c>
      <c r="AJ14" s="33" t="s">
        <v>72</v>
      </c>
      <c r="AK14" s="33" t="s">
        <v>73</v>
      </c>
      <c r="AL14" s="33" t="s">
        <v>74</v>
      </c>
      <c r="AM14" s="33" t="s">
        <v>75</v>
      </c>
      <c r="AN14" s="33" t="s">
        <v>76</v>
      </c>
      <c r="AO14" s="33" t="s">
        <v>77</v>
      </c>
      <c r="AP14" s="33" t="s">
        <v>78</v>
      </c>
      <c r="AQ14" s="33" t="s">
        <v>79</v>
      </c>
      <c r="AR14" s="33" t="s">
        <v>80</v>
      </c>
      <c r="AS14" s="34" t="s">
        <v>81</v>
      </c>
      <c r="AT14" s="33" t="s">
        <v>82</v>
      </c>
    </row>
    <row r="15" spans="1:46" ht="13.5" hidden="1" thickBot="1">
      <c r="B15" s="27">
        <f t="shared" si="0"/>
        <v>0</v>
      </c>
      <c r="C15" s="28">
        <v>0</v>
      </c>
      <c r="D15" s="22">
        <f t="shared" si="1"/>
        <v>3</v>
      </c>
      <c r="E15" s="29">
        <v>12</v>
      </c>
      <c r="F15" s="81" t="s">
        <v>252</v>
      </c>
      <c r="G15" s="31" t="s">
        <v>238</v>
      </c>
      <c r="H15" s="32" t="s">
        <v>238</v>
      </c>
      <c r="I15" s="32" t="s">
        <v>238</v>
      </c>
      <c r="J15" s="32" t="s">
        <v>238</v>
      </c>
      <c r="K15" s="32" t="s">
        <v>238</v>
      </c>
      <c r="L15" s="32" t="s">
        <v>238</v>
      </c>
      <c r="M15" s="32" t="s">
        <v>238</v>
      </c>
      <c r="N15" s="32" t="s">
        <v>238</v>
      </c>
      <c r="O15" s="32" t="s">
        <v>238</v>
      </c>
      <c r="P15" s="32" t="s">
        <v>238</v>
      </c>
      <c r="Q15" s="32" t="s">
        <v>238</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3</v>
      </c>
      <c r="E16" s="29">
        <v>13</v>
      </c>
      <c r="F16" s="81" t="s">
        <v>253</v>
      </c>
      <c r="G16" s="31" t="s">
        <v>238</v>
      </c>
      <c r="H16" s="32" t="s">
        <v>238</v>
      </c>
      <c r="I16" s="32" t="s">
        <v>238</v>
      </c>
      <c r="J16" s="32" t="s">
        <v>238</v>
      </c>
      <c r="K16" s="32" t="s">
        <v>238</v>
      </c>
      <c r="L16" s="32" t="s">
        <v>238</v>
      </c>
      <c r="M16" s="32" t="s">
        <v>238</v>
      </c>
      <c r="N16" s="32" t="s">
        <v>238</v>
      </c>
      <c r="O16" s="32" t="s">
        <v>238</v>
      </c>
      <c r="P16" s="32" t="s">
        <v>238</v>
      </c>
      <c r="Q16" s="32" t="s">
        <v>238</v>
      </c>
      <c r="R16" s="32" t="s">
        <v>238</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3</v>
      </c>
      <c r="E17" s="29">
        <v>14</v>
      </c>
      <c r="F17" s="81" t="s">
        <v>254</v>
      </c>
      <c r="G17" s="31" t="s">
        <v>238</v>
      </c>
      <c r="H17" s="32" t="s">
        <v>238</v>
      </c>
      <c r="I17" s="32" t="s">
        <v>238</v>
      </c>
      <c r="J17" s="32" t="s">
        <v>238</v>
      </c>
      <c r="K17" s="32" t="s">
        <v>238</v>
      </c>
      <c r="L17" s="32" t="s">
        <v>238</v>
      </c>
      <c r="M17" s="32" t="s">
        <v>238</v>
      </c>
      <c r="N17" s="32" t="s">
        <v>238</v>
      </c>
      <c r="O17" s="32" t="s">
        <v>238</v>
      </c>
      <c r="P17" s="32" t="s">
        <v>238</v>
      </c>
      <c r="Q17" s="32" t="s">
        <v>238</v>
      </c>
      <c r="R17" s="32" t="s">
        <v>238</v>
      </c>
      <c r="S17" s="32" t="s">
        <v>238</v>
      </c>
      <c r="T17" s="25"/>
      <c r="U17" s="25"/>
      <c r="V17" s="25"/>
      <c r="W17" s="25"/>
      <c r="X17" s="25"/>
      <c r="Y17" s="26"/>
      <c r="Z17" s="5"/>
      <c r="AB17" s="39"/>
      <c r="AC17" s="39"/>
      <c r="AD17" s="37" t="s">
        <v>238</v>
      </c>
      <c r="AE17" s="37" t="s">
        <v>238</v>
      </c>
      <c r="AF17" s="37" t="s">
        <v>238</v>
      </c>
      <c r="AG17" s="37" t="s">
        <v>238</v>
      </c>
      <c r="AH17" s="37" t="s">
        <v>238</v>
      </c>
      <c r="AI17" s="37" t="s">
        <v>238</v>
      </c>
      <c r="AJ17" s="37" t="s">
        <v>238</v>
      </c>
      <c r="AK17" s="37" t="s">
        <v>238</v>
      </c>
      <c r="AL17" s="37" t="s">
        <v>238</v>
      </c>
      <c r="AM17" s="37" t="s">
        <v>238</v>
      </c>
      <c r="AN17" s="37" t="s">
        <v>238</v>
      </c>
      <c r="AO17" s="37" t="s">
        <v>238</v>
      </c>
      <c r="AP17" s="37" t="s">
        <v>238</v>
      </c>
      <c r="AQ17" s="37" t="s">
        <v>238</v>
      </c>
      <c r="AR17" s="37" t="s">
        <v>238</v>
      </c>
      <c r="AS17" s="38" t="s">
        <v>238</v>
      </c>
      <c r="AT17" s="37" t="s">
        <v>238</v>
      </c>
    </row>
    <row r="18" spans="1:87" hidden="1">
      <c r="B18" s="27">
        <f t="shared" si="0"/>
        <v>0</v>
      </c>
      <c r="C18" s="28">
        <v>0</v>
      </c>
      <c r="D18" s="22">
        <f t="shared" si="1"/>
        <v>3</v>
      </c>
      <c r="E18" s="29">
        <v>15</v>
      </c>
      <c r="F18" s="81" t="s">
        <v>255</v>
      </c>
      <c r="G18" s="31" t="s">
        <v>238</v>
      </c>
      <c r="H18" s="32" t="s">
        <v>238</v>
      </c>
      <c r="I18" s="32" t="s">
        <v>238</v>
      </c>
      <c r="J18" s="32" t="s">
        <v>238</v>
      </c>
      <c r="K18" s="32" t="s">
        <v>238</v>
      </c>
      <c r="L18" s="32" t="s">
        <v>238</v>
      </c>
      <c r="M18" s="32" t="s">
        <v>238</v>
      </c>
      <c r="N18" s="32" t="s">
        <v>238</v>
      </c>
      <c r="O18" s="32" t="s">
        <v>238</v>
      </c>
      <c r="P18" s="32" t="s">
        <v>238</v>
      </c>
      <c r="Q18" s="32" t="s">
        <v>238</v>
      </c>
      <c r="R18" s="32" t="s">
        <v>238</v>
      </c>
      <c r="S18" s="32" t="s">
        <v>238</v>
      </c>
      <c r="T18" s="32" t="s">
        <v>238</v>
      </c>
      <c r="U18" s="25"/>
      <c r="V18" s="25"/>
      <c r="W18" s="25"/>
      <c r="X18" s="25"/>
      <c r="Y18" s="26"/>
      <c r="Z18" s="5"/>
      <c r="AB18" s="39"/>
      <c r="AC18" s="39"/>
      <c r="AD18" s="39"/>
      <c r="AE18" s="40" t="s">
        <v>35</v>
      </c>
      <c r="AF18" s="40" t="s">
        <v>83</v>
      </c>
      <c r="AG18" s="40" t="s">
        <v>84</v>
      </c>
      <c r="AH18" s="40" t="s">
        <v>85</v>
      </c>
      <c r="AI18" s="40" t="s">
        <v>86</v>
      </c>
      <c r="AJ18" s="40" t="s">
        <v>87</v>
      </c>
      <c r="AK18" s="33" t="s">
        <v>88</v>
      </c>
      <c r="AL18" s="33" t="s">
        <v>89</v>
      </c>
      <c r="AM18" s="33" t="s">
        <v>90</v>
      </c>
      <c r="AN18" s="33" t="s">
        <v>91</v>
      </c>
      <c r="AO18" s="33" t="s">
        <v>92</v>
      </c>
      <c r="AP18" s="33" t="s">
        <v>93</v>
      </c>
      <c r="AQ18" s="33" t="s">
        <v>94</v>
      </c>
      <c r="AR18" s="33" t="s">
        <v>95</v>
      </c>
      <c r="AS18" s="34" t="s">
        <v>96</v>
      </c>
      <c r="AT18" s="33" t="s">
        <v>97</v>
      </c>
    </row>
    <row r="19" spans="1:87" hidden="1">
      <c r="B19" s="27">
        <f t="shared" si="0"/>
        <v>0</v>
      </c>
      <c r="C19" s="28">
        <v>0</v>
      </c>
      <c r="D19" s="22">
        <f t="shared" si="1"/>
        <v>3</v>
      </c>
      <c r="E19" s="29">
        <v>16</v>
      </c>
      <c r="F19" s="81" t="s">
        <v>206</v>
      </c>
      <c r="G19" s="31" t="s">
        <v>238</v>
      </c>
      <c r="H19" s="32" t="s">
        <v>238</v>
      </c>
      <c r="I19" s="32" t="s">
        <v>238</v>
      </c>
      <c r="J19" s="32" t="s">
        <v>238</v>
      </c>
      <c r="K19" s="32" t="s">
        <v>238</v>
      </c>
      <c r="L19" s="32" t="s">
        <v>238</v>
      </c>
      <c r="M19" s="32" t="s">
        <v>238</v>
      </c>
      <c r="N19" s="32" t="s">
        <v>238</v>
      </c>
      <c r="O19" s="32" t="s">
        <v>238</v>
      </c>
      <c r="P19" s="32" t="s">
        <v>238</v>
      </c>
      <c r="Q19" s="32" t="s">
        <v>238</v>
      </c>
      <c r="R19" s="32" t="s">
        <v>238</v>
      </c>
      <c r="S19" s="32" t="s">
        <v>238</v>
      </c>
      <c r="T19" s="32" t="s">
        <v>238</v>
      </c>
      <c r="U19" s="32" t="s">
        <v>238</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idden="1">
      <c r="B20" s="27">
        <f t="shared" si="0"/>
        <v>0</v>
      </c>
      <c r="C20" s="28">
        <v>0</v>
      </c>
      <c r="D20" s="22">
        <f t="shared" si="1"/>
        <v>3</v>
      </c>
      <c r="E20" s="29">
        <v>17</v>
      </c>
      <c r="F20" s="81" t="s">
        <v>207</v>
      </c>
      <c r="G20" s="31" t="s">
        <v>238</v>
      </c>
      <c r="H20" s="32" t="s">
        <v>238</v>
      </c>
      <c r="I20" s="32" t="s">
        <v>238</v>
      </c>
      <c r="J20" s="32" t="s">
        <v>238</v>
      </c>
      <c r="K20" s="32" t="s">
        <v>238</v>
      </c>
      <c r="L20" s="32" t="s">
        <v>238</v>
      </c>
      <c r="M20" s="32" t="s">
        <v>238</v>
      </c>
      <c r="N20" s="32" t="s">
        <v>238</v>
      </c>
      <c r="O20" s="32" t="s">
        <v>238</v>
      </c>
      <c r="P20" s="32" t="s">
        <v>238</v>
      </c>
      <c r="Q20" s="32" t="s">
        <v>238</v>
      </c>
      <c r="R20" s="32" t="s">
        <v>238</v>
      </c>
      <c r="S20" s="32" t="s">
        <v>238</v>
      </c>
      <c r="T20" s="32" t="s">
        <v>238</v>
      </c>
      <c r="U20" s="32" t="s">
        <v>238</v>
      </c>
      <c r="V20" s="32" t="s">
        <v>238</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idden="1">
      <c r="B21" s="27">
        <f t="shared" si="0"/>
        <v>0</v>
      </c>
      <c r="C21" s="28">
        <v>0</v>
      </c>
      <c r="D21" s="22">
        <f t="shared" si="1"/>
        <v>3</v>
      </c>
      <c r="E21" s="29">
        <v>18</v>
      </c>
      <c r="F21" s="81" t="s">
        <v>208</v>
      </c>
      <c r="G21" s="31" t="s">
        <v>238</v>
      </c>
      <c r="H21" s="32" t="s">
        <v>238</v>
      </c>
      <c r="I21" s="32" t="s">
        <v>238</v>
      </c>
      <c r="J21" s="32" t="s">
        <v>238</v>
      </c>
      <c r="K21" s="32" t="s">
        <v>238</v>
      </c>
      <c r="L21" s="32" t="s">
        <v>238</v>
      </c>
      <c r="M21" s="32" t="s">
        <v>238</v>
      </c>
      <c r="N21" s="32" t="s">
        <v>238</v>
      </c>
      <c r="O21" s="32" t="s">
        <v>238</v>
      </c>
      <c r="P21" s="32" t="s">
        <v>238</v>
      </c>
      <c r="Q21" s="32" t="s">
        <v>238</v>
      </c>
      <c r="R21" s="32" t="s">
        <v>238</v>
      </c>
      <c r="S21" s="32" t="s">
        <v>238</v>
      </c>
      <c r="T21" s="32" t="s">
        <v>238</v>
      </c>
      <c r="U21" s="32" t="s">
        <v>238</v>
      </c>
      <c r="V21" s="32" t="s">
        <v>238</v>
      </c>
      <c r="W21" s="32" t="s">
        <v>238</v>
      </c>
      <c r="X21" s="25"/>
      <c r="Y21" s="26"/>
      <c r="Z21" s="5"/>
      <c r="AB21" s="39"/>
      <c r="AC21" s="39"/>
      <c r="AD21" s="39"/>
      <c r="AE21" s="37" t="s">
        <v>238</v>
      </c>
      <c r="AF21" s="37" t="s">
        <v>238</v>
      </c>
      <c r="AG21" s="37" t="s">
        <v>238</v>
      </c>
      <c r="AH21" s="37" t="s">
        <v>238</v>
      </c>
      <c r="AI21" s="37" t="s">
        <v>238</v>
      </c>
      <c r="AJ21" s="37" t="s">
        <v>238</v>
      </c>
      <c r="AK21" s="37" t="s">
        <v>238</v>
      </c>
      <c r="AL21" s="37" t="s">
        <v>238</v>
      </c>
      <c r="AM21" s="37" t="s">
        <v>238</v>
      </c>
      <c r="AN21" s="37" t="s">
        <v>238</v>
      </c>
      <c r="AO21" s="37" t="s">
        <v>238</v>
      </c>
      <c r="AP21" s="37" t="s">
        <v>238</v>
      </c>
      <c r="AQ21" s="37" t="s">
        <v>238</v>
      </c>
      <c r="AR21" s="37" t="s">
        <v>238</v>
      </c>
      <c r="AS21" s="38" t="s">
        <v>238</v>
      </c>
      <c r="AT21" s="37" t="s">
        <v>238</v>
      </c>
    </row>
    <row r="22" spans="1:87" hidden="1">
      <c r="B22" s="27">
        <f t="shared" si="0"/>
        <v>0</v>
      </c>
      <c r="C22" s="28">
        <v>0</v>
      </c>
      <c r="D22" s="22">
        <f t="shared" si="1"/>
        <v>3</v>
      </c>
      <c r="E22" s="29">
        <v>19</v>
      </c>
      <c r="F22" s="81" t="s">
        <v>209</v>
      </c>
      <c r="G22" s="31" t="s">
        <v>238</v>
      </c>
      <c r="H22" s="32" t="s">
        <v>238</v>
      </c>
      <c r="I22" s="32" t="s">
        <v>238</v>
      </c>
      <c r="J22" s="32" t="s">
        <v>238</v>
      </c>
      <c r="K22" s="32" t="s">
        <v>238</v>
      </c>
      <c r="L22" s="32" t="s">
        <v>238</v>
      </c>
      <c r="M22" s="32" t="s">
        <v>238</v>
      </c>
      <c r="N22" s="32" t="s">
        <v>238</v>
      </c>
      <c r="O22" s="32" t="s">
        <v>238</v>
      </c>
      <c r="P22" s="32" t="s">
        <v>238</v>
      </c>
      <c r="Q22" s="32" t="s">
        <v>238</v>
      </c>
      <c r="R22" s="32" t="s">
        <v>238</v>
      </c>
      <c r="S22" s="32" t="s">
        <v>238</v>
      </c>
      <c r="T22" s="32" t="s">
        <v>238</v>
      </c>
      <c r="U22" s="32" t="s">
        <v>238</v>
      </c>
      <c r="V22" s="32" t="s">
        <v>238</v>
      </c>
      <c r="W22" s="32" t="s">
        <v>238</v>
      </c>
      <c r="X22" s="32" t="s">
        <v>238</v>
      </c>
      <c r="Y22" s="26"/>
      <c r="Z22" s="5"/>
      <c r="AB22" s="39"/>
      <c r="AC22" s="39"/>
      <c r="AD22" s="39"/>
      <c r="AE22" s="39"/>
      <c r="AF22" s="40" t="s">
        <v>36</v>
      </c>
      <c r="AG22" s="40" t="s">
        <v>98</v>
      </c>
      <c r="AH22" s="40" t="s">
        <v>99</v>
      </c>
      <c r="AI22" s="40" t="s">
        <v>100</v>
      </c>
      <c r="AJ22" s="40" t="s">
        <v>101</v>
      </c>
      <c r="AK22" s="40" t="s">
        <v>102</v>
      </c>
      <c r="AL22" s="40" t="s">
        <v>103</v>
      </c>
      <c r="AM22" s="40" t="s">
        <v>104</v>
      </c>
      <c r="AN22" s="40" t="s">
        <v>105</v>
      </c>
      <c r="AO22" s="33" t="s">
        <v>106</v>
      </c>
      <c r="AP22" s="33" t="s">
        <v>107</v>
      </c>
      <c r="AQ22" s="33" t="s">
        <v>108</v>
      </c>
      <c r="AR22" s="33" t="s">
        <v>109</v>
      </c>
      <c r="AS22" s="34" t="s">
        <v>110</v>
      </c>
      <c r="AT22" s="33" t="s">
        <v>111</v>
      </c>
    </row>
    <row r="23" spans="1:87" ht="13.5" hidden="1" thickBot="1">
      <c r="B23" s="44">
        <f t="shared" si="0"/>
        <v>0</v>
      </c>
      <c r="C23" s="45">
        <v>0</v>
      </c>
      <c r="D23" s="22">
        <f t="shared" si="1"/>
        <v>3</v>
      </c>
      <c r="E23" s="46">
        <v>20</v>
      </c>
      <c r="F23" s="82" t="s">
        <v>210</v>
      </c>
      <c r="G23" s="47" t="s">
        <v>238</v>
      </c>
      <c r="H23" s="48" t="s">
        <v>238</v>
      </c>
      <c r="I23" s="48" t="s">
        <v>238</v>
      </c>
      <c r="J23" s="48" t="s">
        <v>238</v>
      </c>
      <c r="K23" s="48" t="s">
        <v>238</v>
      </c>
      <c r="L23" s="48" t="s">
        <v>238</v>
      </c>
      <c r="M23" s="48" t="s">
        <v>238</v>
      </c>
      <c r="N23" s="48" t="s">
        <v>238</v>
      </c>
      <c r="O23" s="48" t="s">
        <v>238</v>
      </c>
      <c r="P23" s="48" t="s">
        <v>238</v>
      </c>
      <c r="Q23" s="48" t="s">
        <v>238</v>
      </c>
      <c r="R23" s="48" t="s">
        <v>238</v>
      </c>
      <c r="S23" s="48" t="s">
        <v>238</v>
      </c>
      <c r="T23" s="48" t="s">
        <v>238</v>
      </c>
      <c r="U23" s="48" t="s">
        <v>238</v>
      </c>
      <c r="V23" s="48" t="s">
        <v>238</v>
      </c>
      <c r="W23" s="48" t="s">
        <v>238</v>
      </c>
      <c r="X23" s="48" t="s">
        <v>238</v>
      </c>
      <c r="Y23" s="49" t="s">
        <v>238</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Präferenzmatrix!B10</f>
        <v>25</v>
      </c>
      <c r="C24" s="51">
        <f>SUM(C4:C23)</f>
        <v>3</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238</v>
      </c>
      <c r="AG25" s="58" t="s">
        <v>238</v>
      </c>
      <c r="AH25" s="58" t="s">
        <v>238</v>
      </c>
      <c r="AI25" s="58" t="s">
        <v>238</v>
      </c>
      <c r="AJ25" s="58" t="s">
        <v>238</v>
      </c>
      <c r="AK25" s="58" t="s">
        <v>238</v>
      </c>
      <c r="AL25" s="58" t="s">
        <v>238</v>
      </c>
      <c r="AM25" s="58" t="s">
        <v>238</v>
      </c>
      <c r="AN25" s="58" t="s">
        <v>238</v>
      </c>
      <c r="AO25" s="58" t="s">
        <v>238</v>
      </c>
      <c r="AP25" s="58" t="s">
        <v>238</v>
      </c>
      <c r="AQ25" s="58" t="s">
        <v>238</v>
      </c>
      <c r="AR25" s="58" t="s">
        <v>238</v>
      </c>
      <c r="AS25" s="59" t="s">
        <v>238</v>
      </c>
      <c r="AT25" s="58" t="s">
        <v>238</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37</v>
      </c>
      <c r="AH26" s="61" t="s">
        <v>112</v>
      </c>
      <c r="AI26" s="61" t="s">
        <v>113</v>
      </c>
      <c r="AJ26" s="61" t="s">
        <v>114</v>
      </c>
      <c r="AK26" s="61" t="s">
        <v>115</v>
      </c>
      <c r="AL26" s="61" t="s">
        <v>116</v>
      </c>
      <c r="AM26" s="61" t="s">
        <v>117</v>
      </c>
      <c r="AN26" s="61" t="s">
        <v>118</v>
      </c>
      <c r="AO26" s="61" t="s">
        <v>119</v>
      </c>
      <c r="AP26" s="61" t="s">
        <v>120</v>
      </c>
      <c r="AQ26" s="62" t="s">
        <v>121</v>
      </c>
      <c r="AR26" s="62" t="s">
        <v>122</v>
      </c>
      <c r="AS26" s="63" t="s">
        <v>123</v>
      </c>
      <c r="AT26" s="62" t="s">
        <v>124</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202</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9</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238</v>
      </c>
      <c r="AH29" s="66" t="s">
        <v>238</v>
      </c>
      <c r="AI29" s="66" t="s">
        <v>238</v>
      </c>
      <c r="AJ29" s="66" t="s">
        <v>238</v>
      </c>
      <c r="AK29" s="66" t="s">
        <v>238</v>
      </c>
      <c r="AL29" s="66" t="s">
        <v>238</v>
      </c>
      <c r="AM29" s="66" t="s">
        <v>238</v>
      </c>
      <c r="AN29" s="66" t="s">
        <v>238</v>
      </c>
      <c r="AO29" s="66" t="s">
        <v>238</v>
      </c>
      <c r="AP29" s="66" t="s">
        <v>238</v>
      </c>
      <c r="AQ29" s="66" t="s">
        <v>238</v>
      </c>
      <c r="AR29" s="66" t="s">
        <v>238</v>
      </c>
      <c r="AS29" s="67" t="s">
        <v>238</v>
      </c>
      <c r="AT29" s="66" t="s">
        <v>238</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38</v>
      </c>
      <c r="AI30" s="61" t="s">
        <v>125</v>
      </c>
      <c r="AJ30" s="61" t="s">
        <v>126</v>
      </c>
      <c r="AK30" s="61" t="s">
        <v>127</v>
      </c>
      <c r="AL30" s="61" t="s">
        <v>128</v>
      </c>
      <c r="AM30" s="61" t="s">
        <v>129</v>
      </c>
      <c r="AN30" s="61" t="s">
        <v>130</v>
      </c>
      <c r="AO30" s="61" t="s">
        <v>131</v>
      </c>
      <c r="AP30" s="61" t="s">
        <v>132</v>
      </c>
      <c r="AQ30" s="62" t="s">
        <v>133</v>
      </c>
      <c r="AR30" s="62" t="s">
        <v>134</v>
      </c>
      <c r="AS30" s="63" t="s">
        <v>135</v>
      </c>
      <c r="AT30" s="62" t="s">
        <v>136</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8</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7</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238</v>
      </c>
      <c r="AI33" s="66" t="s">
        <v>238</v>
      </c>
      <c r="AJ33" s="66" t="s">
        <v>238</v>
      </c>
      <c r="AK33" s="66" t="s">
        <v>238</v>
      </c>
      <c r="AL33" s="66" t="s">
        <v>238</v>
      </c>
      <c r="AM33" s="66" t="s">
        <v>238</v>
      </c>
      <c r="AN33" s="66" t="s">
        <v>238</v>
      </c>
      <c r="AO33" s="66" t="s">
        <v>238</v>
      </c>
      <c r="AP33" s="66" t="s">
        <v>238</v>
      </c>
      <c r="AQ33" s="66" t="s">
        <v>238</v>
      </c>
      <c r="AR33" s="66" t="s">
        <v>238</v>
      </c>
      <c r="AS33" s="67" t="s">
        <v>238</v>
      </c>
      <c r="AT33" s="66" t="s">
        <v>238</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39</v>
      </c>
      <c r="AJ34" s="40" t="s">
        <v>137</v>
      </c>
      <c r="AK34" s="40" t="s">
        <v>138</v>
      </c>
      <c r="AL34" s="40" t="s">
        <v>139</v>
      </c>
      <c r="AM34" s="40" t="s">
        <v>140</v>
      </c>
      <c r="AN34" s="33" t="s">
        <v>141</v>
      </c>
      <c r="AO34" s="33" t="s">
        <v>142</v>
      </c>
      <c r="AP34" s="33" t="s">
        <v>143</v>
      </c>
      <c r="AQ34" s="33" t="s">
        <v>144</v>
      </c>
      <c r="AR34" s="33" t="s">
        <v>145</v>
      </c>
      <c r="AS34" s="34" t="s">
        <v>146</v>
      </c>
      <c r="AT34" s="33" t="s">
        <v>147</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238</v>
      </c>
      <c r="AJ37" s="35" t="s">
        <v>238</v>
      </c>
      <c r="AK37" s="35" t="s">
        <v>238</v>
      </c>
      <c r="AL37" s="35" t="s">
        <v>238</v>
      </c>
      <c r="AM37" s="35" t="s">
        <v>238</v>
      </c>
      <c r="AN37" s="35" t="s">
        <v>238</v>
      </c>
      <c r="AO37" s="35" t="s">
        <v>238</v>
      </c>
      <c r="AP37" s="35" t="s">
        <v>238</v>
      </c>
      <c r="AQ37" s="35" t="s">
        <v>238</v>
      </c>
      <c r="AR37" s="35" t="s">
        <v>238</v>
      </c>
      <c r="AS37" s="36" t="s">
        <v>238</v>
      </c>
      <c r="AT37" s="35" t="s">
        <v>238</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40</v>
      </c>
      <c r="AK38" s="40" t="s">
        <v>148</v>
      </c>
      <c r="AL38" s="40" t="s">
        <v>149</v>
      </c>
      <c r="AM38" s="40" t="s">
        <v>150</v>
      </c>
      <c r="AN38" s="40" t="s">
        <v>151</v>
      </c>
      <c r="AO38" s="33" t="s">
        <v>152</v>
      </c>
      <c r="AP38" s="33" t="s">
        <v>153</v>
      </c>
      <c r="AQ38" s="33" t="s">
        <v>154</v>
      </c>
      <c r="AR38" s="33" t="s">
        <v>155</v>
      </c>
      <c r="AS38" s="34" t="s">
        <v>156</v>
      </c>
      <c r="AT38" s="33" t="s">
        <v>157</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238</v>
      </c>
      <c r="AK41" s="35" t="s">
        <v>238</v>
      </c>
      <c r="AL41" s="35" t="s">
        <v>238</v>
      </c>
      <c r="AM41" s="35" t="s">
        <v>238</v>
      </c>
      <c r="AN41" s="35" t="s">
        <v>238</v>
      </c>
      <c r="AO41" s="35" t="s">
        <v>238</v>
      </c>
      <c r="AP41" s="35" t="s">
        <v>238</v>
      </c>
      <c r="AQ41" s="35" t="s">
        <v>238</v>
      </c>
      <c r="AR41" s="35" t="s">
        <v>238</v>
      </c>
      <c r="AS41" s="36" t="s">
        <v>238</v>
      </c>
      <c r="AT41" s="35" t="s">
        <v>238</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41</v>
      </c>
      <c r="AL42" s="40" t="s">
        <v>158</v>
      </c>
      <c r="AM42" s="40" t="s">
        <v>159</v>
      </c>
      <c r="AN42" s="40" t="s">
        <v>160</v>
      </c>
      <c r="AO42" s="40" t="s">
        <v>161</v>
      </c>
      <c r="AP42" s="33" t="s">
        <v>162</v>
      </c>
      <c r="AQ42" s="33" t="s">
        <v>163</v>
      </c>
      <c r="AR42" s="33" t="s">
        <v>164</v>
      </c>
      <c r="AS42" s="34" t="s">
        <v>165</v>
      </c>
      <c r="AT42" s="33" t="s">
        <v>166</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238</v>
      </c>
      <c r="AL45" s="35" t="s">
        <v>238</v>
      </c>
      <c r="AM45" s="35" t="s">
        <v>238</v>
      </c>
      <c r="AN45" s="35" t="s">
        <v>238</v>
      </c>
      <c r="AO45" s="35" t="s">
        <v>238</v>
      </c>
      <c r="AP45" s="35" t="s">
        <v>238</v>
      </c>
      <c r="AQ45" s="35" t="s">
        <v>238</v>
      </c>
      <c r="AR45" s="35" t="s">
        <v>238</v>
      </c>
      <c r="AS45" s="36" t="s">
        <v>238</v>
      </c>
      <c r="AT45" s="35" t="s">
        <v>238</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42</v>
      </c>
      <c r="AM46" s="40" t="s">
        <v>167</v>
      </c>
      <c r="AN46" s="40" t="s">
        <v>168</v>
      </c>
      <c r="AO46" s="40" t="s">
        <v>169</v>
      </c>
      <c r="AP46" s="40" t="s">
        <v>170</v>
      </c>
      <c r="AQ46" s="33" t="s">
        <v>171</v>
      </c>
      <c r="AR46" s="33" t="s">
        <v>172</v>
      </c>
      <c r="AS46" s="34" t="s">
        <v>173</v>
      </c>
      <c r="AT46" s="33" t="s">
        <v>174</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238</v>
      </c>
      <c r="AM49" s="35" t="s">
        <v>238</v>
      </c>
      <c r="AN49" s="35" t="s">
        <v>238</v>
      </c>
      <c r="AO49" s="35" t="s">
        <v>238</v>
      </c>
      <c r="AP49" s="35" t="s">
        <v>238</v>
      </c>
      <c r="AQ49" s="35" t="s">
        <v>238</v>
      </c>
      <c r="AR49" s="35" t="s">
        <v>238</v>
      </c>
      <c r="AS49" s="36" t="s">
        <v>238</v>
      </c>
      <c r="AT49" s="35" t="s">
        <v>238</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43</v>
      </c>
      <c r="AN50" s="40" t="s">
        <v>175</v>
      </c>
      <c r="AO50" s="40" t="s">
        <v>176</v>
      </c>
      <c r="AP50" s="40" t="s">
        <v>177</v>
      </c>
      <c r="AQ50" s="33" t="s">
        <v>178</v>
      </c>
      <c r="AR50" s="33" t="s">
        <v>179</v>
      </c>
      <c r="AS50" s="34" t="s">
        <v>180</v>
      </c>
      <c r="AT50" s="33" t="s">
        <v>181</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238</v>
      </c>
      <c r="AN53" s="37" t="s">
        <v>238</v>
      </c>
      <c r="AO53" s="37" t="s">
        <v>238</v>
      </c>
      <c r="AP53" s="37" t="s">
        <v>238</v>
      </c>
      <c r="AQ53" s="37" t="s">
        <v>238</v>
      </c>
      <c r="AR53" s="37" t="s">
        <v>238</v>
      </c>
      <c r="AS53" s="38" t="s">
        <v>238</v>
      </c>
      <c r="AT53" s="37" t="s">
        <v>238</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44</v>
      </c>
      <c r="AO54" s="40" t="s">
        <v>182</v>
      </c>
      <c r="AP54" s="40" t="s">
        <v>183</v>
      </c>
      <c r="AQ54" s="40" t="s">
        <v>184</v>
      </c>
      <c r="AR54" s="33" t="s">
        <v>185</v>
      </c>
      <c r="AS54" s="34" t="s">
        <v>186</v>
      </c>
      <c r="AT54" s="33" t="s">
        <v>187</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238</v>
      </c>
      <c r="AO57" s="37" t="s">
        <v>238</v>
      </c>
      <c r="AP57" s="37" t="s">
        <v>238</v>
      </c>
      <c r="AQ57" s="37" t="s">
        <v>238</v>
      </c>
      <c r="AR57" s="37" t="s">
        <v>238</v>
      </c>
      <c r="AS57" s="38" t="s">
        <v>238</v>
      </c>
      <c r="AT57" s="37" t="s">
        <v>238</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45</v>
      </c>
      <c r="AP58" s="40" t="s">
        <v>188</v>
      </c>
      <c r="AQ58" s="40" t="s">
        <v>189</v>
      </c>
      <c r="AR58" s="33" t="s">
        <v>190</v>
      </c>
      <c r="AS58" s="34" t="s">
        <v>191</v>
      </c>
      <c r="AT58" s="33" t="s">
        <v>192</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238</v>
      </c>
      <c r="AP61" s="37" t="s">
        <v>238</v>
      </c>
      <c r="AQ61" s="37" t="s">
        <v>238</v>
      </c>
      <c r="AR61" s="37" t="s">
        <v>238</v>
      </c>
      <c r="AS61" s="38" t="s">
        <v>238</v>
      </c>
      <c r="AT61" s="37" t="s">
        <v>238</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46</v>
      </c>
      <c r="AQ62" s="40" t="s">
        <v>193</v>
      </c>
      <c r="AR62" s="33" t="s">
        <v>194</v>
      </c>
      <c r="AS62" s="34" t="s">
        <v>195</v>
      </c>
      <c r="AT62" s="33" t="s">
        <v>196</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238</v>
      </c>
      <c r="AQ65" s="37" t="s">
        <v>238</v>
      </c>
      <c r="AR65" s="37" t="s">
        <v>238</v>
      </c>
      <c r="AS65" s="38" t="s">
        <v>238</v>
      </c>
      <c r="AT65" s="37" t="s">
        <v>238</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47</v>
      </c>
      <c r="AR66" s="33" t="s">
        <v>197</v>
      </c>
      <c r="AS66" s="34" t="s">
        <v>198</v>
      </c>
      <c r="AT66" s="33" t="s">
        <v>199</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238</v>
      </c>
      <c r="AR69" s="37" t="s">
        <v>238</v>
      </c>
      <c r="AS69" s="38" t="s">
        <v>238</v>
      </c>
      <c r="AT69" s="37" t="s">
        <v>238</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48</v>
      </c>
      <c r="AS70" s="34" t="s">
        <v>200</v>
      </c>
      <c r="AT70" s="33" t="s">
        <v>201</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238</v>
      </c>
      <c r="AS73" s="77" t="s">
        <v>238</v>
      </c>
      <c r="AT73" s="37" t="s">
        <v>238</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239</v>
      </c>
      <c r="AT74" s="33" t="s">
        <v>240</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238</v>
      </c>
      <c r="AT77" s="37" t="s">
        <v>238</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49</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238</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190">
    <dataValidation type="list" allowBlank="1" showInputMessage="1" showErrorMessage="1" sqref="Y23">
      <formula1>$AT$79:$AT$81</formula1>
    </dataValidation>
    <dataValidation type="list" allowBlank="1" showInputMessage="1" showErrorMessage="1" sqref="X23">
      <formula1>$AT$75:$AT$77</formula1>
    </dataValidation>
    <dataValidation type="list" allowBlank="1" showInputMessage="1" showErrorMessage="1" sqref="X22">
      <formula1>$AS$75:$AS$77</formula1>
    </dataValidation>
    <dataValidation type="list" allowBlank="1" showInputMessage="1" showErrorMessage="1" sqref="W23">
      <formula1>$AT$71:$AT$73</formula1>
    </dataValidation>
    <dataValidation type="list" allowBlank="1" showInputMessage="1" showErrorMessage="1" sqref="W22">
      <formula1>$AS$71:$AS$73</formula1>
    </dataValidation>
    <dataValidation type="list" allowBlank="1" showInputMessage="1" showErrorMessage="1" sqref="W21">
      <formula1>$AR$71:$AR$73</formula1>
    </dataValidation>
    <dataValidation type="list" allowBlank="1" showInputMessage="1" showErrorMessage="1" sqref="V23">
      <formula1>$AT$67:$AT$69</formula1>
    </dataValidation>
    <dataValidation type="list" allowBlank="1" showInputMessage="1" showErrorMessage="1" sqref="V22">
      <formula1>$AS$67:$AS$69</formula1>
    </dataValidation>
    <dataValidation type="list" allowBlank="1" showInputMessage="1" showErrorMessage="1" sqref="V21">
      <formula1>$AR$67:$AR$69</formula1>
    </dataValidation>
    <dataValidation type="list" allowBlank="1" showInputMessage="1" showErrorMessage="1" sqref="V20">
      <formula1>$AQ$67:$AQ$69</formula1>
    </dataValidation>
    <dataValidation type="list" allowBlank="1" showInputMessage="1" showErrorMessage="1" sqref="U23">
      <formula1>$AT$63:$AT$65</formula1>
    </dataValidation>
    <dataValidation type="list" allowBlank="1" showInputMessage="1" showErrorMessage="1" sqref="U22">
      <formula1>$AS$63:$AS$65</formula1>
    </dataValidation>
    <dataValidation type="list" allowBlank="1" showInputMessage="1" showErrorMessage="1" sqref="U21">
      <formula1>$AR$63:$AR$65</formula1>
    </dataValidation>
    <dataValidation type="list" allowBlank="1" showInputMessage="1" showErrorMessage="1" sqref="U20">
      <formula1>$AQ$63:$AQ$65</formula1>
    </dataValidation>
    <dataValidation type="list" allowBlank="1" showInputMessage="1" showErrorMessage="1" sqref="U19">
      <formula1>$AP$63:$AP$65</formula1>
    </dataValidation>
    <dataValidation type="list" allowBlank="1" showInputMessage="1" showErrorMessage="1" sqref="T23">
      <formula1>$AT$59:$AT$61</formula1>
    </dataValidation>
    <dataValidation type="list" allowBlank="1" showInputMessage="1" showErrorMessage="1" sqref="T22">
      <formula1>$AS$59:$AS$61</formula1>
    </dataValidation>
    <dataValidation type="list" allowBlank="1" showInputMessage="1" showErrorMessage="1" sqref="T21">
      <formula1>$AR$59:$AR$61</formula1>
    </dataValidation>
    <dataValidation type="list" allowBlank="1" showInputMessage="1" showErrorMessage="1" sqref="T20">
      <formula1>$AQ$59:$AQ$61</formula1>
    </dataValidation>
    <dataValidation type="list" allowBlank="1" showInputMessage="1" showErrorMessage="1" sqref="T19">
      <formula1>$AP$59:$AP$61</formula1>
    </dataValidation>
    <dataValidation type="list" allowBlank="1" showInputMessage="1" showErrorMessage="1" sqref="T18">
      <formula1>$AO$59:$AO$61</formula1>
    </dataValidation>
    <dataValidation type="list" allowBlank="1" showInputMessage="1" showErrorMessage="1" sqref="S23">
      <formula1>$AT$55:$AT$57</formula1>
    </dataValidation>
    <dataValidation type="list" allowBlank="1" showInputMessage="1" showErrorMessage="1" sqref="S22">
      <formula1>$AS$55:$AS$57</formula1>
    </dataValidation>
    <dataValidation type="list" allowBlank="1" showInputMessage="1" showErrorMessage="1" sqref="S21">
      <formula1>$AR$55:$AR$57</formula1>
    </dataValidation>
    <dataValidation type="list" allowBlank="1" showInputMessage="1" showErrorMessage="1" sqref="S20">
      <formula1>$AQ$55:$AQ$57</formula1>
    </dataValidation>
    <dataValidation type="list" allowBlank="1" showInputMessage="1" showErrorMessage="1" sqref="S19">
      <formula1>$AP$55:$AP$57</formula1>
    </dataValidation>
    <dataValidation type="list" allowBlank="1" showInputMessage="1" showErrorMessage="1" sqref="S18">
      <formula1>$AO$55:$AO$57</formula1>
    </dataValidation>
    <dataValidation type="list" allowBlank="1" showInputMessage="1" showErrorMessage="1" sqref="S17">
      <formula1>$AN$55:$AN$57</formula1>
    </dataValidation>
    <dataValidation type="list" allowBlank="1" showInputMessage="1" showErrorMessage="1" sqref="R23">
      <formula1>$AT$51:$AT$53</formula1>
    </dataValidation>
    <dataValidation type="list" allowBlank="1" showInputMessage="1" showErrorMessage="1" sqref="R22">
      <formula1>$AS$51:$AS$53</formula1>
    </dataValidation>
    <dataValidation type="list" allowBlank="1" showInputMessage="1" showErrorMessage="1" sqref="R21">
      <formula1>$AR$51:$AR$53</formula1>
    </dataValidation>
    <dataValidation type="list" allowBlank="1" showInputMessage="1" showErrorMessage="1" sqref="R20">
      <formula1>$AQ$51:$AQ$53</formula1>
    </dataValidation>
    <dataValidation type="list" allowBlank="1" showInputMessage="1" showErrorMessage="1" sqref="R19">
      <formula1>$AP$51:$AP$53</formula1>
    </dataValidation>
    <dataValidation type="list" allowBlank="1" showInputMessage="1" showErrorMessage="1" sqref="R18">
      <formula1>$AO$51:$AO$53</formula1>
    </dataValidation>
    <dataValidation type="list" allowBlank="1" showInputMessage="1" showErrorMessage="1" sqref="R17">
      <formula1>$AN$51:$AN$53</formula1>
    </dataValidation>
    <dataValidation type="list" allowBlank="1" showInputMessage="1" showErrorMessage="1" sqref="R16">
      <formula1>$AM$51:$AM$53</formula1>
    </dataValidation>
    <dataValidation type="list" allowBlank="1" showInputMessage="1" showErrorMessage="1" sqref="Q23">
      <formula1>$AT$47:$AT$49</formula1>
    </dataValidation>
    <dataValidation type="list" allowBlank="1" showInputMessage="1" showErrorMessage="1" sqref="Q22">
      <formula1>$AS$47:$AS$49</formula1>
    </dataValidation>
    <dataValidation type="list" allowBlank="1" showInputMessage="1" showErrorMessage="1" sqref="Q21">
      <formula1>$AR$47:$AR$49</formula1>
    </dataValidation>
    <dataValidation type="list" allowBlank="1" showInputMessage="1" showErrorMessage="1" sqref="Q20">
      <formula1>$AQ$47:$AQ$49</formula1>
    </dataValidation>
    <dataValidation type="list" allowBlank="1" showInputMessage="1" showErrorMessage="1" sqref="Q19">
      <formula1>$AP$47:$AP$49</formula1>
    </dataValidation>
    <dataValidation type="list" allowBlank="1" showInputMessage="1" showErrorMessage="1" sqref="Q18">
      <formula1>$AO$47:$AO$49</formula1>
    </dataValidation>
    <dataValidation type="list" allowBlank="1" showInputMessage="1" showErrorMessage="1" sqref="Q17">
      <formula1>$AN$47:$AN$49</formula1>
    </dataValidation>
    <dataValidation type="list" allowBlank="1" showInputMessage="1" showErrorMessage="1" sqref="Q16">
      <formula1>$AM$47:$AM$49</formula1>
    </dataValidation>
    <dataValidation type="list" allowBlank="1" showInputMessage="1" showErrorMessage="1" sqref="Q15">
      <formula1>$AL$47:$AL$49</formula1>
    </dataValidation>
    <dataValidation type="list" allowBlank="1" showInputMessage="1" showErrorMessage="1" sqref="P23">
      <formula1>$AT$43:$AT$45</formula1>
    </dataValidation>
    <dataValidation type="list" allowBlank="1" showInputMessage="1" showErrorMessage="1" sqref="P22">
      <formula1>$AS$43:$AS$45</formula1>
    </dataValidation>
    <dataValidation type="list" allowBlank="1" showInputMessage="1" showErrorMessage="1" sqref="P21">
      <formula1>$AR$43:$AR$45</formula1>
    </dataValidation>
    <dataValidation type="list" allowBlank="1" showInputMessage="1" showErrorMessage="1" sqref="P20">
      <formula1>$AQ$43:$AQ$45</formula1>
    </dataValidation>
    <dataValidation type="list" allowBlank="1" showInputMessage="1" showErrorMessage="1" sqref="P19">
      <formula1>$AP$43:$AP$45</formula1>
    </dataValidation>
    <dataValidation type="list" allowBlank="1" showInputMessage="1" showErrorMessage="1" sqref="P18">
      <formula1>$AO$43:$AO$45</formula1>
    </dataValidation>
    <dataValidation type="list" allowBlank="1" showInputMessage="1" showErrorMessage="1" sqref="P17">
      <formula1>$AN$43:$AN$45</formula1>
    </dataValidation>
    <dataValidation type="list" allowBlank="1" showInputMessage="1" showErrorMessage="1" sqref="P16">
      <formula1>$AM$42:$AM$45</formula1>
    </dataValidation>
    <dataValidation type="list" allowBlank="1" showInputMessage="1" showErrorMessage="1" sqref="P15">
      <formula1>$AL$43:$AL$45</formula1>
    </dataValidation>
    <dataValidation type="list" allowBlank="1" showInputMessage="1" showErrorMessage="1" sqref="P14">
      <formula1>$AK$43:$AK$45</formula1>
    </dataValidation>
    <dataValidation type="list" allowBlank="1" showInputMessage="1" showErrorMessage="1" sqref="O23">
      <formula1>$AT$39:$AT$41</formula1>
    </dataValidation>
    <dataValidation type="list" allowBlank="1" showInputMessage="1" showErrorMessage="1" sqref="O22">
      <formula1>$AS$39:$AS$41</formula1>
    </dataValidation>
    <dataValidation type="list" allowBlank="1" showInputMessage="1" showErrorMessage="1" sqref="O21">
      <formula1>$AR$39:$AR$41</formula1>
    </dataValidation>
    <dataValidation type="list" allowBlank="1" showInputMessage="1" showErrorMessage="1" sqref="O20">
      <formula1>$AQ$39:$AQ$41</formula1>
    </dataValidation>
    <dataValidation type="list" allowBlank="1" showInputMessage="1" showErrorMessage="1" sqref="O19">
      <formula1>$AP$39:$AP$41</formula1>
    </dataValidation>
    <dataValidation type="list" allowBlank="1" showInputMessage="1" showErrorMessage="1" sqref="O18">
      <formula1>$AO$38:$AO$41</formula1>
    </dataValidation>
    <dataValidation type="list" allowBlank="1" showInputMessage="1" showErrorMessage="1" sqref="O17">
      <formula1>$AN$39:$AN$41</formula1>
    </dataValidation>
    <dataValidation type="list" allowBlank="1" showInputMessage="1" showErrorMessage="1" sqref="O16">
      <formula1>$AM$39:$AM$41</formula1>
    </dataValidation>
    <dataValidation type="list" allowBlank="1" showInputMessage="1" showErrorMessage="1" sqref="O15">
      <formula1>$AL$39:$AL$41</formula1>
    </dataValidation>
    <dataValidation type="list" allowBlank="1" showInputMessage="1" showErrorMessage="1" sqref="O14">
      <formula1>$AK$39:$AK$41</formula1>
    </dataValidation>
    <dataValidation type="list" allowBlank="1" showInputMessage="1" showErrorMessage="1" sqref="O13">
      <formula1>$AJ$39:$AJ$41</formula1>
    </dataValidation>
    <dataValidation type="list" allowBlank="1" showInputMessage="1" showErrorMessage="1" sqref="N23">
      <formula1>$AT$35:$AT$37</formula1>
    </dataValidation>
    <dataValidation type="list" allowBlank="1" showInputMessage="1" showErrorMessage="1" sqref="N22">
      <formula1>$AS$35:$AS$37</formula1>
    </dataValidation>
    <dataValidation type="list" allowBlank="1" showInputMessage="1" showErrorMessage="1" sqref="N21">
      <formula1>$AR$35:$AR$37</formula1>
    </dataValidation>
    <dataValidation type="list" allowBlank="1" showInputMessage="1" showErrorMessage="1" sqref="N20">
      <formula1>$AQ$35:$AQ$37</formula1>
    </dataValidation>
    <dataValidation type="list" allowBlank="1" showInputMessage="1" showErrorMessage="1" sqref="N19">
      <formula1>$AP$35:$AP$37</formula1>
    </dataValidation>
    <dataValidation type="list" allowBlank="1" showInputMessage="1" showErrorMessage="1" sqref="N18">
      <formula1>$AO$35:$AO$37</formula1>
    </dataValidation>
    <dataValidation type="list" allowBlank="1" showInputMessage="1" showErrorMessage="1" sqref="N17">
      <formula1>$AN$35:$AN$37</formula1>
    </dataValidation>
    <dataValidation type="list" allowBlank="1" showInputMessage="1" showErrorMessage="1" sqref="N16">
      <formula1>$AM$35:$AM$37</formula1>
    </dataValidation>
    <dataValidation type="list" allowBlank="1" showInputMessage="1" showErrorMessage="1" sqref="N15">
      <formula1>$AL$35:$AL$37</formula1>
    </dataValidation>
    <dataValidation type="list" allowBlank="1" showInputMessage="1" showErrorMessage="1" sqref="N14">
      <formula1>$AK$35:$AK$37</formula1>
    </dataValidation>
    <dataValidation type="list" allowBlank="1" showInputMessage="1" showErrorMessage="1" sqref="N13">
      <formula1>$AJ$35:$AJ$37</formula1>
    </dataValidation>
    <dataValidation type="list" allowBlank="1" showInputMessage="1" showErrorMessage="1" sqref="N12">
      <formula1>$AI$35:$AI$37</formula1>
    </dataValidation>
    <dataValidation type="list" allowBlank="1" showInputMessage="1" showErrorMessage="1" sqref="M23">
      <formula1>$AT$31:$AT$33</formula1>
    </dataValidation>
    <dataValidation type="list" allowBlank="1" showInputMessage="1" showErrorMessage="1" sqref="M22">
      <formula1>$AS$31:$AS$33</formula1>
    </dataValidation>
    <dataValidation type="list" allowBlank="1" showInputMessage="1" showErrorMessage="1" sqref="M21">
      <formula1>$AR$31:$AR$33</formula1>
    </dataValidation>
    <dataValidation type="list" allowBlank="1" showInputMessage="1" showErrorMessage="1" sqref="M20">
      <formula1>$AQ$31:$AQ$33</formula1>
    </dataValidation>
    <dataValidation type="list" allowBlank="1" showInputMessage="1" showErrorMessage="1" sqref="M18">
      <formula1>$AO$31:$AO$33</formula1>
    </dataValidation>
    <dataValidation type="list" allowBlank="1" showInputMessage="1" showErrorMessage="1" sqref="M19">
      <formula1>$AP$31:$AP$33</formula1>
    </dataValidation>
    <dataValidation type="list" allowBlank="1" showInputMessage="1" showErrorMessage="1" sqref="M17">
      <formula1>$AN$31:$AN$33</formula1>
    </dataValidation>
    <dataValidation type="list" allowBlank="1" showInputMessage="1" showErrorMessage="1" sqref="M16">
      <formula1>$AM$31:$AM$33</formula1>
    </dataValidation>
    <dataValidation type="list" allowBlank="1" showInputMessage="1" showErrorMessage="1" sqref="M15">
      <formula1>$AL$31:$AL$33</formula1>
    </dataValidation>
    <dataValidation type="list" allowBlank="1" showInputMessage="1" showErrorMessage="1" sqref="M14">
      <formula1>$AK$31:$AK$33</formula1>
    </dataValidation>
    <dataValidation type="list" allowBlank="1" showInputMessage="1" showErrorMessage="1" sqref="M13">
      <formula1>$AJ$31:$AJ$33</formula1>
    </dataValidation>
    <dataValidation type="list" allowBlank="1" showInputMessage="1" showErrorMessage="1" sqref="M12">
      <formula1>$AI$31:$AI$33</formula1>
    </dataValidation>
    <dataValidation type="list" allowBlank="1" showInputMessage="1" showErrorMessage="1" sqref="M11">
      <formula1>$AH$31:$AH$33</formula1>
    </dataValidation>
    <dataValidation type="list" allowBlank="1" showInputMessage="1" showErrorMessage="1" sqref="L23">
      <formula1>$AT$27:$AT$29</formula1>
    </dataValidation>
    <dataValidation type="list" allowBlank="1" showInputMessage="1" showErrorMessage="1" sqref="L22">
      <formula1>$AS$27:$AS$29</formula1>
    </dataValidation>
    <dataValidation type="list" allowBlank="1" showInputMessage="1" showErrorMessage="1" sqref="L21">
      <formula1>$AR$27:$AR$29</formula1>
    </dataValidation>
    <dataValidation type="list" allowBlank="1" showInputMessage="1" showErrorMessage="1" sqref="L20">
      <formula1>$AQ$27:$AQ$29</formula1>
    </dataValidation>
    <dataValidation type="list" allowBlank="1" showInputMessage="1" showErrorMessage="1" sqref="L19">
      <formula1>$AP$27:$AP$29</formula1>
    </dataValidation>
    <dataValidation type="list" allowBlank="1" showInputMessage="1" showErrorMessage="1" sqref="L18">
      <formula1>$AO$27:$AO$29</formula1>
    </dataValidation>
    <dataValidation type="list" allowBlank="1" showInputMessage="1" showErrorMessage="1" sqref="L17">
      <formula1>$AN$27:$AN$29</formula1>
    </dataValidation>
    <dataValidation type="list" allowBlank="1" showInputMessage="1" showErrorMessage="1" sqref="L16">
      <formula1>$AM$27:$AM$29</formula1>
    </dataValidation>
    <dataValidation type="list" allowBlank="1" showInputMessage="1" showErrorMessage="1" sqref="L15">
      <formula1>$AL$27:$AL$29</formula1>
    </dataValidation>
    <dataValidation type="list" allowBlank="1" showInputMessage="1" showErrorMessage="1" sqref="L14">
      <formula1>$AK$27:$AK$29</formula1>
    </dataValidation>
    <dataValidation type="list" allowBlank="1" showInputMessage="1" showErrorMessage="1" sqref="L13">
      <formula1>$AJ$27:$AJ$29</formula1>
    </dataValidation>
    <dataValidation type="list" allowBlank="1" showInputMessage="1" showErrorMessage="1" sqref="L12">
      <formula1>$AI$27:$AI$29</formula1>
    </dataValidation>
    <dataValidation type="list" allowBlank="1" showInputMessage="1" showErrorMessage="1" sqref="L11">
      <formula1>$AH$27:$AH$29</formula1>
    </dataValidation>
    <dataValidation type="list" allowBlank="1" showInputMessage="1" showErrorMessage="1" sqref="L10">
      <formula1>$AG$27:$AG$29</formula1>
    </dataValidation>
    <dataValidation type="list" allowBlank="1" showInputMessage="1" showErrorMessage="1" sqref="K23">
      <formula1>$AT$23:$AT$25</formula1>
    </dataValidation>
    <dataValidation type="list" allowBlank="1" showInputMessage="1" showErrorMessage="1" sqref="K22">
      <formula1>$AS$23:$AS$25</formula1>
    </dataValidation>
    <dataValidation type="list" allowBlank="1" showInputMessage="1" showErrorMessage="1" sqref="K21">
      <formula1>$AR$23:$AR$25</formula1>
    </dataValidation>
    <dataValidation type="list" allowBlank="1" showInputMessage="1" showErrorMessage="1" sqref="K20">
      <formula1>$AQ$23:$AQ$25</formula1>
    </dataValidation>
    <dataValidation type="list" allowBlank="1" showInputMessage="1" showErrorMessage="1" sqref="K19">
      <formula1>$AP$23:$AP$25</formula1>
    </dataValidation>
    <dataValidation type="list" allowBlank="1" showInputMessage="1" showErrorMessage="1" sqref="K18">
      <formula1>$AO$23:$AO$25</formula1>
    </dataValidation>
    <dataValidation type="list" allowBlank="1" showInputMessage="1" showErrorMessage="1" sqref="K17">
      <formula1>$AN$23:$AN$25</formula1>
    </dataValidation>
    <dataValidation type="list" allowBlank="1" showInputMessage="1" showErrorMessage="1" sqref="K16">
      <formula1>$AM$23:$AM$25</formula1>
    </dataValidation>
    <dataValidation type="list" allowBlank="1" showInputMessage="1" showErrorMessage="1" sqref="K15">
      <formula1>$AL$23:$AL$25</formula1>
    </dataValidation>
    <dataValidation type="list" allowBlank="1" showInputMessage="1" showErrorMessage="1" sqref="K14">
      <formula1>$AK$23:$AK$25</formula1>
    </dataValidation>
    <dataValidation type="list" allowBlank="1" showInputMessage="1" showErrorMessage="1" sqref="K13">
      <formula1>$AJ$23:$AJ$25</formula1>
    </dataValidation>
    <dataValidation type="list" allowBlank="1" showInputMessage="1" showErrorMessage="1" sqref="K12">
      <formula1>$AI$23:$AI$25</formula1>
    </dataValidation>
    <dataValidation type="list" allowBlank="1" showInputMessage="1" showErrorMessage="1" sqref="K11">
      <formula1>$AH$23:$AH$25</formula1>
    </dataValidation>
    <dataValidation type="list" allowBlank="1" showInputMessage="1" showErrorMessage="1" sqref="K10">
      <formula1>$AG$23:$AG$25</formula1>
    </dataValidation>
    <dataValidation type="list" allowBlank="1" showInputMessage="1" showErrorMessage="1" sqref="K9">
      <formula1>$AF$23:$AF$25</formula1>
    </dataValidation>
    <dataValidation type="list" allowBlank="1" showInputMessage="1" showErrorMessage="1" sqref="J23">
      <formula1>$AT$19:$AT$21</formula1>
    </dataValidation>
    <dataValidation type="list" allowBlank="1" showInputMessage="1" showErrorMessage="1" sqref="J22">
      <formula1>$AS$19:$AS$21</formula1>
    </dataValidation>
    <dataValidation type="list" allowBlank="1" showInputMessage="1" showErrorMessage="1" sqref="J21">
      <formula1>$AR$19:$AR$21</formula1>
    </dataValidation>
    <dataValidation type="list" allowBlank="1" showInputMessage="1" showErrorMessage="1" sqref="J20">
      <formula1>$AQ$19:$AQ$21</formula1>
    </dataValidation>
    <dataValidation type="list" allowBlank="1" showInputMessage="1" showErrorMessage="1" sqref="J19">
      <formula1>$AP$19:$AP$21</formula1>
    </dataValidation>
    <dataValidation type="list" allowBlank="1" showInputMessage="1" showErrorMessage="1" sqref="J18">
      <formula1>$AO$19:$AO$21</formula1>
    </dataValidation>
    <dataValidation type="list" allowBlank="1" showInputMessage="1" showErrorMessage="1" sqref="J17">
      <formula1>$AN$19:$AN$21</formula1>
    </dataValidation>
    <dataValidation type="list" allowBlank="1" showInputMessage="1" showErrorMessage="1" sqref="J16">
      <formula1>$AM$19:$AM$21</formula1>
    </dataValidation>
    <dataValidation type="list" allowBlank="1" showInputMessage="1" showErrorMessage="1" sqref="J15">
      <formula1>$AL$19:$AL$21</formula1>
    </dataValidation>
    <dataValidation type="list" allowBlank="1" showInputMessage="1" showErrorMessage="1" sqref="J14">
      <formula1>$AK$19:$AK$21</formula1>
    </dataValidation>
    <dataValidation type="list" allowBlank="1" showInputMessage="1" showErrorMessage="1" sqref="J13">
      <formula1>$AJ$19:$AJ$21</formula1>
    </dataValidation>
    <dataValidation type="list" allowBlank="1" showInputMessage="1" showErrorMessage="1" sqref="J12">
      <formula1>$AI$19:$AI$21</formula1>
    </dataValidation>
    <dataValidation type="list" allowBlank="1" showInputMessage="1" showErrorMessage="1" sqref="J11">
      <formula1>$AH$19:$AH$21</formula1>
    </dataValidation>
    <dataValidation type="list" allowBlank="1" showInputMessage="1" showErrorMessage="1" sqref="J10">
      <formula1>$AG$19:$AG$21</formula1>
    </dataValidation>
    <dataValidation type="list" allowBlank="1" showInputMessage="1" showErrorMessage="1" sqref="J9">
      <formula1>$AF$19:$AF$21</formula1>
    </dataValidation>
    <dataValidation type="list" allowBlank="1" showInputMessage="1" showErrorMessage="1" sqref="J8">
      <formula1>$AE$19:$AE$21</formula1>
    </dataValidation>
    <dataValidation type="list" allowBlank="1" showInputMessage="1" showErrorMessage="1" sqref="I23">
      <formula1>$AT$15:$AT$17</formula1>
    </dataValidation>
    <dataValidation type="list" allowBlank="1" showInputMessage="1" showErrorMessage="1" sqref="I22">
      <formula1>$AS$15:$AS$17</formula1>
    </dataValidation>
    <dataValidation type="list" allowBlank="1" showInputMessage="1" showErrorMessage="1" sqref="I21">
      <formula1>$AR$15:$AR$17</formula1>
    </dataValidation>
    <dataValidation type="list" allowBlank="1" showInputMessage="1" showErrorMessage="1" sqref="I20">
      <formula1>$AQ$15:$AQ$17</formula1>
    </dataValidation>
    <dataValidation type="list" allowBlank="1" showInputMessage="1" showErrorMessage="1" sqref="I19">
      <formula1>$AP$15:$AP$17</formula1>
    </dataValidation>
    <dataValidation type="list" allowBlank="1" showInputMessage="1" showErrorMessage="1" sqref="I18">
      <formula1>$AO$15:$AO$17</formula1>
    </dataValidation>
    <dataValidation type="list" allowBlank="1" showInputMessage="1" showErrorMessage="1" sqref="I17">
      <formula1>$AN$15:$AN$17</formula1>
    </dataValidation>
    <dataValidation type="list" allowBlank="1" showInputMessage="1" showErrorMessage="1" sqref="I16">
      <formula1>$AM$15:$AM$17</formula1>
    </dataValidation>
    <dataValidation type="list" allowBlank="1" showInputMessage="1" showErrorMessage="1" sqref="I15">
      <formula1>$AL$15:$AL$17</formula1>
    </dataValidation>
    <dataValidation type="list" allowBlank="1" showInputMessage="1" showErrorMessage="1" sqref="I14">
      <formula1>$AK$15:$AK$17</formula1>
    </dataValidation>
    <dataValidation type="list" allowBlank="1" showInputMessage="1" showErrorMessage="1" sqref="I13">
      <formula1>$AJ$15:$AJ$17</formula1>
    </dataValidation>
    <dataValidation type="list" allowBlank="1" showInputMessage="1" showErrorMessage="1" sqref="I12">
      <formula1>$AI$15:$AI$17</formula1>
    </dataValidation>
    <dataValidation type="list" allowBlank="1" showInputMessage="1" showErrorMessage="1" sqref="I11">
      <formula1>$AH$15:$AH$17</formula1>
    </dataValidation>
    <dataValidation type="list" allowBlank="1" showInputMessage="1" showErrorMessage="1" sqref="I10">
      <formula1>$AG$15:$AG$17</formula1>
    </dataValidation>
    <dataValidation type="list" allowBlank="1" showInputMessage="1" showErrorMessage="1" sqref="I9">
      <formula1>$AF$15:$AF$17</formula1>
    </dataValidation>
    <dataValidation type="list" allowBlank="1" showInputMessage="1" showErrorMessage="1" sqref="I8">
      <formula1>$AE$15:$AE$17</formula1>
    </dataValidation>
    <dataValidation type="list" allowBlank="1" showInputMessage="1" showErrorMessage="1" sqref="I7">
      <formula1>$AD$15:$AD$17</formula1>
    </dataValidation>
    <dataValidation type="list" allowBlank="1" showInputMessage="1" showErrorMessage="1" sqref="H23">
      <formula1>$AT$11:$AT$13</formula1>
    </dataValidation>
    <dataValidation type="list" allowBlank="1" showInputMessage="1" showErrorMessage="1" sqref="H22">
      <formula1>$AS$11:$AS$13</formula1>
    </dataValidation>
    <dataValidation type="list" allowBlank="1" showInputMessage="1" showErrorMessage="1" sqref="H21">
      <formula1>$AR$11:$AR$13</formula1>
    </dataValidation>
    <dataValidation type="list" allowBlank="1" showInputMessage="1" showErrorMessage="1" sqref="H20">
      <formula1>$AQ$11:$AQ$13</formula1>
    </dataValidation>
    <dataValidation type="list" allowBlank="1" showInputMessage="1" showErrorMessage="1" sqref="H19">
      <formula1>$AP$11:$AP$13</formula1>
    </dataValidation>
    <dataValidation type="list" allowBlank="1" showInputMessage="1" showErrorMessage="1" sqref="H18">
      <formula1>$AO$11:$AO$13</formula1>
    </dataValidation>
    <dataValidation type="list" allowBlank="1" showInputMessage="1" showErrorMessage="1" sqref="H17">
      <formula1>$AN$11:$AN$13</formula1>
    </dataValidation>
    <dataValidation type="list" allowBlank="1" showInputMessage="1" showErrorMessage="1" sqref="H16">
      <formula1>$AM$11:$AM$13</formula1>
    </dataValidation>
    <dataValidation type="list" allowBlank="1" showInputMessage="1" showErrorMessage="1" sqref="H15">
      <formula1>$AL$11:$AL$13</formula1>
    </dataValidation>
    <dataValidation type="list" allowBlank="1" showInputMessage="1" showErrorMessage="1" sqref="H14">
      <formula1>$AK$11:$AK$13</formula1>
    </dataValidation>
    <dataValidation type="list" allowBlank="1" showInputMessage="1" showErrorMessage="1" sqref="H13">
      <formula1>$AJ$11:$AJ$13</formula1>
    </dataValidation>
    <dataValidation type="list" allowBlank="1" showInputMessage="1" showErrorMessage="1" sqref="H12">
      <formula1>$AI$11:$AI$13</formula1>
    </dataValidation>
    <dataValidation type="list" allowBlank="1" showInputMessage="1" showErrorMessage="1" sqref="H11">
      <formula1>$AH$11:$AH$13</formula1>
    </dataValidation>
    <dataValidation type="list" allowBlank="1" showInputMessage="1" showErrorMessage="1" sqref="H10">
      <formula1>$AG$11:$AG$13</formula1>
    </dataValidation>
    <dataValidation type="list" allowBlank="1" showInputMessage="1" showErrorMessage="1" sqref="H9">
      <formula1>$AF$11:$AF$13</formula1>
    </dataValidation>
    <dataValidation type="list" allowBlank="1" showInputMessage="1" showErrorMessage="1" sqref="H8">
      <formula1>$AE$11:$AE$13</formula1>
    </dataValidation>
    <dataValidation type="list" allowBlank="1" showInputMessage="1" showErrorMessage="1" sqref="H7">
      <formula1>$AD$11:$AD$13</formula1>
    </dataValidation>
    <dataValidation type="list" allowBlank="1" showInputMessage="1" showErrorMessage="1" sqref="H6">
      <formula1>$AC$11:$AC$13</formula1>
    </dataValidation>
    <dataValidation type="list" allowBlank="1" showInputMessage="1" showErrorMessage="1" sqref="G23">
      <formula1>$AT$7:$AT$9</formula1>
    </dataValidation>
    <dataValidation type="list" allowBlank="1" showInputMessage="1" showErrorMessage="1" sqref="G22">
      <formula1>$AS$7:$AS$9</formula1>
    </dataValidation>
    <dataValidation type="list" allowBlank="1" showInputMessage="1" showErrorMessage="1" sqref="G21">
      <formula1>$AR$7:$AR$9</formula1>
    </dataValidation>
    <dataValidation type="list" allowBlank="1" showInputMessage="1" showErrorMessage="1" sqref="G20">
      <formula1>$AQ$7:$AQ$9</formula1>
    </dataValidation>
    <dataValidation type="list" allowBlank="1" showInputMessage="1" showErrorMessage="1" sqref="G19">
      <formula1>$AP$7:$AP$9</formula1>
    </dataValidation>
    <dataValidation type="list" allowBlank="1" showInputMessage="1" showErrorMessage="1" sqref="G18">
      <formula1>$AO$7:$AO$9</formula1>
    </dataValidation>
    <dataValidation type="list" allowBlank="1" showInputMessage="1" showErrorMessage="1" sqref="G17">
      <formula1>$AN$7:$AN$9</formula1>
    </dataValidation>
    <dataValidation type="list" allowBlank="1" showInputMessage="1" showErrorMessage="1" sqref="G16">
      <formula1>$AM$7:$AM$9</formula1>
    </dataValidation>
    <dataValidation type="list" allowBlank="1" showInputMessage="1" showErrorMessage="1" sqref="G15">
      <formula1>$AL$7:$AL$9</formula1>
    </dataValidation>
    <dataValidation type="list" allowBlank="1" showInputMessage="1" showErrorMessage="1" sqref="G14">
      <formula1>$AK$7:$AK$9</formula1>
    </dataValidation>
    <dataValidation type="list" allowBlank="1" showInputMessage="1" showErrorMessage="1" sqref="G13">
      <formula1>$AJ$7:$AJ$9</formula1>
    </dataValidation>
    <dataValidation type="list" allowBlank="1" showInputMessage="1" showErrorMessage="1" sqref="G12">
      <formula1>$AI$7:$AI$9</formula1>
    </dataValidation>
    <dataValidation type="list" allowBlank="1" showInputMessage="1" showErrorMessage="1" sqref="G11">
      <formula1>$AH$7:$AH$9</formula1>
    </dataValidation>
    <dataValidation type="list" allowBlank="1" showInputMessage="1" showErrorMessage="1" sqref="G10">
      <formula1>$AG$7:$AG$9</formula1>
    </dataValidation>
    <dataValidation type="list" allowBlank="1" showInputMessage="1" showErrorMessage="1" sqref="G9">
      <formula1>$AF$7:$AF$9</formula1>
    </dataValidation>
    <dataValidation type="list" allowBlank="1" showInputMessage="1" showErrorMessage="1" sqref="G8">
      <formula1>$AE$7:$AE$9</formula1>
    </dataValidation>
    <dataValidation type="list" allowBlank="1" showInputMessage="1" showErrorMessage="1" sqref="G7">
      <formula1>$AD$7:$AD$9</formula1>
    </dataValidation>
    <dataValidation type="list" allowBlank="1" showInputMessage="1" showErrorMessage="1" sqref="G6">
      <formula1>$AC$7:$AC$9</formula1>
    </dataValidation>
    <dataValidation type="list" allowBlank="1" showInputMessage="1" showErrorMessage="1" sqref="G5">
      <formula1>$AB$7:$AB$9</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H1" sqref="H1:Y104857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7" width="4.7109375" style="79" customWidth="1"/>
    <col min="8"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44" thickBot="1">
      <c r="A3" s="5"/>
      <c r="B3" s="11" t="s">
        <v>3</v>
      </c>
      <c r="C3" s="12" t="s">
        <v>2</v>
      </c>
      <c r="D3" s="13" t="s">
        <v>1</v>
      </c>
      <c r="E3" s="14" t="s">
        <v>0</v>
      </c>
      <c r="F3" s="15" t="s">
        <v>12</v>
      </c>
      <c r="G3" s="16" t="str">
        <f>F4</f>
        <v>Quorum-System vorhanden</v>
      </c>
      <c r="H3" s="17" t="str">
        <f>F5</f>
        <v>Robustheit</v>
      </c>
      <c r="I3" s="17">
        <f>F6</f>
        <v>0</v>
      </c>
      <c r="J3" s="17">
        <f>F7</f>
        <v>0</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8" t="s">
        <v>13</v>
      </c>
      <c r="AC3" s="148"/>
      <c r="AD3" s="148"/>
      <c r="AE3" s="148"/>
      <c r="AF3" s="148"/>
      <c r="AG3" s="148"/>
      <c r="AH3" s="148"/>
      <c r="AI3" s="148"/>
      <c r="AJ3" s="148"/>
      <c r="AK3" s="148"/>
      <c r="AL3" s="148"/>
      <c r="AM3" s="148"/>
      <c r="AN3" s="148"/>
      <c r="AO3" s="148"/>
    </row>
    <row r="4" spans="1:46" ht="13.5" thickBot="1">
      <c r="B4" s="20">
        <f>C4*$B$24/$C$24</f>
        <v>40</v>
      </c>
      <c r="C4" s="21">
        <f t="array" ref="C4:C23">FREQUENCY(G4:Z23,E4:E23)</f>
        <v>3</v>
      </c>
      <c r="D4" s="22">
        <f>RANK(C4,$C$4:$C$23,0)</f>
        <v>1</v>
      </c>
      <c r="E4" s="23">
        <v>1</v>
      </c>
      <c r="F4" s="80" t="s">
        <v>263</v>
      </c>
      <c r="G4" s="24"/>
      <c r="H4" s="25"/>
      <c r="I4" s="25"/>
      <c r="J4" s="25"/>
      <c r="K4" s="25"/>
      <c r="L4" s="25"/>
      <c r="M4" s="25"/>
      <c r="N4" s="25"/>
      <c r="O4" s="25"/>
      <c r="P4" s="25"/>
      <c r="Q4" s="25"/>
      <c r="R4" s="25"/>
      <c r="S4" s="25"/>
      <c r="T4" s="25"/>
      <c r="U4" s="25"/>
      <c r="V4" s="25"/>
      <c r="W4" s="25"/>
      <c r="X4" s="25"/>
      <c r="Y4" s="26"/>
      <c r="Z4" s="5"/>
    </row>
    <row r="5" spans="1:46">
      <c r="B5" s="27">
        <f t="shared" ref="B5:B23" si="0">C5*$B$24/$C$24</f>
        <v>26.666666666666668</v>
      </c>
      <c r="C5" s="28">
        <v>2</v>
      </c>
      <c r="D5" s="22">
        <f t="shared" ref="D5:D23" si="1">RANK(C5,$C$4:$C$23,0)</f>
        <v>2</v>
      </c>
      <c r="E5" s="29">
        <v>2</v>
      </c>
      <c r="F5" s="81" t="s">
        <v>264</v>
      </c>
      <c r="G5" s="30">
        <v>1</v>
      </c>
      <c r="H5" s="25"/>
      <c r="I5" s="25"/>
      <c r="J5" s="25"/>
      <c r="K5" s="25"/>
      <c r="L5" s="25"/>
      <c r="M5" s="25"/>
      <c r="N5" s="25"/>
      <c r="O5" s="25"/>
      <c r="P5" s="25"/>
      <c r="Q5" s="25"/>
      <c r="R5" s="25"/>
      <c r="S5" s="25"/>
      <c r="T5" s="25"/>
      <c r="U5" s="25"/>
      <c r="V5" s="25"/>
      <c r="W5" s="25"/>
      <c r="X5" s="25"/>
      <c r="Y5" s="26"/>
      <c r="Z5" s="5"/>
    </row>
    <row r="6" spans="1:46" ht="13.5" hidden="1" thickBot="1">
      <c r="B6" s="27">
        <f t="shared" si="0"/>
        <v>0</v>
      </c>
      <c r="C6" s="28">
        <v>0</v>
      </c>
      <c r="D6" s="22">
        <f t="shared" si="1"/>
        <v>3</v>
      </c>
      <c r="E6" s="29">
        <v>3</v>
      </c>
      <c r="F6" s="81"/>
      <c r="G6" s="31">
        <v>1</v>
      </c>
      <c r="H6" s="32">
        <v>2</v>
      </c>
      <c r="I6" s="25"/>
      <c r="J6" s="25"/>
      <c r="K6" s="25"/>
      <c r="L6" s="25"/>
      <c r="M6" s="25"/>
      <c r="N6" s="25"/>
      <c r="O6" s="25"/>
      <c r="P6" s="25"/>
      <c r="Q6" s="25"/>
      <c r="R6" s="25"/>
      <c r="S6" s="25"/>
      <c r="T6" s="25"/>
      <c r="U6" s="25"/>
      <c r="V6" s="25"/>
      <c r="W6" s="25"/>
      <c r="X6" s="25"/>
      <c r="Y6" s="26"/>
      <c r="Z6" s="5"/>
      <c r="AB6" s="33" t="s">
        <v>14</v>
      </c>
      <c r="AC6" s="33" t="s">
        <v>15</v>
      </c>
      <c r="AD6" s="33" t="s">
        <v>16</v>
      </c>
      <c r="AE6" s="33" t="s">
        <v>17</v>
      </c>
      <c r="AF6" s="33" t="s">
        <v>18</v>
      </c>
      <c r="AG6" s="33" t="s">
        <v>19</v>
      </c>
      <c r="AH6" s="33" t="s">
        <v>20</v>
      </c>
      <c r="AI6" s="33" t="s">
        <v>21</v>
      </c>
      <c r="AJ6" s="33" t="s">
        <v>22</v>
      </c>
      <c r="AK6" s="33" t="s">
        <v>23</v>
      </c>
      <c r="AL6" s="33" t="s">
        <v>24</v>
      </c>
      <c r="AM6" s="33" t="s">
        <v>25</v>
      </c>
      <c r="AN6" s="33" t="s">
        <v>26</v>
      </c>
      <c r="AO6" s="33" t="s">
        <v>27</v>
      </c>
      <c r="AP6" s="33" t="s">
        <v>28</v>
      </c>
      <c r="AQ6" s="33" t="s">
        <v>29</v>
      </c>
      <c r="AR6" s="33" t="s">
        <v>30</v>
      </c>
      <c r="AS6" s="34" t="s">
        <v>31</v>
      </c>
      <c r="AT6" s="33" t="s">
        <v>32</v>
      </c>
    </row>
    <row r="7" spans="1:46" ht="13.5" hidden="1" thickBot="1">
      <c r="B7" s="27">
        <f t="shared" si="0"/>
        <v>0</v>
      </c>
      <c r="C7" s="28">
        <v>0</v>
      </c>
      <c r="D7" s="22">
        <f t="shared" si="1"/>
        <v>3</v>
      </c>
      <c r="E7" s="29">
        <v>4</v>
      </c>
      <c r="F7" s="81"/>
      <c r="G7" s="31">
        <v>1</v>
      </c>
      <c r="H7" s="32">
        <v>2</v>
      </c>
      <c r="I7" s="32" t="s">
        <v>238</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3</v>
      </c>
      <c r="E8" s="29">
        <v>5</v>
      </c>
      <c r="F8" s="81"/>
      <c r="G8" s="31" t="s">
        <v>238</v>
      </c>
      <c r="H8" s="31" t="s">
        <v>238</v>
      </c>
      <c r="I8" s="31" t="s">
        <v>238</v>
      </c>
      <c r="J8" s="31" t="s">
        <v>238</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3</v>
      </c>
      <c r="E9" s="29">
        <v>6</v>
      </c>
      <c r="F9" s="81"/>
      <c r="G9" s="31" t="s">
        <v>238</v>
      </c>
      <c r="H9" s="31" t="s">
        <v>238</v>
      </c>
      <c r="I9" s="31" t="s">
        <v>238</v>
      </c>
      <c r="J9" s="31" t="s">
        <v>238</v>
      </c>
      <c r="K9" s="31" t="s">
        <v>238</v>
      </c>
      <c r="L9" s="25"/>
      <c r="M9" s="25"/>
      <c r="N9" s="25"/>
      <c r="O9" s="25"/>
      <c r="P9" s="25"/>
      <c r="Q9" s="25"/>
      <c r="R9" s="25"/>
      <c r="S9" s="25"/>
      <c r="T9" s="25"/>
      <c r="U9" s="25"/>
      <c r="V9" s="25"/>
      <c r="W9" s="25"/>
      <c r="X9" s="25"/>
      <c r="Y9" s="26"/>
      <c r="Z9" s="5"/>
      <c r="AB9" s="37" t="s">
        <v>238</v>
      </c>
      <c r="AC9" s="37" t="s">
        <v>238</v>
      </c>
      <c r="AD9" s="37" t="s">
        <v>238</v>
      </c>
      <c r="AE9" s="37" t="s">
        <v>238</v>
      </c>
      <c r="AF9" s="37" t="s">
        <v>238</v>
      </c>
      <c r="AG9" s="37" t="s">
        <v>238</v>
      </c>
      <c r="AH9" s="37" t="s">
        <v>238</v>
      </c>
      <c r="AI9" s="37" t="s">
        <v>238</v>
      </c>
      <c r="AJ9" s="37" t="s">
        <v>238</v>
      </c>
      <c r="AK9" s="37" t="s">
        <v>238</v>
      </c>
      <c r="AL9" s="37" t="s">
        <v>238</v>
      </c>
      <c r="AM9" s="37" t="s">
        <v>238</v>
      </c>
      <c r="AN9" s="37" t="s">
        <v>238</v>
      </c>
      <c r="AO9" s="37" t="s">
        <v>238</v>
      </c>
      <c r="AP9" s="37" t="s">
        <v>238</v>
      </c>
      <c r="AQ9" s="37" t="s">
        <v>238</v>
      </c>
      <c r="AR9" s="37" t="s">
        <v>238</v>
      </c>
      <c r="AS9" s="38" t="s">
        <v>238</v>
      </c>
      <c r="AT9" s="37" t="s">
        <v>238</v>
      </c>
    </row>
    <row r="10" spans="1:46" ht="13.5" hidden="1" thickBot="1">
      <c r="B10" s="27">
        <f t="shared" si="0"/>
        <v>0</v>
      </c>
      <c r="C10" s="28">
        <v>0</v>
      </c>
      <c r="D10" s="22">
        <f t="shared" si="1"/>
        <v>3</v>
      </c>
      <c r="E10" s="29">
        <v>7</v>
      </c>
      <c r="F10" s="81"/>
      <c r="G10" s="31" t="s">
        <v>238</v>
      </c>
      <c r="H10" s="31" t="s">
        <v>238</v>
      </c>
      <c r="I10" s="31" t="s">
        <v>238</v>
      </c>
      <c r="J10" s="31" t="s">
        <v>238</v>
      </c>
      <c r="K10" s="31" t="s">
        <v>238</v>
      </c>
      <c r="L10" s="31" t="s">
        <v>238</v>
      </c>
      <c r="M10" s="25"/>
      <c r="N10" s="25"/>
      <c r="O10" s="25"/>
      <c r="P10" s="25"/>
      <c r="Q10" s="25"/>
      <c r="R10" s="25"/>
      <c r="S10" s="25"/>
      <c r="T10" s="25"/>
      <c r="U10" s="25"/>
      <c r="V10" s="25"/>
      <c r="W10" s="25"/>
      <c r="X10" s="25"/>
      <c r="Y10" s="26"/>
      <c r="Z10" s="5"/>
      <c r="AB10" s="39"/>
      <c r="AC10" s="40" t="s">
        <v>33</v>
      </c>
      <c r="AD10" s="40" t="s">
        <v>50</v>
      </c>
      <c r="AE10" s="40" t="s">
        <v>51</v>
      </c>
      <c r="AF10" s="40" t="s">
        <v>52</v>
      </c>
      <c r="AG10" s="40" t="s">
        <v>53</v>
      </c>
      <c r="AH10" s="40" t="s">
        <v>54</v>
      </c>
      <c r="AI10" s="41" t="s">
        <v>55</v>
      </c>
      <c r="AJ10" s="41" t="s">
        <v>56</v>
      </c>
      <c r="AK10" s="40" t="s">
        <v>57</v>
      </c>
      <c r="AL10" s="40" t="s">
        <v>58</v>
      </c>
      <c r="AM10" s="40" t="s">
        <v>59</v>
      </c>
      <c r="AN10" s="40" t="s">
        <v>60</v>
      </c>
      <c r="AO10" s="40" t="s">
        <v>61</v>
      </c>
      <c r="AP10" s="40" t="s">
        <v>62</v>
      </c>
      <c r="AQ10" s="40" t="s">
        <v>63</v>
      </c>
      <c r="AR10" s="40" t="s">
        <v>64</v>
      </c>
      <c r="AS10" s="34" t="s">
        <v>65</v>
      </c>
      <c r="AT10" s="33" t="s">
        <v>66</v>
      </c>
    </row>
    <row r="11" spans="1:46" ht="13.5" hidden="1" thickBot="1">
      <c r="B11" s="27">
        <f t="shared" si="0"/>
        <v>0</v>
      </c>
      <c r="C11" s="28">
        <v>0</v>
      </c>
      <c r="D11" s="22">
        <f t="shared" si="1"/>
        <v>3</v>
      </c>
      <c r="E11" s="29">
        <v>8</v>
      </c>
      <c r="F11" s="81"/>
      <c r="G11" s="31" t="s">
        <v>238</v>
      </c>
      <c r="H11" s="31" t="s">
        <v>238</v>
      </c>
      <c r="I11" s="31" t="s">
        <v>238</v>
      </c>
      <c r="J11" s="31" t="s">
        <v>238</v>
      </c>
      <c r="K11" s="31" t="s">
        <v>238</v>
      </c>
      <c r="L11" s="31" t="s">
        <v>238</v>
      </c>
      <c r="M11" s="31" t="s">
        <v>238</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3</v>
      </c>
      <c r="E12" s="29">
        <v>9</v>
      </c>
      <c r="F12" s="81"/>
      <c r="G12" s="31" t="s">
        <v>238</v>
      </c>
      <c r="H12" s="31" t="s">
        <v>238</v>
      </c>
      <c r="I12" s="31" t="s">
        <v>238</v>
      </c>
      <c r="J12" s="31" t="s">
        <v>238</v>
      </c>
      <c r="K12" s="31" t="s">
        <v>238</v>
      </c>
      <c r="L12" s="31" t="s">
        <v>238</v>
      </c>
      <c r="M12" s="31" t="s">
        <v>238</v>
      </c>
      <c r="N12" s="31" t="s">
        <v>238</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3</v>
      </c>
      <c r="E13" s="29">
        <v>10</v>
      </c>
      <c r="F13" s="81"/>
      <c r="G13" s="31" t="s">
        <v>238</v>
      </c>
      <c r="H13" s="31" t="s">
        <v>238</v>
      </c>
      <c r="I13" s="31" t="s">
        <v>238</v>
      </c>
      <c r="J13" s="31" t="s">
        <v>238</v>
      </c>
      <c r="K13" s="31" t="s">
        <v>238</v>
      </c>
      <c r="L13" s="31" t="s">
        <v>238</v>
      </c>
      <c r="M13" s="31" t="s">
        <v>238</v>
      </c>
      <c r="N13" s="31" t="s">
        <v>238</v>
      </c>
      <c r="O13" s="31" t="s">
        <v>238</v>
      </c>
      <c r="P13" s="25"/>
      <c r="Q13" s="25"/>
      <c r="R13" s="25"/>
      <c r="S13" s="25"/>
      <c r="T13" s="25"/>
      <c r="U13" s="25"/>
      <c r="V13" s="25"/>
      <c r="W13" s="25"/>
      <c r="X13" s="25"/>
      <c r="Y13" s="26"/>
      <c r="Z13" s="5"/>
      <c r="AB13" s="39"/>
      <c r="AC13" s="37" t="s">
        <v>238</v>
      </c>
      <c r="AD13" s="37" t="s">
        <v>238</v>
      </c>
      <c r="AE13" s="37" t="s">
        <v>238</v>
      </c>
      <c r="AF13" s="37" t="s">
        <v>238</v>
      </c>
      <c r="AG13" s="37" t="s">
        <v>238</v>
      </c>
      <c r="AH13" s="37" t="s">
        <v>238</v>
      </c>
      <c r="AI13" s="37" t="s">
        <v>238</v>
      </c>
      <c r="AJ13" s="37" t="s">
        <v>238</v>
      </c>
      <c r="AK13" s="37" t="s">
        <v>238</v>
      </c>
      <c r="AL13" s="37" t="s">
        <v>238</v>
      </c>
      <c r="AM13" s="37" t="s">
        <v>238</v>
      </c>
      <c r="AN13" s="37" t="s">
        <v>238</v>
      </c>
      <c r="AO13" s="37" t="s">
        <v>238</v>
      </c>
      <c r="AP13" s="37" t="s">
        <v>238</v>
      </c>
      <c r="AQ13" s="37" t="s">
        <v>238</v>
      </c>
      <c r="AR13" s="37" t="s">
        <v>238</v>
      </c>
      <c r="AS13" s="38" t="s">
        <v>238</v>
      </c>
      <c r="AT13" s="37" t="s">
        <v>238</v>
      </c>
    </row>
    <row r="14" spans="1:46" ht="13.5" hidden="1" thickBot="1">
      <c r="B14" s="27">
        <f t="shared" si="0"/>
        <v>0</v>
      </c>
      <c r="C14" s="28">
        <v>0</v>
      </c>
      <c r="D14" s="22">
        <f t="shared" si="1"/>
        <v>3</v>
      </c>
      <c r="E14" s="29">
        <v>11</v>
      </c>
      <c r="F14" s="81"/>
      <c r="G14" s="31" t="s">
        <v>238</v>
      </c>
      <c r="H14" s="31" t="s">
        <v>238</v>
      </c>
      <c r="I14" s="31" t="s">
        <v>238</v>
      </c>
      <c r="J14" s="31" t="s">
        <v>238</v>
      </c>
      <c r="K14" s="31" t="s">
        <v>238</v>
      </c>
      <c r="L14" s="31" t="s">
        <v>238</v>
      </c>
      <c r="M14" s="31" t="s">
        <v>238</v>
      </c>
      <c r="N14" s="31" t="s">
        <v>238</v>
      </c>
      <c r="O14" s="31" t="s">
        <v>238</v>
      </c>
      <c r="P14" s="31" t="s">
        <v>238</v>
      </c>
      <c r="Q14" s="25"/>
      <c r="R14" s="25"/>
      <c r="S14" s="25"/>
      <c r="T14" s="25"/>
      <c r="U14" s="25"/>
      <c r="V14" s="25"/>
      <c r="W14" s="25"/>
      <c r="X14" s="25"/>
      <c r="Y14" s="26"/>
      <c r="Z14" s="5"/>
      <c r="AB14" s="39"/>
      <c r="AC14" s="39"/>
      <c r="AD14" s="40" t="s">
        <v>34</v>
      </c>
      <c r="AE14" s="40" t="s">
        <v>67</v>
      </c>
      <c r="AF14" s="40" t="s">
        <v>68</v>
      </c>
      <c r="AG14" s="40" t="s">
        <v>69</v>
      </c>
      <c r="AH14" s="40" t="s">
        <v>70</v>
      </c>
      <c r="AI14" s="33" t="s">
        <v>71</v>
      </c>
      <c r="AJ14" s="33" t="s">
        <v>72</v>
      </c>
      <c r="AK14" s="33" t="s">
        <v>73</v>
      </c>
      <c r="AL14" s="33" t="s">
        <v>74</v>
      </c>
      <c r="AM14" s="33" t="s">
        <v>75</v>
      </c>
      <c r="AN14" s="33" t="s">
        <v>76</v>
      </c>
      <c r="AO14" s="33" t="s">
        <v>77</v>
      </c>
      <c r="AP14" s="33" t="s">
        <v>78</v>
      </c>
      <c r="AQ14" s="33" t="s">
        <v>79</v>
      </c>
      <c r="AR14" s="33" t="s">
        <v>80</v>
      </c>
      <c r="AS14" s="34" t="s">
        <v>81</v>
      </c>
      <c r="AT14" s="33" t="s">
        <v>82</v>
      </c>
    </row>
    <row r="15" spans="1:46" ht="13.5" hidden="1" thickBot="1">
      <c r="B15" s="27">
        <f t="shared" si="0"/>
        <v>0</v>
      </c>
      <c r="C15" s="28">
        <v>0</v>
      </c>
      <c r="D15" s="22">
        <f t="shared" si="1"/>
        <v>3</v>
      </c>
      <c r="E15" s="29">
        <v>12</v>
      </c>
      <c r="F15" s="81"/>
      <c r="G15" s="31" t="s">
        <v>238</v>
      </c>
      <c r="H15" s="31" t="s">
        <v>238</v>
      </c>
      <c r="I15" s="31" t="s">
        <v>238</v>
      </c>
      <c r="J15" s="31" t="s">
        <v>238</v>
      </c>
      <c r="K15" s="31" t="s">
        <v>238</v>
      </c>
      <c r="L15" s="31" t="s">
        <v>238</v>
      </c>
      <c r="M15" s="31" t="s">
        <v>238</v>
      </c>
      <c r="N15" s="31" t="s">
        <v>238</v>
      </c>
      <c r="O15" s="31" t="s">
        <v>238</v>
      </c>
      <c r="P15" s="31" t="s">
        <v>238</v>
      </c>
      <c r="Q15" s="31" t="s">
        <v>238</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3</v>
      </c>
      <c r="E16" s="29">
        <v>13</v>
      </c>
      <c r="F16" s="81"/>
      <c r="G16" s="31" t="s">
        <v>238</v>
      </c>
      <c r="H16" s="31" t="s">
        <v>238</v>
      </c>
      <c r="I16" s="31" t="s">
        <v>238</v>
      </c>
      <c r="J16" s="31" t="s">
        <v>238</v>
      </c>
      <c r="K16" s="31" t="s">
        <v>238</v>
      </c>
      <c r="L16" s="31" t="s">
        <v>238</v>
      </c>
      <c r="M16" s="31" t="s">
        <v>238</v>
      </c>
      <c r="N16" s="31" t="s">
        <v>238</v>
      </c>
      <c r="O16" s="31" t="s">
        <v>238</v>
      </c>
      <c r="P16" s="31" t="s">
        <v>238</v>
      </c>
      <c r="Q16" s="31" t="s">
        <v>238</v>
      </c>
      <c r="R16" s="31" t="s">
        <v>238</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3</v>
      </c>
      <c r="E17" s="29">
        <v>14</v>
      </c>
      <c r="F17" s="81"/>
      <c r="G17" s="31" t="s">
        <v>238</v>
      </c>
      <c r="H17" s="31" t="s">
        <v>238</v>
      </c>
      <c r="I17" s="31" t="s">
        <v>238</v>
      </c>
      <c r="J17" s="31" t="s">
        <v>238</v>
      </c>
      <c r="K17" s="31" t="s">
        <v>238</v>
      </c>
      <c r="L17" s="31" t="s">
        <v>238</v>
      </c>
      <c r="M17" s="31" t="s">
        <v>238</v>
      </c>
      <c r="N17" s="31" t="s">
        <v>238</v>
      </c>
      <c r="O17" s="31" t="s">
        <v>238</v>
      </c>
      <c r="P17" s="31" t="s">
        <v>238</v>
      </c>
      <c r="Q17" s="31" t="s">
        <v>238</v>
      </c>
      <c r="R17" s="31" t="s">
        <v>238</v>
      </c>
      <c r="S17" s="31" t="s">
        <v>238</v>
      </c>
      <c r="T17" s="25"/>
      <c r="U17" s="25"/>
      <c r="V17" s="25"/>
      <c r="W17" s="25"/>
      <c r="X17" s="25"/>
      <c r="Y17" s="26"/>
      <c r="Z17" s="5"/>
      <c r="AB17" s="39"/>
      <c r="AC17" s="39"/>
      <c r="AD17" s="37" t="s">
        <v>238</v>
      </c>
      <c r="AE17" s="37" t="s">
        <v>238</v>
      </c>
      <c r="AF17" s="37" t="s">
        <v>238</v>
      </c>
      <c r="AG17" s="37" t="s">
        <v>238</v>
      </c>
      <c r="AH17" s="37" t="s">
        <v>238</v>
      </c>
      <c r="AI17" s="37" t="s">
        <v>238</v>
      </c>
      <c r="AJ17" s="37" t="s">
        <v>238</v>
      </c>
      <c r="AK17" s="37" t="s">
        <v>238</v>
      </c>
      <c r="AL17" s="37" t="s">
        <v>238</v>
      </c>
      <c r="AM17" s="37" t="s">
        <v>238</v>
      </c>
      <c r="AN17" s="37" t="s">
        <v>238</v>
      </c>
      <c r="AO17" s="37" t="s">
        <v>238</v>
      </c>
      <c r="AP17" s="37" t="s">
        <v>238</v>
      </c>
      <c r="AQ17" s="37" t="s">
        <v>238</v>
      </c>
      <c r="AR17" s="37" t="s">
        <v>238</v>
      </c>
      <c r="AS17" s="38" t="s">
        <v>238</v>
      </c>
      <c r="AT17" s="37" t="s">
        <v>238</v>
      </c>
    </row>
    <row r="18" spans="1:87" ht="13.5" hidden="1" thickBot="1">
      <c r="B18" s="27">
        <f t="shared" si="0"/>
        <v>0</v>
      </c>
      <c r="C18" s="28">
        <v>0</v>
      </c>
      <c r="D18" s="22">
        <f t="shared" si="1"/>
        <v>3</v>
      </c>
      <c r="E18" s="29">
        <v>15</v>
      </c>
      <c r="F18" s="81"/>
      <c r="G18" s="31" t="s">
        <v>238</v>
      </c>
      <c r="H18" s="31" t="s">
        <v>238</v>
      </c>
      <c r="I18" s="31" t="s">
        <v>238</v>
      </c>
      <c r="J18" s="31" t="s">
        <v>238</v>
      </c>
      <c r="K18" s="31" t="s">
        <v>238</v>
      </c>
      <c r="L18" s="31" t="s">
        <v>238</v>
      </c>
      <c r="M18" s="31" t="s">
        <v>238</v>
      </c>
      <c r="N18" s="31" t="s">
        <v>238</v>
      </c>
      <c r="O18" s="31" t="s">
        <v>238</v>
      </c>
      <c r="P18" s="31" t="s">
        <v>238</v>
      </c>
      <c r="Q18" s="31" t="s">
        <v>238</v>
      </c>
      <c r="R18" s="31" t="s">
        <v>238</v>
      </c>
      <c r="S18" s="31" t="s">
        <v>238</v>
      </c>
      <c r="T18" s="31" t="s">
        <v>238</v>
      </c>
      <c r="U18" s="25"/>
      <c r="V18" s="25"/>
      <c r="W18" s="25"/>
      <c r="X18" s="25"/>
      <c r="Y18" s="26"/>
      <c r="Z18" s="5"/>
      <c r="AB18" s="39"/>
      <c r="AC18" s="39"/>
      <c r="AD18" s="39"/>
      <c r="AE18" s="40" t="s">
        <v>35</v>
      </c>
      <c r="AF18" s="40" t="s">
        <v>83</v>
      </c>
      <c r="AG18" s="40" t="s">
        <v>84</v>
      </c>
      <c r="AH18" s="40" t="s">
        <v>85</v>
      </c>
      <c r="AI18" s="40" t="s">
        <v>86</v>
      </c>
      <c r="AJ18" s="40" t="s">
        <v>87</v>
      </c>
      <c r="AK18" s="33" t="s">
        <v>88</v>
      </c>
      <c r="AL18" s="33" t="s">
        <v>89</v>
      </c>
      <c r="AM18" s="33" t="s">
        <v>90</v>
      </c>
      <c r="AN18" s="33" t="s">
        <v>91</v>
      </c>
      <c r="AO18" s="33" t="s">
        <v>92</v>
      </c>
      <c r="AP18" s="33" t="s">
        <v>93</v>
      </c>
      <c r="AQ18" s="33" t="s">
        <v>94</v>
      </c>
      <c r="AR18" s="33" t="s">
        <v>95</v>
      </c>
      <c r="AS18" s="34" t="s">
        <v>96</v>
      </c>
      <c r="AT18" s="33" t="s">
        <v>97</v>
      </c>
    </row>
    <row r="19" spans="1:87" ht="13.5" hidden="1" thickBot="1">
      <c r="B19" s="27">
        <f t="shared" si="0"/>
        <v>0</v>
      </c>
      <c r="C19" s="28">
        <v>0</v>
      </c>
      <c r="D19" s="22">
        <f t="shared" si="1"/>
        <v>3</v>
      </c>
      <c r="E19" s="29">
        <v>16</v>
      </c>
      <c r="F19" s="81"/>
      <c r="G19" s="31" t="s">
        <v>238</v>
      </c>
      <c r="H19" s="32" t="s">
        <v>238</v>
      </c>
      <c r="I19" s="32" t="s">
        <v>238</v>
      </c>
      <c r="J19" s="32" t="s">
        <v>238</v>
      </c>
      <c r="K19" s="32" t="s">
        <v>238</v>
      </c>
      <c r="L19" s="32" t="s">
        <v>238</v>
      </c>
      <c r="M19" s="32" t="s">
        <v>238</v>
      </c>
      <c r="N19" s="32" t="s">
        <v>238</v>
      </c>
      <c r="O19" s="32" t="s">
        <v>238</v>
      </c>
      <c r="P19" s="32" t="s">
        <v>238</v>
      </c>
      <c r="Q19" s="32" t="s">
        <v>238</v>
      </c>
      <c r="R19" s="32" t="s">
        <v>238</v>
      </c>
      <c r="S19" s="32" t="s">
        <v>238</v>
      </c>
      <c r="T19" s="32" t="s">
        <v>238</v>
      </c>
      <c r="U19" s="32" t="s">
        <v>238</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3</v>
      </c>
      <c r="E20" s="29">
        <v>17</v>
      </c>
      <c r="F20" s="81"/>
      <c r="G20" s="31" t="s">
        <v>238</v>
      </c>
      <c r="H20" s="32" t="s">
        <v>238</v>
      </c>
      <c r="I20" s="32" t="s">
        <v>238</v>
      </c>
      <c r="J20" s="32" t="s">
        <v>238</v>
      </c>
      <c r="K20" s="32" t="s">
        <v>238</v>
      </c>
      <c r="L20" s="32" t="s">
        <v>238</v>
      </c>
      <c r="M20" s="32" t="s">
        <v>238</v>
      </c>
      <c r="N20" s="32" t="s">
        <v>238</v>
      </c>
      <c r="O20" s="32" t="s">
        <v>238</v>
      </c>
      <c r="P20" s="32" t="s">
        <v>238</v>
      </c>
      <c r="Q20" s="32" t="s">
        <v>238</v>
      </c>
      <c r="R20" s="32" t="s">
        <v>238</v>
      </c>
      <c r="S20" s="32" t="s">
        <v>238</v>
      </c>
      <c r="T20" s="32" t="s">
        <v>238</v>
      </c>
      <c r="U20" s="32" t="s">
        <v>238</v>
      </c>
      <c r="V20" s="32" t="s">
        <v>238</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3</v>
      </c>
      <c r="E21" s="29">
        <v>18</v>
      </c>
      <c r="F21" s="81"/>
      <c r="G21" s="31" t="s">
        <v>238</v>
      </c>
      <c r="H21" s="32" t="s">
        <v>238</v>
      </c>
      <c r="I21" s="32" t="s">
        <v>238</v>
      </c>
      <c r="J21" s="32" t="s">
        <v>238</v>
      </c>
      <c r="K21" s="32" t="s">
        <v>238</v>
      </c>
      <c r="L21" s="32" t="s">
        <v>238</v>
      </c>
      <c r="M21" s="32" t="s">
        <v>238</v>
      </c>
      <c r="N21" s="32" t="s">
        <v>238</v>
      </c>
      <c r="O21" s="32" t="s">
        <v>238</v>
      </c>
      <c r="P21" s="32" t="s">
        <v>238</v>
      </c>
      <c r="Q21" s="32" t="s">
        <v>238</v>
      </c>
      <c r="R21" s="32" t="s">
        <v>238</v>
      </c>
      <c r="S21" s="32" t="s">
        <v>238</v>
      </c>
      <c r="T21" s="32" t="s">
        <v>238</v>
      </c>
      <c r="U21" s="32" t="s">
        <v>238</v>
      </c>
      <c r="V21" s="32" t="s">
        <v>238</v>
      </c>
      <c r="W21" s="32" t="s">
        <v>238</v>
      </c>
      <c r="X21" s="25"/>
      <c r="Y21" s="26"/>
      <c r="Z21" s="5"/>
      <c r="AB21" s="39"/>
      <c r="AC21" s="39"/>
      <c r="AD21" s="39"/>
      <c r="AE21" s="37" t="s">
        <v>238</v>
      </c>
      <c r="AF21" s="37" t="s">
        <v>238</v>
      </c>
      <c r="AG21" s="37" t="s">
        <v>238</v>
      </c>
      <c r="AH21" s="37" t="s">
        <v>238</v>
      </c>
      <c r="AI21" s="37" t="s">
        <v>238</v>
      </c>
      <c r="AJ21" s="37" t="s">
        <v>238</v>
      </c>
      <c r="AK21" s="37" t="s">
        <v>238</v>
      </c>
      <c r="AL21" s="37" t="s">
        <v>238</v>
      </c>
      <c r="AM21" s="37" t="s">
        <v>238</v>
      </c>
      <c r="AN21" s="37" t="s">
        <v>238</v>
      </c>
      <c r="AO21" s="37" t="s">
        <v>238</v>
      </c>
      <c r="AP21" s="37" t="s">
        <v>238</v>
      </c>
      <c r="AQ21" s="37" t="s">
        <v>238</v>
      </c>
      <c r="AR21" s="37" t="s">
        <v>238</v>
      </c>
      <c r="AS21" s="38" t="s">
        <v>238</v>
      </c>
      <c r="AT21" s="37" t="s">
        <v>238</v>
      </c>
    </row>
    <row r="22" spans="1:87" ht="13.5" hidden="1" thickBot="1">
      <c r="B22" s="27">
        <f t="shared" si="0"/>
        <v>0</v>
      </c>
      <c r="C22" s="28">
        <v>0</v>
      </c>
      <c r="D22" s="22">
        <f t="shared" si="1"/>
        <v>3</v>
      </c>
      <c r="E22" s="29">
        <v>19</v>
      </c>
      <c r="F22" s="81"/>
      <c r="G22" s="31" t="s">
        <v>238</v>
      </c>
      <c r="H22" s="32" t="s">
        <v>238</v>
      </c>
      <c r="I22" s="32" t="s">
        <v>238</v>
      </c>
      <c r="J22" s="32" t="s">
        <v>238</v>
      </c>
      <c r="K22" s="32" t="s">
        <v>238</v>
      </c>
      <c r="L22" s="32" t="s">
        <v>238</v>
      </c>
      <c r="M22" s="32" t="s">
        <v>238</v>
      </c>
      <c r="N22" s="32" t="s">
        <v>238</v>
      </c>
      <c r="O22" s="32" t="s">
        <v>238</v>
      </c>
      <c r="P22" s="32" t="s">
        <v>238</v>
      </c>
      <c r="Q22" s="32" t="s">
        <v>238</v>
      </c>
      <c r="R22" s="32" t="s">
        <v>238</v>
      </c>
      <c r="S22" s="32" t="s">
        <v>238</v>
      </c>
      <c r="T22" s="32" t="s">
        <v>238</v>
      </c>
      <c r="U22" s="32" t="s">
        <v>238</v>
      </c>
      <c r="V22" s="32" t="s">
        <v>238</v>
      </c>
      <c r="W22" s="32" t="s">
        <v>238</v>
      </c>
      <c r="X22" s="32" t="s">
        <v>238</v>
      </c>
      <c r="Y22" s="26"/>
      <c r="Z22" s="5"/>
      <c r="AB22" s="39"/>
      <c r="AC22" s="39"/>
      <c r="AD22" s="39"/>
      <c r="AE22" s="39"/>
      <c r="AF22" s="40" t="s">
        <v>36</v>
      </c>
      <c r="AG22" s="40" t="s">
        <v>98</v>
      </c>
      <c r="AH22" s="40" t="s">
        <v>99</v>
      </c>
      <c r="AI22" s="40" t="s">
        <v>100</v>
      </c>
      <c r="AJ22" s="40" t="s">
        <v>101</v>
      </c>
      <c r="AK22" s="40" t="s">
        <v>102</v>
      </c>
      <c r="AL22" s="40" t="s">
        <v>103</v>
      </c>
      <c r="AM22" s="40" t="s">
        <v>104</v>
      </c>
      <c r="AN22" s="40" t="s">
        <v>105</v>
      </c>
      <c r="AO22" s="33" t="s">
        <v>106</v>
      </c>
      <c r="AP22" s="33" t="s">
        <v>107</v>
      </c>
      <c r="AQ22" s="33" t="s">
        <v>108</v>
      </c>
      <c r="AR22" s="33" t="s">
        <v>109</v>
      </c>
      <c r="AS22" s="34" t="s">
        <v>110</v>
      </c>
      <c r="AT22" s="33" t="s">
        <v>111</v>
      </c>
    </row>
    <row r="23" spans="1:87" ht="13.5" hidden="1" thickBot="1">
      <c r="B23" s="44">
        <f t="shared" si="0"/>
        <v>0</v>
      </c>
      <c r="C23" s="45">
        <v>0</v>
      </c>
      <c r="D23" s="22">
        <f t="shared" si="1"/>
        <v>3</v>
      </c>
      <c r="E23" s="46">
        <v>20</v>
      </c>
      <c r="F23" s="82"/>
      <c r="G23" s="31" t="s">
        <v>238</v>
      </c>
      <c r="H23" s="48" t="s">
        <v>238</v>
      </c>
      <c r="I23" s="48" t="s">
        <v>238</v>
      </c>
      <c r="J23" s="48" t="s">
        <v>238</v>
      </c>
      <c r="K23" s="48" t="s">
        <v>238</v>
      </c>
      <c r="L23" s="48" t="s">
        <v>238</v>
      </c>
      <c r="M23" s="48" t="s">
        <v>238</v>
      </c>
      <c r="N23" s="48" t="s">
        <v>238</v>
      </c>
      <c r="O23" s="48" t="s">
        <v>238</v>
      </c>
      <c r="P23" s="48" t="s">
        <v>238</v>
      </c>
      <c r="Q23" s="48" t="s">
        <v>238</v>
      </c>
      <c r="R23" s="48" t="s">
        <v>238</v>
      </c>
      <c r="S23" s="48" t="s">
        <v>238</v>
      </c>
      <c r="T23" s="48" t="s">
        <v>238</v>
      </c>
      <c r="U23" s="48" t="s">
        <v>238</v>
      </c>
      <c r="V23" s="48" t="s">
        <v>238</v>
      </c>
      <c r="W23" s="48" t="s">
        <v>238</v>
      </c>
      <c r="X23" s="48" t="s">
        <v>238</v>
      </c>
      <c r="Y23" s="49" t="s">
        <v>238</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Präferenzmatrix!B11</f>
        <v>66.666666666666671</v>
      </c>
      <c r="C24" s="51">
        <f>SUM(C4:C23)</f>
        <v>5</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238</v>
      </c>
      <c r="AG25" s="58" t="s">
        <v>238</v>
      </c>
      <c r="AH25" s="58" t="s">
        <v>238</v>
      </c>
      <c r="AI25" s="58" t="s">
        <v>238</v>
      </c>
      <c r="AJ25" s="58" t="s">
        <v>238</v>
      </c>
      <c r="AK25" s="58" t="s">
        <v>238</v>
      </c>
      <c r="AL25" s="58" t="s">
        <v>238</v>
      </c>
      <c r="AM25" s="58" t="s">
        <v>238</v>
      </c>
      <c r="AN25" s="58" t="s">
        <v>238</v>
      </c>
      <c r="AO25" s="58" t="s">
        <v>238</v>
      </c>
      <c r="AP25" s="58" t="s">
        <v>238</v>
      </c>
      <c r="AQ25" s="58" t="s">
        <v>238</v>
      </c>
      <c r="AR25" s="58" t="s">
        <v>238</v>
      </c>
      <c r="AS25" s="59" t="s">
        <v>238</v>
      </c>
      <c r="AT25" s="58" t="s">
        <v>238</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37</v>
      </c>
      <c r="AH26" s="61" t="s">
        <v>112</v>
      </c>
      <c r="AI26" s="61" t="s">
        <v>113</v>
      </c>
      <c r="AJ26" s="61" t="s">
        <v>114</v>
      </c>
      <c r="AK26" s="61" t="s">
        <v>115</v>
      </c>
      <c r="AL26" s="61" t="s">
        <v>116</v>
      </c>
      <c r="AM26" s="61" t="s">
        <v>117</v>
      </c>
      <c r="AN26" s="61" t="s">
        <v>118</v>
      </c>
      <c r="AO26" s="61" t="s">
        <v>119</v>
      </c>
      <c r="AP26" s="61" t="s">
        <v>120</v>
      </c>
      <c r="AQ26" s="62" t="s">
        <v>121</v>
      </c>
      <c r="AR26" s="62" t="s">
        <v>122</v>
      </c>
      <c r="AS26" s="63" t="s">
        <v>123</v>
      </c>
      <c r="AT26" s="62" t="s">
        <v>124</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202</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9</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238</v>
      </c>
      <c r="AH29" s="66" t="s">
        <v>238</v>
      </c>
      <c r="AI29" s="66" t="s">
        <v>238</v>
      </c>
      <c r="AJ29" s="66" t="s">
        <v>238</v>
      </c>
      <c r="AK29" s="66" t="s">
        <v>238</v>
      </c>
      <c r="AL29" s="66" t="s">
        <v>238</v>
      </c>
      <c r="AM29" s="66" t="s">
        <v>238</v>
      </c>
      <c r="AN29" s="66" t="s">
        <v>238</v>
      </c>
      <c r="AO29" s="66" t="s">
        <v>238</v>
      </c>
      <c r="AP29" s="66" t="s">
        <v>238</v>
      </c>
      <c r="AQ29" s="66" t="s">
        <v>238</v>
      </c>
      <c r="AR29" s="66" t="s">
        <v>238</v>
      </c>
      <c r="AS29" s="67" t="s">
        <v>238</v>
      </c>
      <c r="AT29" s="66" t="s">
        <v>238</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38</v>
      </c>
      <c r="AI30" s="61" t="s">
        <v>125</v>
      </c>
      <c r="AJ30" s="61" t="s">
        <v>126</v>
      </c>
      <c r="AK30" s="61" t="s">
        <v>127</v>
      </c>
      <c r="AL30" s="61" t="s">
        <v>128</v>
      </c>
      <c r="AM30" s="61" t="s">
        <v>129</v>
      </c>
      <c r="AN30" s="61" t="s">
        <v>130</v>
      </c>
      <c r="AO30" s="61" t="s">
        <v>131</v>
      </c>
      <c r="AP30" s="61" t="s">
        <v>132</v>
      </c>
      <c r="AQ30" s="62" t="s">
        <v>133</v>
      </c>
      <c r="AR30" s="62" t="s">
        <v>134</v>
      </c>
      <c r="AS30" s="63" t="s">
        <v>135</v>
      </c>
      <c r="AT30" s="62" t="s">
        <v>136</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8</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7</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238</v>
      </c>
      <c r="AI33" s="66" t="s">
        <v>238</v>
      </c>
      <c r="AJ33" s="66" t="s">
        <v>238</v>
      </c>
      <c r="AK33" s="66" t="s">
        <v>238</v>
      </c>
      <c r="AL33" s="66" t="s">
        <v>238</v>
      </c>
      <c r="AM33" s="66" t="s">
        <v>238</v>
      </c>
      <c r="AN33" s="66" t="s">
        <v>238</v>
      </c>
      <c r="AO33" s="66" t="s">
        <v>238</v>
      </c>
      <c r="AP33" s="66" t="s">
        <v>238</v>
      </c>
      <c r="AQ33" s="66" t="s">
        <v>238</v>
      </c>
      <c r="AR33" s="66" t="s">
        <v>238</v>
      </c>
      <c r="AS33" s="67" t="s">
        <v>238</v>
      </c>
      <c r="AT33" s="66" t="s">
        <v>238</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39</v>
      </c>
      <c r="AJ34" s="40" t="s">
        <v>137</v>
      </c>
      <c r="AK34" s="40" t="s">
        <v>138</v>
      </c>
      <c r="AL34" s="40" t="s">
        <v>139</v>
      </c>
      <c r="AM34" s="40" t="s">
        <v>140</v>
      </c>
      <c r="AN34" s="33" t="s">
        <v>141</v>
      </c>
      <c r="AO34" s="33" t="s">
        <v>142</v>
      </c>
      <c r="AP34" s="33" t="s">
        <v>143</v>
      </c>
      <c r="AQ34" s="33" t="s">
        <v>144</v>
      </c>
      <c r="AR34" s="33" t="s">
        <v>145</v>
      </c>
      <c r="AS34" s="34" t="s">
        <v>146</v>
      </c>
      <c r="AT34" s="33" t="s">
        <v>147</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238</v>
      </c>
      <c r="AJ37" s="35" t="s">
        <v>238</v>
      </c>
      <c r="AK37" s="35" t="s">
        <v>238</v>
      </c>
      <c r="AL37" s="35" t="s">
        <v>238</v>
      </c>
      <c r="AM37" s="35" t="s">
        <v>238</v>
      </c>
      <c r="AN37" s="35" t="s">
        <v>238</v>
      </c>
      <c r="AO37" s="35" t="s">
        <v>238</v>
      </c>
      <c r="AP37" s="35" t="s">
        <v>238</v>
      </c>
      <c r="AQ37" s="35" t="s">
        <v>238</v>
      </c>
      <c r="AR37" s="35" t="s">
        <v>238</v>
      </c>
      <c r="AS37" s="36" t="s">
        <v>238</v>
      </c>
      <c r="AT37" s="35" t="s">
        <v>238</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40</v>
      </c>
      <c r="AK38" s="40" t="s">
        <v>148</v>
      </c>
      <c r="AL38" s="40" t="s">
        <v>149</v>
      </c>
      <c r="AM38" s="40" t="s">
        <v>150</v>
      </c>
      <c r="AN38" s="40" t="s">
        <v>151</v>
      </c>
      <c r="AO38" s="33" t="s">
        <v>152</v>
      </c>
      <c r="AP38" s="33" t="s">
        <v>153</v>
      </c>
      <c r="AQ38" s="33" t="s">
        <v>154</v>
      </c>
      <c r="AR38" s="33" t="s">
        <v>155</v>
      </c>
      <c r="AS38" s="34" t="s">
        <v>156</v>
      </c>
      <c r="AT38" s="33" t="s">
        <v>157</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238</v>
      </c>
      <c r="AK41" s="35" t="s">
        <v>238</v>
      </c>
      <c r="AL41" s="35" t="s">
        <v>238</v>
      </c>
      <c r="AM41" s="35" t="s">
        <v>238</v>
      </c>
      <c r="AN41" s="35" t="s">
        <v>238</v>
      </c>
      <c r="AO41" s="35" t="s">
        <v>238</v>
      </c>
      <c r="AP41" s="35" t="s">
        <v>238</v>
      </c>
      <c r="AQ41" s="35" t="s">
        <v>238</v>
      </c>
      <c r="AR41" s="35" t="s">
        <v>238</v>
      </c>
      <c r="AS41" s="36" t="s">
        <v>238</v>
      </c>
      <c r="AT41" s="35" t="s">
        <v>238</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41</v>
      </c>
      <c r="AL42" s="40" t="s">
        <v>158</v>
      </c>
      <c r="AM42" s="40" t="s">
        <v>159</v>
      </c>
      <c r="AN42" s="40" t="s">
        <v>160</v>
      </c>
      <c r="AO42" s="40" t="s">
        <v>161</v>
      </c>
      <c r="AP42" s="33" t="s">
        <v>162</v>
      </c>
      <c r="AQ42" s="33" t="s">
        <v>163</v>
      </c>
      <c r="AR42" s="33" t="s">
        <v>164</v>
      </c>
      <c r="AS42" s="34" t="s">
        <v>165</v>
      </c>
      <c r="AT42" s="33" t="s">
        <v>166</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238</v>
      </c>
      <c r="AL45" s="35" t="s">
        <v>238</v>
      </c>
      <c r="AM45" s="35" t="s">
        <v>238</v>
      </c>
      <c r="AN45" s="35" t="s">
        <v>238</v>
      </c>
      <c r="AO45" s="35" t="s">
        <v>238</v>
      </c>
      <c r="AP45" s="35" t="s">
        <v>238</v>
      </c>
      <c r="AQ45" s="35" t="s">
        <v>238</v>
      </c>
      <c r="AR45" s="35" t="s">
        <v>238</v>
      </c>
      <c r="AS45" s="36" t="s">
        <v>238</v>
      </c>
      <c r="AT45" s="35" t="s">
        <v>238</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42</v>
      </c>
      <c r="AM46" s="40" t="s">
        <v>167</v>
      </c>
      <c r="AN46" s="40" t="s">
        <v>168</v>
      </c>
      <c r="AO46" s="40" t="s">
        <v>169</v>
      </c>
      <c r="AP46" s="40" t="s">
        <v>170</v>
      </c>
      <c r="AQ46" s="33" t="s">
        <v>171</v>
      </c>
      <c r="AR46" s="33" t="s">
        <v>172</v>
      </c>
      <c r="AS46" s="34" t="s">
        <v>173</v>
      </c>
      <c r="AT46" s="33" t="s">
        <v>174</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238</v>
      </c>
      <c r="AM49" s="35" t="s">
        <v>238</v>
      </c>
      <c r="AN49" s="35" t="s">
        <v>238</v>
      </c>
      <c r="AO49" s="35" t="s">
        <v>238</v>
      </c>
      <c r="AP49" s="35" t="s">
        <v>238</v>
      </c>
      <c r="AQ49" s="35" t="s">
        <v>238</v>
      </c>
      <c r="AR49" s="35" t="s">
        <v>238</v>
      </c>
      <c r="AS49" s="36" t="s">
        <v>238</v>
      </c>
      <c r="AT49" s="35" t="s">
        <v>238</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43</v>
      </c>
      <c r="AN50" s="40" t="s">
        <v>175</v>
      </c>
      <c r="AO50" s="40" t="s">
        <v>176</v>
      </c>
      <c r="AP50" s="40" t="s">
        <v>177</v>
      </c>
      <c r="AQ50" s="33" t="s">
        <v>178</v>
      </c>
      <c r="AR50" s="33" t="s">
        <v>179</v>
      </c>
      <c r="AS50" s="34" t="s">
        <v>180</v>
      </c>
      <c r="AT50" s="33" t="s">
        <v>181</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238</v>
      </c>
      <c r="AN53" s="37" t="s">
        <v>238</v>
      </c>
      <c r="AO53" s="37" t="s">
        <v>238</v>
      </c>
      <c r="AP53" s="37" t="s">
        <v>238</v>
      </c>
      <c r="AQ53" s="37" t="s">
        <v>238</v>
      </c>
      <c r="AR53" s="37" t="s">
        <v>238</v>
      </c>
      <c r="AS53" s="38" t="s">
        <v>238</v>
      </c>
      <c r="AT53" s="37" t="s">
        <v>238</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44</v>
      </c>
      <c r="AO54" s="40" t="s">
        <v>182</v>
      </c>
      <c r="AP54" s="40" t="s">
        <v>183</v>
      </c>
      <c r="AQ54" s="40" t="s">
        <v>184</v>
      </c>
      <c r="AR54" s="33" t="s">
        <v>185</v>
      </c>
      <c r="AS54" s="34" t="s">
        <v>186</v>
      </c>
      <c r="AT54" s="33" t="s">
        <v>187</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238</v>
      </c>
      <c r="AO57" s="37" t="s">
        <v>238</v>
      </c>
      <c r="AP57" s="37" t="s">
        <v>238</v>
      </c>
      <c r="AQ57" s="37" t="s">
        <v>238</v>
      </c>
      <c r="AR57" s="37" t="s">
        <v>238</v>
      </c>
      <c r="AS57" s="38" t="s">
        <v>238</v>
      </c>
      <c r="AT57" s="37" t="s">
        <v>238</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45</v>
      </c>
      <c r="AP58" s="40" t="s">
        <v>188</v>
      </c>
      <c r="AQ58" s="40" t="s">
        <v>189</v>
      </c>
      <c r="AR58" s="33" t="s">
        <v>190</v>
      </c>
      <c r="AS58" s="34" t="s">
        <v>191</v>
      </c>
      <c r="AT58" s="33" t="s">
        <v>192</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238</v>
      </c>
      <c r="AP61" s="37" t="s">
        <v>238</v>
      </c>
      <c r="AQ61" s="37" t="s">
        <v>238</v>
      </c>
      <c r="AR61" s="37" t="s">
        <v>238</v>
      </c>
      <c r="AS61" s="38" t="s">
        <v>238</v>
      </c>
      <c r="AT61" s="37" t="s">
        <v>238</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46</v>
      </c>
      <c r="AQ62" s="40" t="s">
        <v>193</v>
      </c>
      <c r="AR62" s="33" t="s">
        <v>194</v>
      </c>
      <c r="AS62" s="34" t="s">
        <v>195</v>
      </c>
      <c r="AT62" s="33" t="s">
        <v>196</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238</v>
      </c>
      <c r="AQ65" s="37" t="s">
        <v>238</v>
      </c>
      <c r="AR65" s="37" t="s">
        <v>238</v>
      </c>
      <c r="AS65" s="38" t="s">
        <v>238</v>
      </c>
      <c r="AT65" s="37" t="s">
        <v>238</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47</v>
      </c>
      <c r="AR66" s="33" t="s">
        <v>197</v>
      </c>
      <c r="AS66" s="34" t="s">
        <v>198</v>
      </c>
      <c r="AT66" s="33" t="s">
        <v>199</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238</v>
      </c>
      <c r="AR69" s="37" t="s">
        <v>238</v>
      </c>
      <c r="AS69" s="38" t="s">
        <v>238</v>
      </c>
      <c r="AT69" s="37" t="s">
        <v>238</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48</v>
      </c>
      <c r="AS70" s="34" t="s">
        <v>200</v>
      </c>
      <c r="AT70" s="33" t="s">
        <v>201</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238</v>
      </c>
      <c r="AS73" s="77" t="s">
        <v>238</v>
      </c>
      <c r="AT73" s="37" t="s">
        <v>238</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239</v>
      </c>
      <c r="AT74" s="33" t="s">
        <v>240</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238</v>
      </c>
      <c r="AT77" s="37" t="s">
        <v>238</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49</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238</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G5">
      <formula1>$AB$7:$AB$9</formula1>
    </dataValidation>
    <dataValidation type="list" allowBlank="1" showInputMessage="1" showErrorMessage="1" sqref="G6">
      <formula1>$AC$7:$AC$9</formula1>
    </dataValidation>
    <dataValidation type="list" allowBlank="1" showInputMessage="1" showErrorMessage="1" sqref="G7">
      <formula1>$AD$7:$AD$9</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H6">
      <formula1>$AC$11:$AC$13</formula1>
    </dataValidation>
    <dataValidation type="list" allowBlank="1" showInputMessage="1" showErrorMessage="1" sqref="H7">
      <formula1>$AD$11:$AD$13</formula1>
    </dataValidation>
    <dataValidation type="list" allowBlank="1" showInputMessage="1" showErrorMessage="1" sqref="H19">
      <formula1>$AP$11:$AP$13</formula1>
    </dataValidation>
    <dataValidation type="list" allowBlank="1" showInputMessage="1" showErrorMessage="1" sqref="H20">
      <formula1>$AQ$11:$AQ$13</formula1>
    </dataValidation>
    <dataValidation type="list" allowBlank="1" showInputMessage="1" showErrorMessage="1" sqref="H21">
      <formula1>$AR$11:$AR$13</formula1>
    </dataValidation>
    <dataValidation type="list" allowBlank="1" showInputMessage="1" showErrorMessage="1" sqref="H22">
      <formula1>$AS$11:$AS$13</formula1>
    </dataValidation>
    <dataValidation type="list" allowBlank="1" showInputMessage="1" showErrorMessage="1" sqref="H23">
      <formula1>$AT$11:$AT$13</formula1>
    </dataValidation>
    <dataValidation type="list" allowBlank="1" showInputMessage="1" showErrorMessage="1" sqref="I7">
      <formula1>$AD$15:$AD$17</formula1>
    </dataValidation>
    <dataValidation type="list" allowBlank="1" showInputMessage="1" showErrorMessage="1" sqref="I19">
      <formula1>$AP$15:$AP$17</formula1>
    </dataValidation>
    <dataValidation type="list" allowBlank="1" showInputMessage="1" showErrorMessage="1" sqref="I20">
      <formula1>$AQ$15:$AQ$17</formula1>
    </dataValidation>
    <dataValidation type="list" allowBlank="1" showInputMessage="1" showErrorMessage="1" sqref="I21">
      <formula1>$AR$15:$AR$17</formula1>
    </dataValidation>
    <dataValidation type="list" allowBlank="1" showInputMessage="1" showErrorMessage="1" sqref="I22">
      <formula1>$AS$15:$AS$17</formula1>
    </dataValidation>
    <dataValidation type="list" allowBlank="1" showInputMessage="1" showErrorMessage="1" sqref="I23">
      <formula1>$AT$15:$AT$17</formula1>
    </dataValidation>
    <dataValidation type="list" allowBlank="1" showInputMessage="1" showErrorMessage="1" sqref="J19">
      <formula1>$AP$19:$AP$21</formula1>
    </dataValidation>
    <dataValidation type="list" allowBlank="1" showInputMessage="1" showErrorMessage="1" sqref="J20">
      <formula1>$AQ$19:$AQ$21</formula1>
    </dataValidation>
    <dataValidation type="list" allowBlank="1" showInputMessage="1" showErrorMessage="1" sqref="J21">
      <formula1>$AR$19:$AR$21</formula1>
    </dataValidation>
    <dataValidation type="list" allowBlank="1" showInputMessage="1" showErrorMessage="1" sqref="J22">
      <formula1>$AS$19:$AS$21</formula1>
    </dataValidation>
    <dataValidation type="list" allowBlank="1" showInputMessage="1" showErrorMessage="1" sqref="J23">
      <formula1>$AT$19:$AT$21</formula1>
    </dataValidation>
    <dataValidation type="list" allowBlank="1" showInputMessage="1" showErrorMessage="1" sqref="K19">
      <formula1>$AP$23:$AP$25</formula1>
    </dataValidation>
    <dataValidation type="list" allowBlank="1" showInputMessage="1" showErrorMessage="1" sqref="K20">
      <formula1>$AQ$23:$AQ$25</formula1>
    </dataValidation>
    <dataValidation type="list" allowBlank="1" showInputMessage="1" showErrorMessage="1" sqref="K21">
      <formula1>$AR$23:$AR$25</formula1>
    </dataValidation>
    <dataValidation type="list" allowBlank="1" showInputMessage="1" showErrorMessage="1" sqref="K22">
      <formula1>$AS$23:$AS$25</formula1>
    </dataValidation>
    <dataValidation type="list" allowBlank="1" showInputMessage="1" showErrorMessage="1" sqref="K23">
      <formula1>$AT$23:$AT$25</formula1>
    </dataValidation>
    <dataValidation type="list" allowBlank="1" showInputMessage="1" showErrorMessage="1" sqref="L19">
      <formula1>$AP$27:$AP$29</formula1>
    </dataValidation>
    <dataValidation type="list" allowBlank="1" showInputMessage="1" showErrorMessage="1" sqref="L20">
      <formula1>$AQ$27:$AQ$29</formula1>
    </dataValidation>
    <dataValidation type="list" allowBlank="1" showInputMessage="1" showErrorMessage="1" sqref="L21">
      <formula1>$AR$27:$AR$29</formula1>
    </dataValidation>
    <dataValidation type="list" allowBlank="1" showInputMessage="1" showErrorMessage="1" sqref="L22">
      <formula1>$AS$27:$AS$29</formula1>
    </dataValidation>
    <dataValidation type="list" allowBlank="1" showInputMessage="1" showErrorMessage="1" sqref="L23">
      <formula1>$AT$27:$AT$29</formula1>
    </dataValidation>
    <dataValidation type="list" allowBlank="1" showInputMessage="1" showErrorMessage="1" sqref="M19">
      <formula1>$AP$31:$AP$33</formula1>
    </dataValidation>
    <dataValidation type="list" allowBlank="1" showInputMessage="1" showErrorMessage="1" sqref="M20">
      <formula1>$AQ$31:$AQ$33</formula1>
    </dataValidation>
    <dataValidation type="list" allowBlank="1" showInputMessage="1" showErrorMessage="1" sqref="M21">
      <formula1>$AR$31:$AR$33</formula1>
    </dataValidation>
    <dataValidation type="list" allowBlank="1" showInputMessage="1" showErrorMessage="1" sqref="M22">
      <formula1>$AS$31:$AS$33</formula1>
    </dataValidation>
    <dataValidation type="list" allowBlank="1" showInputMessage="1" showErrorMessage="1" sqref="M23">
      <formula1>$AT$31:$AT$33</formula1>
    </dataValidation>
    <dataValidation type="list" allowBlank="1" showInputMessage="1" showErrorMessage="1" sqref="N19">
      <formula1>$AP$35:$AP$37</formula1>
    </dataValidation>
    <dataValidation type="list" allowBlank="1" showInputMessage="1" showErrorMessage="1" sqref="N20">
      <formula1>$AQ$35:$AQ$37</formula1>
    </dataValidation>
    <dataValidation type="list" allowBlank="1" showInputMessage="1" showErrorMessage="1" sqref="N21">
      <formula1>$AR$35:$AR$37</formula1>
    </dataValidation>
    <dataValidation type="list" allowBlank="1" showInputMessage="1" showErrorMessage="1" sqref="N22">
      <formula1>$AS$35:$AS$37</formula1>
    </dataValidation>
    <dataValidation type="list" allowBlank="1" showInputMessage="1" showErrorMessage="1" sqref="N23">
      <formula1>$AT$35:$AT$37</formula1>
    </dataValidation>
    <dataValidation type="list" allowBlank="1" showInputMessage="1" showErrorMessage="1" sqref="O19">
      <formula1>$AP$39:$AP$41</formula1>
    </dataValidation>
    <dataValidation type="list" allowBlank="1" showInputMessage="1" showErrorMessage="1" sqref="O20">
      <formula1>$AQ$39:$AQ$41</formula1>
    </dataValidation>
    <dataValidation type="list" allowBlank="1" showInputMessage="1" showErrorMessage="1" sqref="O21">
      <formula1>$AR$39:$AR$41</formula1>
    </dataValidation>
    <dataValidation type="list" allowBlank="1" showInputMessage="1" showErrorMessage="1" sqref="O22">
      <formula1>$AS$39:$AS$41</formula1>
    </dataValidation>
    <dataValidation type="list" allowBlank="1" showInputMessage="1" showErrorMessage="1" sqref="O23">
      <formula1>$AT$39:$AT$41</formula1>
    </dataValidation>
    <dataValidation type="list" allowBlank="1" showInputMessage="1" showErrorMessage="1" sqref="P19">
      <formula1>$AP$43:$AP$45</formula1>
    </dataValidation>
    <dataValidation type="list" allowBlank="1" showInputMessage="1" showErrorMessage="1" sqref="P20">
      <formula1>$AQ$43:$AQ$45</formula1>
    </dataValidation>
    <dataValidation type="list" allowBlank="1" showInputMessage="1" showErrorMessage="1" sqref="P21">
      <formula1>$AR$43:$AR$45</formula1>
    </dataValidation>
    <dataValidation type="list" allowBlank="1" showInputMessage="1" showErrorMessage="1" sqref="P22">
      <formula1>$AS$43:$AS$45</formula1>
    </dataValidation>
    <dataValidation type="list" allowBlank="1" showInputMessage="1" showErrorMessage="1" sqref="P23">
      <formula1>$AT$43:$AT$45</formula1>
    </dataValidation>
    <dataValidation type="list" allowBlank="1" showInputMessage="1" showErrorMessage="1" sqref="Q19">
      <formula1>$AP$47:$AP$49</formula1>
    </dataValidation>
    <dataValidation type="list" allowBlank="1" showInputMessage="1" showErrorMessage="1" sqref="Q20">
      <formula1>$AQ$47:$AQ$49</formula1>
    </dataValidation>
    <dataValidation type="list" allowBlank="1" showInputMessage="1" showErrorMessage="1" sqref="Q21">
      <formula1>$AR$47:$AR$49</formula1>
    </dataValidation>
    <dataValidation type="list" allowBlank="1" showInputMessage="1" showErrorMessage="1" sqref="Q22">
      <formula1>$AS$47:$AS$49</formula1>
    </dataValidation>
    <dataValidation type="list" allowBlank="1" showInputMessage="1" showErrorMessage="1" sqref="Q23">
      <formula1>$AT$47:$AT$49</formula1>
    </dataValidation>
    <dataValidation type="list" allowBlank="1" showInputMessage="1" showErrorMessage="1" sqref="R19">
      <formula1>$AP$51:$AP$53</formula1>
    </dataValidation>
    <dataValidation type="list" allowBlank="1" showInputMessage="1" showErrorMessage="1" sqref="R20">
      <formula1>$AQ$51:$AQ$53</formula1>
    </dataValidation>
    <dataValidation type="list" allowBlank="1" showInputMessage="1" showErrorMessage="1" sqref="R21">
      <formula1>$AR$51:$AR$53</formula1>
    </dataValidation>
    <dataValidation type="list" allowBlank="1" showInputMessage="1" showErrorMessage="1" sqref="R22">
      <formula1>$AS$51:$AS$53</formula1>
    </dataValidation>
    <dataValidation type="list" allowBlank="1" showInputMessage="1" showErrorMessage="1" sqref="R23">
      <formula1>$AT$51:$AT$53</formula1>
    </dataValidation>
    <dataValidation type="list" allowBlank="1" showInputMessage="1" showErrorMessage="1" sqref="S19">
      <formula1>$AP$55:$AP$57</formula1>
    </dataValidation>
    <dataValidation type="list" allowBlank="1" showInputMessage="1" showErrorMessage="1" sqref="S20">
      <formula1>$AQ$55:$AQ$57</formula1>
    </dataValidation>
    <dataValidation type="list" allowBlank="1" showInputMessage="1" showErrorMessage="1" sqref="S21">
      <formula1>$AR$55:$AR$57</formula1>
    </dataValidation>
    <dataValidation type="list" allowBlank="1" showInputMessage="1" showErrorMessage="1" sqref="S22">
      <formula1>$AS$55:$AS$57</formula1>
    </dataValidation>
    <dataValidation type="list" allowBlank="1" showInputMessage="1" showErrorMessage="1" sqref="S23">
      <formula1>$AT$55:$AT$57</formula1>
    </dataValidation>
    <dataValidation type="list" allowBlank="1" showInputMessage="1" showErrorMessage="1" sqref="T19">
      <formula1>$AP$59:$AP$61</formula1>
    </dataValidation>
    <dataValidation type="list" allowBlank="1" showInputMessage="1" showErrorMessage="1" sqref="T20">
      <formula1>$AQ$59:$AQ$61</formula1>
    </dataValidation>
    <dataValidation type="list" allowBlank="1" showInputMessage="1" showErrorMessage="1" sqref="T21">
      <formula1>$AR$59:$AR$61</formula1>
    </dataValidation>
    <dataValidation type="list" allowBlank="1" showInputMessage="1" showErrorMessage="1" sqref="T22">
      <formula1>$AS$59:$AS$61</formula1>
    </dataValidation>
    <dataValidation type="list" allowBlank="1" showInputMessage="1" showErrorMessage="1" sqref="T23">
      <formula1>$AT$59:$AT$61</formula1>
    </dataValidation>
    <dataValidation type="list" allowBlank="1" showInputMessage="1" showErrorMessage="1" sqref="U19">
      <formula1>$AP$63:$AP$65</formula1>
    </dataValidation>
    <dataValidation type="list" allowBlank="1" showInputMessage="1" showErrorMessage="1" sqref="U20">
      <formula1>$AQ$63:$AQ$65</formula1>
    </dataValidation>
    <dataValidation type="list" allowBlank="1" showInputMessage="1" showErrorMessage="1" sqref="U21">
      <formula1>$AR$63:$AR$65</formula1>
    </dataValidation>
    <dataValidation type="list" allowBlank="1" showInputMessage="1" showErrorMessage="1" sqref="U22">
      <formula1>$AS$63:$AS$65</formula1>
    </dataValidation>
    <dataValidation type="list" allowBlank="1" showInputMessage="1" showErrorMessage="1" sqref="U23">
      <formula1>$AT$63:$AT$65</formula1>
    </dataValidation>
    <dataValidation type="list" allowBlank="1" showInputMessage="1" showErrorMessage="1" sqref="V20">
      <formula1>$AQ$67:$AQ$69</formula1>
    </dataValidation>
    <dataValidation type="list" allowBlank="1" showInputMessage="1" showErrorMessage="1" sqref="V21">
      <formula1>$AR$67:$AR$69</formula1>
    </dataValidation>
    <dataValidation type="list" allowBlank="1" showInputMessage="1" showErrorMessage="1" sqref="V22">
      <formula1>$AS$67:$AS$69</formula1>
    </dataValidation>
    <dataValidation type="list" allowBlank="1" showInputMessage="1" showErrorMessage="1" sqref="V23">
      <formula1>$AT$67:$AT$69</formula1>
    </dataValidation>
    <dataValidation type="list" allowBlank="1" showInputMessage="1" showErrorMessage="1" sqref="W21">
      <formula1>$AR$71:$AR$73</formula1>
    </dataValidation>
    <dataValidation type="list" allowBlank="1" showInputMessage="1" showErrorMessage="1" sqref="W22">
      <formula1>$AS$71:$AS$73</formula1>
    </dataValidation>
    <dataValidation type="list" allowBlank="1" showInputMessage="1" showErrorMessage="1" sqref="W23">
      <formula1>$AT$71:$AT$73</formula1>
    </dataValidation>
    <dataValidation type="list" allowBlank="1" showInputMessage="1" showErrorMessage="1" sqref="X22">
      <formula1>$AS$75:$AS$77</formula1>
    </dataValidation>
    <dataValidation type="list" allowBlank="1" showInputMessage="1" showErrorMessage="1" sqref="X23">
      <formula1>$AT$75:$AT$77</formula1>
    </dataValidation>
    <dataValidation type="list" allowBlank="1" showInputMessage="1" showErrorMessage="1" sqref="Y23">
      <formula1>$AT$79:$AT$81</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I1" sqref="I1:Y104857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8" width="4.7109375" style="79" customWidth="1"/>
    <col min="9"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71.75" thickBot="1">
      <c r="A3" s="5"/>
      <c r="B3" s="11" t="s">
        <v>3</v>
      </c>
      <c r="C3" s="12" t="s">
        <v>2</v>
      </c>
      <c r="D3" s="13" t="s">
        <v>1</v>
      </c>
      <c r="E3" s="14" t="s">
        <v>0</v>
      </c>
      <c r="F3" s="15" t="s">
        <v>12</v>
      </c>
      <c r="G3" s="16" t="str">
        <f>F4</f>
        <v>Management-API vorhanden</v>
      </c>
      <c r="H3" s="17" t="str">
        <f>F5</f>
        <v>Authentifizierung &amp; Autorisierung</v>
      </c>
      <c r="I3" s="17" t="str">
        <f>F6</f>
        <v>Aufwand</v>
      </c>
      <c r="J3" s="17">
        <f>F7</f>
        <v>0</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8" t="s">
        <v>13</v>
      </c>
      <c r="AC3" s="148"/>
      <c r="AD3" s="148"/>
      <c r="AE3" s="148"/>
      <c r="AF3" s="148"/>
      <c r="AG3" s="148"/>
      <c r="AH3" s="148"/>
      <c r="AI3" s="148"/>
      <c r="AJ3" s="148"/>
      <c r="AK3" s="148"/>
      <c r="AL3" s="148"/>
      <c r="AM3" s="148"/>
      <c r="AN3" s="148"/>
      <c r="AO3" s="148"/>
    </row>
    <row r="4" spans="1:46" ht="13.5" thickBot="1">
      <c r="B4" s="20">
        <f>C4*$B$24/$C$24</f>
        <v>11.111111111111112</v>
      </c>
      <c r="C4" s="21">
        <f t="array" ref="C4:C23">FREQUENCY(G4:Z23,E4:E23)</f>
        <v>2</v>
      </c>
      <c r="D4" s="22">
        <f>RANK(C4,$C$4:$C$23,0)</f>
        <v>1</v>
      </c>
      <c r="E4" s="23">
        <v>1</v>
      </c>
      <c r="F4" s="80" t="s">
        <v>265</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11.111111111111112</v>
      </c>
      <c r="C5" s="28">
        <v>2</v>
      </c>
      <c r="D5" s="22">
        <f t="shared" ref="D5:D23" si="1">RANK(C5,$C$4:$C$23,0)</f>
        <v>1</v>
      </c>
      <c r="E5" s="29">
        <v>2</v>
      </c>
      <c r="F5" s="81" t="s">
        <v>266</v>
      </c>
      <c r="G5" s="30">
        <v>1</v>
      </c>
      <c r="H5" s="25"/>
      <c r="I5" s="25"/>
      <c r="J5" s="25"/>
      <c r="K5" s="25"/>
      <c r="L5" s="25"/>
      <c r="M5" s="25"/>
      <c r="N5" s="25"/>
      <c r="O5" s="25"/>
      <c r="P5" s="25"/>
      <c r="Q5" s="25"/>
      <c r="R5" s="25"/>
      <c r="S5" s="25"/>
      <c r="T5" s="25"/>
      <c r="U5" s="25"/>
      <c r="V5" s="25"/>
      <c r="W5" s="25"/>
      <c r="X5" s="25"/>
      <c r="Y5" s="26"/>
      <c r="Z5" s="5"/>
    </row>
    <row r="6" spans="1:46">
      <c r="B6" s="27">
        <f t="shared" si="0"/>
        <v>11.111111111111112</v>
      </c>
      <c r="C6" s="28">
        <v>2</v>
      </c>
      <c r="D6" s="22">
        <f t="shared" si="1"/>
        <v>1</v>
      </c>
      <c r="E6" s="29">
        <v>3</v>
      </c>
      <c r="F6" s="81" t="s">
        <v>275</v>
      </c>
      <c r="G6" s="31">
        <v>3</v>
      </c>
      <c r="H6" s="32">
        <v>2</v>
      </c>
      <c r="I6" s="25"/>
      <c r="J6" s="25"/>
      <c r="K6" s="25"/>
      <c r="L6" s="25"/>
      <c r="M6" s="25"/>
      <c r="N6" s="25"/>
      <c r="O6" s="25"/>
      <c r="P6" s="25"/>
      <c r="Q6" s="25"/>
      <c r="R6" s="25"/>
      <c r="S6" s="25"/>
      <c r="T6" s="25"/>
      <c r="U6" s="25"/>
      <c r="V6" s="25"/>
      <c r="W6" s="25"/>
      <c r="X6" s="25"/>
      <c r="Y6" s="26"/>
      <c r="Z6" s="5"/>
      <c r="AB6" s="33" t="s">
        <v>14</v>
      </c>
      <c r="AC6" s="33" t="s">
        <v>15</v>
      </c>
      <c r="AD6" s="33" t="s">
        <v>16</v>
      </c>
      <c r="AE6" s="33" t="s">
        <v>17</v>
      </c>
      <c r="AF6" s="33" t="s">
        <v>18</v>
      </c>
      <c r="AG6" s="33" t="s">
        <v>19</v>
      </c>
      <c r="AH6" s="33" t="s">
        <v>20</v>
      </c>
      <c r="AI6" s="33" t="s">
        <v>21</v>
      </c>
      <c r="AJ6" s="33" t="s">
        <v>22</v>
      </c>
      <c r="AK6" s="33" t="s">
        <v>23</v>
      </c>
      <c r="AL6" s="33" t="s">
        <v>24</v>
      </c>
      <c r="AM6" s="33" t="s">
        <v>25</v>
      </c>
      <c r="AN6" s="33" t="s">
        <v>26</v>
      </c>
      <c r="AO6" s="33" t="s">
        <v>27</v>
      </c>
      <c r="AP6" s="33" t="s">
        <v>28</v>
      </c>
      <c r="AQ6" s="33" t="s">
        <v>29</v>
      </c>
      <c r="AR6" s="33" t="s">
        <v>30</v>
      </c>
      <c r="AS6" s="34" t="s">
        <v>31</v>
      </c>
      <c r="AT6" s="33" t="s">
        <v>32</v>
      </c>
    </row>
    <row r="7" spans="1:46" ht="13.5" hidden="1" thickBot="1">
      <c r="B7" s="27">
        <f t="shared" si="0"/>
        <v>0</v>
      </c>
      <c r="C7" s="28">
        <v>0</v>
      </c>
      <c r="D7" s="22">
        <f t="shared" si="1"/>
        <v>4</v>
      </c>
      <c r="E7" s="29">
        <v>4</v>
      </c>
      <c r="F7" s="81"/>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4</v>
      </c>
      <c r="E8" s="29">
        <v>5</v>
      </c>
      <c r="F8" s="81"/>
      <c r="G8" s="31" t="s">
        <v>238</v>
      </c>
      <c r="H8" s="32" t="s">
        <v>238</v>
      </c>
      <c r="I8" s="32" t="s">
        <v>238</v>
      </c>
      <c r="J8" s="32" t="s">
        <v>238</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4</v>
      </c>
      <c r="E9" s="29">
        <v>6</v>
      </c>
      <c r="F9" s="81"/>
      <c r="G9" s="31" t="s">
        <v>238</v>
      </c>
      <c r="H9" s="32" t="s">
        <v>238</v>
      </c>
      <c r="I9" s="32" t="s">
        <v>238</v>
      </c>
      <c r="J9" s="32" t="s">
        <v>238</v>
      </c>
      <c r="K9" s="32" t="s">
        <v>238</v>
      </c>
      <c r="L9" s="25"/>
      <c r="M9" s="25"/>
      <c r="N9" s="25"/>
      <c r="O9" s="25"/>
      <c r="P9" s="25"/>
      <c r="Q9" s="25"/>
      <c r="R9" s="25"/>
      <c r="S9" s="25"/>
      <c r="T9" s="25"/>
      <c r="U9" s="25"/>
      <c r="V9" s="25"/>
      <c r="W9" s="25"/>
      <c r="X9" s="25"/>
      <c r="Y9" s="26"/>
      <c r="Z9" s="5"/>
      <c r="AB9" s="37" t="s">
        <v>238</v>
      </c>
      <c r="AC9" s="37" t="s">
        <v>238</v>
      </c>
      <c r="AD9" s="37" t="s">
        <v>238</v>
      </c>
      <c r="AE9" s="37" t="s">
        <v>238</v>
      </c>
      <c r="AF9" s="37" t="s">
        <v>238</v>
      </c>
      <c r="AG9" s="37" t="s">
        <v>238</v>
      </c>
      <c r="AH9" s="37" t="s">
        <v>238</v>
      </c>
      <c r="AI9" s="37" t="s">
        <v>238</v>
      </c>
      <c r="AJ9" s="37" t="s">
        <v>238</v>
      </c>
      <c r="AK9" s="37" t="s">
        <v>238</v>
      </c>
      <c r="AL9" s="37" t="s">
        <v>238</v>
      </c>
      <c r="AM9" s="37" t="s">
        <v>238</v>
      </c>
      <c r="AN9" s="37" t="s">
        <v>238</v>
      </c>
      <c r="AO9" s="37" t="s">
        <v>238</v>
      </c>
      <c r="AP9" s="37" t="s">
        <v>238</v>
      </c>
      <c r="AQ9" s="37" t="s">
        <v>238</v>
      </c>
      <c r="AR9" s="37" t="s">
        <v>238</v>
      </c>
      <c r="AS9" s="38" t="s">
        <v>238</v>
      </c>
      <c r="AT9" s="37" t="s">
        <v>238</v>
      </c>
    </row>
    <row r="10" spans="1:46" ht="13.5" hidden="1" thickBot="1">
      <c r="B10" s="27">
        <f t="shared" si="0"/>
        <v>0</v>
      </c>
      <c r="C10" s="28">
        <v>0</v>
      </c>
      <c r="D10" s="22">
        <f t="shared" si="1"/>
        <v>4</v>
      </c>
      <c r="E10" s="29">
        <v>7</v>
      </c>
      <c r="F10" s="81"/>
      <c r="G10" s="31" t="s">
        <v>238</v>
      </c>
      <c r="H10" s="32" t="s">
        <v>238</v>
      </c>
      <c r="I10" s="32" t="s">
        <v>238</v>
      </c>
      <c r="J10" s="32" t="s">
        <v>238</v>
      </c>
      <c r="K10" s="32" t="s">
        <v>238</v>
      </c>
      <c r="L10" s="32" t="s">
        <v>238</v>
      </c>
      <c r="M10" s="25"/>
      <c r="N10" s="25"/>
      <c r="O10" s="25"/>
      <c r="P10" s="25"/>
      <c r="Q10" s="25"/>
      <c r="R10" s="25"/>
      <c r="S10" s="25"/>
      <c r="T10" s="25"/>
      <c r="U10" s="25"/>
      <c r="V10" s="25"/>
      <c r="W10" s="25"/>
      <c r="X10" s="25"/>
      <c r="Y10" s="26"/>
      <c r="Z10" s="5"/>
      <c r="AB10" s="39"/>
      <c r="AC10" s="40" t="s">
        <v>33</v>
      </c>
      <c r="AD10" s="40" t="s">
        <v>50</v>
      </c>
      <c r="AE10" s="40" t="s">
        <v>51</v>
      </c>
      <c r="AF10" s="40" t="s">
        <v>52</v>
      </c>
      <c r="AG10" s="40" t="s">
        <v>53</v>
      </c>
      <c r="AH10" s="40" t="s">
        <v>54</v>
      </c>
      <c r="AI10" s="41" t="s">
        <v>55</v>
      </c>
      <c r="AJ10" s="41" t="s">
        <v>56</v>
      </c>
      <c r="AK10" s="40" t="s">
        <v>57</v>
      </c>
      <c r="AL10" s="40" t="s">
        <v>58</v>
      </c>
      <c r="AM10" s="40" t="s">
        <v>59</v>
      </c>
      <c r="AN10" s="40" t="s">
        <v>60</v>
      </c>
      <c r="AO10" s="40" t="s">
        <v>61</v>
      </c>
      <c r="AP10" s="40" t="s">
        <v>62</v>
      </c>
      <c r="AQ10" s="40" t="s">
        <v>63</v>
      </c>
      <c r="AR10" s="40" t="s">
        <v>64</v>
      </c>
      <c r="AS10" s="34" t="s">
        <v>65</v>
      </c>
      <c r="AT10" s="33" t="s">
        <v>66</v>
      </c>
    </row>
    <row r="11" spans="1:46" ht="13.5" hidden="1" thickBot="1">
      <c r="B11" s="27">
        <f t="shared" si="0"/>
        <v>0</v>
      </c>
      <c r="C11" s="28">
        <v>0</v>
      </c>
      <c r="D11" s="22">
        <f t="shared" si="1"/>
        <v>4</v>
      </c>
      <c r="E11" s="29">
        <v>8</v>
      </c>
      <c r="F11" s="81"/>
      <c r="G11" s="31" t="s">
        <v>238</v>
      </c>
      <c r="H11" s="32" t="s">
        <v>238</v>
      </c>
      <c r="I11" s="32" t="s">
        <v>238</v>
      </c>
      <c r="J11" s="32" t="s">
        <v>238</v>
      </c>
      <c r="K11" s="32" t="s">
        <v>238</v>
      </c>
      <c r="L11" s="32" t="s">
        <v>238</v>
      </c>
      <c r="M11" s="32" t="s">
        <v>238</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4</v>
      </c>
      <c r="E12" s="29">
        <v>9</v>
      </c>
      <c r="F12" s="81"/>
      <c r="G12" s="31" t="s">
        <v>238</v>
      </c>
      <c r="H12" s="32" t="s">
        <v>238</v>
      </c>
      <c r="I12" s="32" t="s">
        <v>238</v>
      </c>
      <c r="J12" s="32" t="s">
        <v>238</v>
      </c>
      <c r="K12" s="32" t="s">
        <v>238</v>
      </c>
      <c r="L12" s="32" t="s">
        <v>238</v>
      </c>
      <c r="M12" s="32" t="s">
        <v>238</v>
      </c>
      <c r="N12" s="32" t="s">
        <v>238</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4</v>
      </c>
      <c r="E13" s="29">
        <v>10</v>
      </c>
      <c r="F13" s="81"/>
      <c r="G13" s="31" t="s">
        <v>238</v>
      </c>
      <c r="H13" s="32" t="s">
        <v>238</v>
      </c>
      <c r="I13" s="32" t="s">
        <v>238</v>
      </c>
      <c r="J13" s="32" t="s">
        <v>238</v>
      </c>
      <c r="K13" s="32" t="s">
        <v>238</v>
      </c>
      <c r="L13" s="32" t="s">
        <v>238</v>
      </c>
      <c r="M13" s="32" t="s">
        <v>238</v>
      </c>
      <c r="N13" s="32" t="s">
        <v>238</v>
      </c>
      <c r="O13" s="32" t="s">
        <v>238</v>
      </c>
      <c r="P13" s="25"/>
      <c r="Q13" s="25"/>
      <c r="R13" s="25"/>
      <c r="S13" s="25"/>
      <c r="T13" s="25"/>
      <c r="U13" s="25"/>
      <c r="V13" s="25"/>
      <c r="W13" s="25"/>
      <c r="X13" s="25"/>
      <c r="Y13" s="26"/>
      <c r="Z13" s="5"/>
      <c r="AB13" s="39"/>
      <c r="AC13" s="37" t="s">
        <v>238</v>
      </c>
      <c r="AD13" s="37" t="s">
        <v>238</v>
      </c>
      <c r="AE13" s="37" t="s">
        <v>238</v>
      </c>
      <c r="AF13" s="37" t="s">
        <v>238</v>
      </c>
      <c r="AG13" s="37" t="s">
        <v>238</v>
      </c>
      <c r="AH13" s="37" t="s">
        <v>238</v>
      </c>
      <c r="AI13" s="37" t="s">
        <v>238</v>
      </c>
      <c r="AJ13" s="37" t="s">
        <v>238</v>
      </c>
      <c r="AK13" s="37" t="s">
        <v>238</v>
      </c>
      <c r="AL13" s="37" t="s">
        <v>238</v>
      </c>
      <c r="AM13" s="37" t="s">
        <v>238</v>
      </c>
      <c r="AN13" s="37" t="s">
        <v>238</v>
      </c>
      <c r="AO13" s="37" t="s">
        <v>238</v>
      </c>
      <c r="AP13" s="37" t="s">
        <v>238</v>
      </c>
      <c r="AQ13" s="37" t="s">
        <v>238</v>
      </c>
      <c r="AR13" s="37" t="s">
        <v>238</v>
      </c>
      <c r="AS13" s="38" t="s">
        <v>238</v>
      </c>
      <c r="AT13" s="37" t="s">
        <v>238</v>
      </c>
    </row>
    <row r="14" spans="1:46" ht="13.5" hidden="1" thickBot="1">
      <c r="B14" s="27">
        <f t="shared" si="0"/>
        <v>0</v>
      </c>
      <c r="C14" s="28">
        <v>0</v>
      </c>
      <c r="D14" s="22">
        <f t="shared" si="1"/>
        <v>4</v>
      </c>
      <c r="E14" s="29">
        <v>11</v>
      </c>
      <c r="F14" s="81"/>
      <c r="G14" s="31" t="s">
        <v>238</v>
      </c>
      <c r="H14" s="32" t="s">
        <v>238</v>
      </c>
      <c r="I14" s="32" t="s">
        <v>238</v>
      </c>
      <c r="J14" s="32" t="s">
        <v>238</v>
      </c>
      <c r="K14" s="32" t="s">
        <v>238</v>
      </c>
      <c r="L14" s="32" t="s">
        <v>238</v>
      </c>
      <c r="M14" s="32" t="s">
        <v>238</v>
      </c>
      <c r="N14" s="32" t="s">
        <v>238</v>
      </c>
      <c r="O14" s="32" t="s">
        <v>238</v>
      </c>
      <c r="P14" s="32" t="s">
        <v>238</v>
      </c>
      <c r="Q14" s="25"/>
      <c r="R14" s="25"/>
      <c r="S14" s="25"/>
      <c r="T14" s="25"/>
      <c r="U14" s="25"/>
      <c r="V14" s="25"/>
      <c r="W14" s="25"/>
      <c r="X14" s="25"/>
      <c r="Y14" s="26"/>
      <c r="Z14" s="5"/>
      <c r="AB14" s="39"/>
      <c r="AC14" s="39"/>
      <c r="AD14" s="40" t="s">
        <v>34</v>
      </c>
      <c r="AE14" s="40" t="s">
        <v>67</v>
      </c>
      <c r="AF14" s="40" t="s">
        <v>68</v>
      </c>
      <c r="AG14" s="40" t="s">
        <v>69</v>
      </c>
      <c r="AH14" s="40" t="s">
        <v>70</v>
      </c>
      <c r="AI14" s="33" t="s">
        <v>71</v>
      </c>
      <c r="AJ14" s="33" t="s">
        <v>72</v>
      </c>
      <c r="AK14" s="33" t="s">
        <v>73</v>
      </c>
      <c r="AL14" s="33" t="s">
        <v>74</v>
      </c>
      <c r="AM14" s="33" t="s">
        <v>75</v>
      </c>
      <c r="AN14" s="33" t="s">
        <v>76</v>
      </c>
      <c r="AO14" s="33" t="s">
        <v>77</v>
      </c>
      <c r="AP14" s="33" t="s">
        <v>78</v>
      </c>
      <c r="AQ14" s="33" t="s">
        <v>79</v>
      </c>
      <c r="AR14" s="33" t="s">
        <v>80</v>
      </c>
      <c r="AS14" s="34" t="s">
        <v>81</v>
      </c>
      <c r="AT14" s="33" t="s">
        <v>82</v>
      </c>
    </row>
    <row r="15" spans="1:46" ht="13.5" hidden="1" thickBot="1">
      <c r="B15" s="27">
        <f t="shared" si="0"/>
        <v>0</v>
      </c>
      <c r="C15" s="28">
        <v>0</v>
      </c>
      <c r="D15" s="22">
        <f t="shared" si="1"/>
        <v>4</v>
      </c>
      <c r="E15" s="29">
        <v>12</v>
      </c>
      <c r="F15" s="81"/>
      <c r="G15" s="31" t="s">
        <v>238</v>
      </c>
      <c r="H15" s="32" t="s">
        <v>238</v>
      </c>
      <c r="I15" s="32" t="s">
        <v>238</v>
      </c>
      <c r="J15" s="32" t="s">
        <v>238</v>
      </c>
      <c r="K15" s="32" t="s">
        <v>238</v>
      </c>
      <c r="L15" s="32" t="s">
        <v>238</v>
      </c>
      <c r="M15" s="32" t="s">
        <v>238</v>
      </c>
      <c r="N15" s="32" t="s">
        <v>238</v>
      </c>
      <c r="O15" s="32" t="s">
        <v>238</v>
      </c>
      <c r="P15" s="32" t="s">
        <v>238</v>
      </c>
      <c r="Q15" s="32" t="s">
        <v>238</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4</v>
      </c>
      <c r="E16" s="29">
        <v>13</v>
      </c>
      <c r="F16" s="81"/>
      <c r="G16" s="31" t="s">
        <v>238</v>
      </c>
      <c r="H16" s="32" t="s">
        <v>238</v>
      </c>
      <c r="I16" s="32" t="s">
        <v>238</v>
      </c>
      <c r="J16" s="32" t="s">
        <v>238</v>
      </c>
      <c r="K16" s="32" t="s">
        <v>238</v>
      </c>
      <c r="L16" s="32" t="s">
        <v>238</v>
      </c>
      <c r="M16" s="32" t="s">
        <v>238</v>
      </c>
      <c r="N16" s="32" t="s">
        <v>238</v>
      </c>
      <c r="O16" s="32" t="s">
        <v>238</v>
      </c>
      <c r="P16" s="32" t="s">
        <v>238</v>
      </c>
      <c r="Q16" s="32" t="s">
        <v>238</v>
      </c>
      <c r="R16" s="32" t="s">
        <v>238</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4</v>
      </c>
      <c r="E17" s="29">
        <v>14</v>
      </c>
      <c r="F17" s="81"/>
      <c r="G17" s="31" t="s">
        <v>238</v>
      </c>
      <c r="H17" s="32" t="s">
        <v>238</v>
      </c>
      <c r="I17" s="32" t="s">
        <v>238</v>
      </c>
      <c r="J17" s="32" t="s">
        <v>238</v>
      </c>
      <c r="K17" s="32" t="s">
        <v>238</v>
      </c>
      <c r="L17" s="32" t="s">
        <v>238</v>
      </c>
      <c r="M17" s="32" t="s">
        <v>238</v>
      </c>
      <c r="N17" s="32" t="s">
        <v>238</v>
      </c>
      <c r="O17" s="32" t="s">
        <v>238</v>
      </c>
      <c r="P17" s="32" t="s">
        <v>238</v>
      </c>
      <c r="Q17" s="32" t="s">
        <v>238</v>
      </c>
      <c r="R17" s="32" t="s">
        <v>238</v>
      </c>
      <c r="S17" s="32" t="s">
        <v>238</v>
      </c>
      <c r="T17" s="25"/>
      <c r="U17" s="25"/>
      <c r="V17" s="25"/>
      <c r="W17" s="25"/>
      <c r="X17" s="25"/>
      <c r="Y17" s="26"/>
      <c r="Z17" s="5"/>
      <c r="AB17" s="39"/>
      <c r="AC17" s="39"/>
      <c r="AD17" s="37" t="s">
        <v>238</v>
      </c>
      <c r="AE17" s="37" t="s">
        <v>238</v>
      </c>
      <c r="AF17" s="37" t="s">
        <v>238</v>
      </c>
      <c r="AG17" s="37" t="s">
        <v>238</v>
      </c>
      <c r="AH17" s="37" t="s">
        <v>238</v>
      </c>
      <c r="AI17" s="37" t="s">
        <v>238</v>
      </c>
      <c r="AJ17" s="37" t="s">
        <v>238</v>
      </c>
      <c r="AK17" s="37" t="s">
        <v>238</v>
      </c>
      <c r="AL17" s="37" t="s">
        <v>238</v>
      </c>
      <c r="AM17" s="37" t="s">
        <v>238</v>
      </c>
      <c r="AN17" s="37" t="s">
        <v>238</v>
      </c>
      <c r="AO17" s="37" t="s">
        <v>238</v>
      </c>
      <c r="AP17" s="37" t="s">
        <v>238</v>
      </c>
      <c r="AQ17" s="37" t="s">
        <v>238</v>
      </c>
      <c r="AR17" s="37" t="s">
        <v>238</v>
      </c>
      <c r="AS17" s="38" t="s">
        <v>238</v>
      </c>
      <c r="AT17" s="37" t="s">
        <v>238</v>
      </c>
    </row>
    <row r="18" spans="1:87" ht="13.5" hidden="1" thickBot="1">
      <c r="B18" s="27">
        <f t="shared" si="0"/>
        <v>0</v>
      </c>
      <c r="C18" s="28">
        <v>0</v>
      </c>
      <c r="D18" s="22">
        <f t="shared" si="1"/>
        <v>4</v>
      </c>
      <c r="E18" s="29">
        <v>15</v>
      </c>
      <c r="F18" s="81"/>
      <c r="G18" s="31" t="s">
        <v>238</v>
      </c>
      <c r="H18" s="32" t="s">
        <v>238</v>
      </c>
      <c r="I18" s="32" t="s">
        <v>238</v>
      </c>
      <c r="J18" s="32" t="s">
        <v>238</v>
      </c>
      <c r="K18" s="32" t="s">
        <v>238</v>
      </c>
      <c r="L18" s="32" t="s">
        <v>238</v>
      </c>
      <c r="M18" s="32" t="s">
        <v>238</v>
      </c>
      <c r="N18" s="32" t="s">
        <v>238</v>
      </c>
      <c r="O18" s="32" t="s">
        <v>238</v>
      </c>
      <c r="P18" s="32" t="s">
        <v>238</v>
      </c>
      <c r="Q18" s="32" t="s">
        <v>238</v>
      </c>
      <c r="R18" s="32" t="s">
        <v>238</v>
      </c>
      <c r="S18" s="32" t="s">
        <v>238</v>
      </c>
      <c r="T18" s="32" t="s">
        <v>238</v>
      </c>
      <c r="U18" s="25"/>
      <c r="V18" s="25"/>
      <c r="W18" s="25"/>
      <c r="X18" s="25"/>
      <c r="Y18" s="26"/>
      <c r="Z18" s="5"/>
      <c r="AB18" s="39"/>
      <c r="AC18" s="39"/>
      <c r="AD18" s="39"/>
      <c r="AE18" s="40" t="s">
        <v>35</v>
      </c>
      <c r="AF18" s="40" t="s">
        <v>83</v>
      </c>
      <c r="AG18" s="40" t="s">
        <v>84</v>
      </c>
      <c r="AH18" s="40" t="s">
        <v>85</v>
      </c>
      <c r="AI18" s="40" t="s">
        <v>86</v>
      </c>
      <c r="AJ18" s="40" t="s">
        <v>87</v>
      </c>
      <c r="AK18" s="33" t="s">
        <v>88</v>
      </c>
      <c r="AL18" s="33" t="s">
        <v>89</v>
      </c>
      <c r="AM18" s="33" t="s">
        <v>90</v>
      </c>
      <c r="AN18" s="33" t="s">
        <v>91</v>
      </c>
      <c r="AO18" s="33" t="s">
        <v>92</v>
      </c>
      <c r="AP18" s="33" t="s">
        <v>93</v>
      </c>
      <c r="AQ18" s="33" t="s">
        <v>94</v>
      </c>
      <c r="AR18" s="33" t="s">
        <v>95</v>
      </c>
      <c r="AS18" s="34" t="s">
        <v>96</v>
      </c>
      <c r="AT18" s="33" t="s">
        <v>97</v>
      </c>
    </row>
    <row r="19" spans="1:87" ht="13.5" hidden="1" thickBot="1">
      <c r="B19" s="27">
        <f t="shared" si="0"/>
        <v>0</v>
      </c>
      <c r="C19" s="28">
        <v>0</v>
      </c>
      <c r="D19" s="22">
        <f t="shared" si="1"/>
        <v>4</v>
      </c>
      <c r="E19" s="29">
        <v>16</v>
      </c>
      <c r="F19" s="81"/>
      <c r="G19" s="31" t="s">
        <v>238</v>
      </c>
      <c r="H19" s="32" t="s">
        <v>238</v>
      </c>
      <c r="I19" s="32" t="s">
        <v>238</v>
      </c>
      <c r="J19" s="32" t="s">
        <v>238</v>
      </c>
      <c r="K19" s="32" t="s">
        <v>238</v>
      </c>
      <c r="L19" s="32" t="s">
        <v>238</v>
      </c>
      <c r="M19" s="32" t="s">
        <v>238</v>
      </c>
      <c r="N19" s="32" t="s">
        <v>238</v>
      </c>
      <c r="O19" s="32" t="s">
        <v>238</v>
      </c>
      <c r="P19" s="32" t="s">
        <v>238</v>
      </c>
      <c r="Q19" s="32" t="s">
        <v>238</v>
      </c>
      <c r="R19" s="32" t="s">
        <v>238</v>
      </c>
      <c r="S19" s="32" t="s">
        <v>238</v>
      </c>
      <c r="T19" s="32" t="s">
        <v>238</v>
      </c>
      <c r="U19" s="32" t="s">
        <v>238</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4</v>
      </c>
      <c r="E20" s="29">
        <v>17</v>
      </c>
      <c r="F20" s="81"/>
      <c r="G20" s="31" t="s">
        <v>238</v>
      </c>
      <c r="H20" s="32" t="s">
        <v>238</v>
      </c>
      <c r="I20" s="32" t="s">
        <v>238</v>
      </c>
      <c r="J20" s="32" t="s">
        <v>238</v>
      </c>
      <c r="K20" s="32" t="s">
        <v>238</v>
      </c>
      <c r="L20" s="32" t="s">
        <v>238</v>
      </c>
      <c r="M20" s="32" t="s">
        <v>238</v>
      </c>
      <c r="N20" s="32" t="s">
        <v>238</v>
      </c>
      <c r="O20" s="32" t="s">
        <v>238</v>
      </c>
      <c r="P20" s="32" t="s">
        <v>238</v>
      </c>
      <c r="Q20" s="32" t="s">
        <v>238</v>
      </c>
      <c r="R20" s="32" t="s">
        <v>238</v>
      </c>
      <c r="S20" s="32" t="s">
        <v>238</v>
      </c>
      <c r="T20" s="32" t="s">
        <v>238</v>
      </c>
      <c r="U20" s="32" t="s">
        <v>238</v>
      </c>
      <c r="V20" s="32" t="s">
        <v>238</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4</v>
      </c>
      <c r="E21" s="29">
        <v>18</v>
      </c>
      <c r="F21" s="81"/>
      <c r="G21" s="31" t="s">
        <v>238</v>
      </c>
      <c r="H21" s="32" t="s">
        <v>238</v>
      </c>
      <c r="I21" s="32" t="s">
        <v>238</v>
      </c>
      <c r="J21" s="32" t="s">
        <v>238</v>
      </c>
      <c r="K21" s="32" t="s">
        <v>238</v>
      </c>
      <c r="L21" s="32" t="s">
        <v>238</v>
      </c>
      <c r="M21" s="32" t="s">
        <v>238</v>
      </c>
      <c r="N21" s="32" t="s">
        <v>238</v>
      </c>
      <c r="O21" s="32" t="s">
        <v>238</v>
      </c>
      <c r="P21" s="32" t="s">
        <v>238</v>
      </c>
      <c r="Q21" s="32" t="s">
        <v>238</v>
      </c>
      <c r="R21" s="32" t="s">
        <v>238</v>
      </c>
      <c r="S21" s="32" t="s">
        <v>238</v>
      </c>
      <c r="T21" s="32" t="s">
        <v>238</v>
      </c>
      <c r="U21" s="32" t="s">
        <v>238</v>
      </c>
      <c r="V21" s="32" t="s">
        <v>238</v>
      </c>
      <c r="W21" s="32" t="s">
        <v>238</v>
      </c>
      <c r="X21" s="25"/>
      <c r="Y21" s="26"/>
      <c r="Z21" s="5"/>
      <c r="AB21" s="39"/>
      <c r="AC21" s="39"/>
      <c r="AD21" s="39"/>
      <c r="AE21" s="37" t="s">
        <v>238</v>
      </c>
      <c r="AF21" s="37" t="s">
        <v>238</v>
      </c>
      <c r="AG21" s="37" t="s">
        <v>238</v>
      </c>
      <c r="AH21" s="37" t="s">
        <v>238</v>
      </c>
      <c r="AI21" s="37" t="s">
        <v>238</v>
      </c>
      <c r="AJ21" s="37" t="s">
        <v>238</v>
      </c>
      <c r="AK21" s="37" t="s">
        <v>238</v>
      </c>
      <c r="AL21" s="37" t="s">
        <v>238</v>
      </c>
      <c r="AM21" s="37" t="s">
        <v>238</v>
      </c>
      <c r="AN21" s="37" t="s">
        <v>238</v>
      </c>
      <c r="AO21" s="37" t="s">
        <v>238</v>
      </c>
      <c r="AP21" s="37" t="s">
        <v>238</v>
      </c>
      <c r="AQ21" s="37" t="s">
        <v>238</v>
      </c>
      <c r="AR21" s="37" t="s">
        <v>238</v>
      </c>
      <c r="AS21" s="38" t="s">
        <v>238</v>
      </c>
      <c r="AT21" s="37" t="s">
        <v>238</v>
      </c>
    </row>
    <row r="22" spans="1:87" ht="13.5" hidden="1" thickBot="1">
      <c r="B22" s="27">
        <f t="shared" si="0"/>
        <v>0</v>
      </c>
      <c r="C22" s="28">
        <v>0</v>
      </c>
      <c r="D22" s="22">
        <f t="shared" si="1"/>
        <v>4</v>
      </c>
      <c r="E22" s="29">
        <v>19</v>
      </c>
      <c r="F22" s="81"/>
      <c r="G22" s="31" t="s">
        <v>238</v>
      </c>
      <c r="H22" s="32" t="s">
        <v>238</v>
      </c>
      <c r="I22" s="32" t="s">
        <v>238</v>
      </c>
      <c r="J22" s="32" t="s">
        <v>238</v>
      </c>
      <c r="K22" s="32" t="s">
        <v>238</v>
      </c>
      <c r="L22" s="32" t="s">
        <v>238</v>
      </c>
      <c r="M22" s="32" t="s">
        <v>238</v>
      </c>
      <c r="N22" s="32" t="s">
        <v>238</v>
      </c>
      <c r="O22" s="32" t="s">
        <v>238</v>
      </c>
      <c r="P22" s="32" t="s">
        <v>238</v>
      </c>
      <c r="Q22" s="32" t="s">
        <v>238</v>
      </c>
      <c r="R22" s="32" t="s">
        <v>238</v>
      </c>
      <c r="S22" s="32" t="s">
        <v>238</v>
      </c>
      <c r="T22" s="32" t="s">
        <v>238</v>
      </c>
      <c r="U22" s="32" t="s">
        <v>238</v>
      </c>
      <c r="V22" s="32" t="s">
        <v>238</v>
      </c>
      <c r="W22" s="32" t="s">
        <v>238</v>
      </c>
      <c r="X22" s="32" t="s">
        <v>238</v>
      </c>
      <c r="Y22" s="26"/>
      <c r="Z22" s="5"/>
      <c r="AB22" s="39"/>
      <c r="AC22" s="39"/>
      <c r="AD22" s="39"/>
      <c r="AE22" s="39"/>
      <c r="AF22" s="40" t="s">
        <v>36</v>
      </c>
      <c r="AG22" s="40" t="s">
        <v>98</v>
      </c>
      <c r="AH22" s="40" t="s">
        <v>99</v>
      </c>
      <c r="AI22" s="40" t="s">
        <v>100</v>
      </c>
      <c r="AJ22" s="40" t="s">
        <v>101</v>
      </c>
      <c r="AK22" s="40" t="s">
        <v>102</v>
      </c>
      <c r="AL22" s="40" t="s">
        <v>103</v>
      </c>
      <c r="AM22" s="40" t="s">
        <v>104</v>
      </c>
      <c r="AN22" s="40" t="s">
        <v>105</v>
      </c>
      <c r="AO22" s="33" t="s">
        <v>106</v>
      </c>
      <c r="AP22" s="33" t="s">
        <v>107</v>
      </c>
      <c r="AQ22" s="33" t="s">
        <v>108</v>
      </c>
      <c r="AR22" s="33" t="s">
        <v>109</v>
      </c>
      <c r="AS22" s="34" t="s">
        <v>110</v>
      </c>
      <c r="AT22" s="33" t="s">
        <v>111</v>
      </c>
    </row>
    <row r="23" spans="1:87" ht="13.5" hidden="1" thickBot="1">
      <c r="B23" s="44">
        <f t="shared" si="0"/>
        <v>0</v>
      </c>
      <c r="C23" s="45">
        <v>0</v>
      </c>
      <c r="D23" s="22">
        <f t="shared" si="1"/>
        <v>4</v>
      </c>
      <c r="E23" s="46">
        <v>20</v>
      </c>
      <c r="F23" s="82"/>
      <c r="G23" s="47" t="s">
        <v>238</v>
      </c>
      <c r="H23" s="48" t="s">
        <v>238</v>
      </c>
      <c r="I23" s="48" t="s">
        <v>238</v>
      </c>
      <c r="J23" s="48" t="s">
        <v>238</v>
      </c>
      <c r="K23" s="48" t="s">
        <v>238</v>
      </c>
      <c r="L23" s="48" t="s">
        <v>238</v>
      </c>
      <c r="M23" s="48" t="s">
        <v>238</v>
      </c>
      <c r="N23" s="48" t="s">
        <v>238</v>
      </c>
      <c r="O23" s="48" t="s">
        <v>238</v>
      </c>
      <c r="P23" s="48" t="s">
        <v>238</v>
      </c>
      <c r="Q23" s="48" t="s">
        <v>238</v>
      </c>
      <c r="R23" s="48" t="s">
        <v>238</v>
      </c>
      <c r="S23" s="48" t="s">
        <v>238</v>
      </c>
      <c r="T23" s="48" t="s">
        <v>238</v>
      </c>
      <c r="U23" s="48" t="s">
        <v>238</v>
      </c>
      <c r="V23" s="48" t="s">
        <v>238</v>
      </c>
      <c r="W23" s="48" t="s">
        <v>238</v>
      </c>
      <c r="X23" s="48" t="s">
        <v>238</v>
      </c>
      <c r="Y23" s="49" t="s">
        <v>238</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Präferenzmatrix!B13</f>
        <v>33.333333333333336</v>
      </c>
      <c r="C24" s="51">
        <f>SUM(C4:C23)</f>
        <v>6</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238</v>
      </c>
      <c r="AG25" s="58" t="s">
        <v>238</v>
      </c>
      <c r="AH25" s="58" t="s">
        <v>238</v>
      </c>
      <c r="AI25" s="58" t="s">
        <v>238</v>
      </c>
      <c r="AJ25" s="58" t="s">
        <v>238</v>
      </c>
      <c r="AK25" s="58" t="s">
        <v>238</v>
      </c>
      <c r="AL25" s="58" t="s">
        <v>238</v>
      </c>
      <c r="AM25" s="58" t="s">
        <v>238</v>
      </c>
      <c r="AN25" s="58" t="s">
        <v>238</v>
      </c>
      <c r="AO25" s="58" t="s">
        <v>238</v>
      </c>
      <c r="AP25" s="58" t="s">
        <v>238</v>
      </c>
      <c r="AQ25" s="58" t="s">
        <v>238</v>
      </c>
      <c r="AR25" s="58" t="s">
        <v>238</v>
      </c>
      <c r="AS25" s="59" t="s">
        <v>238</v>
      </c>
      <c r="AT25" s="58" t="s">
        <v>238</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37</v>
      </c>
      <c r="AH26" s="61" t="s">
        <v>112</v>
      </c>
      <c r="AI26" s="61" t="s">
        <v>113</v>
      </c>
      <c r="AJ26" s="61" t="s">
        <v>114</v>
      </c>
      <c r="AK26" s="61" t="s">
        <v>115</v>
      </c>
      <c r="AL26" s="61" t="s">
        <v>116</v>
      </c>
      <c r="AM26" s="61" t="s">
        <v>117</v>
      </c>
      <c r="AN26" s="61" t="s">
        <v>118</v>
      </c>
      <c r="AO26" s="61" t="s">
        <v>119</v>
      </c>
      <c r="AP26" s="61" t="s">
        <v>120</v>
      </c>
      <c r="AQ26" s="62" t="s">
        <v>121</v>
      </c>
      <c r="AR26" s="62" t="s">
        <v>122</v>
      </c>
      <c r="AS26" s="63" t="s">
        <v>123</v>
      </c>
      <c r="AT26" s="62" t="s">
        <v>124</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202</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9</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238</v>
      </c>
      <c r="AH29" s="66" t="s">
        <v>238</v>
      </c>
      <c r="AI29" s="66" t="s">
        <v>238</v>
      </c>
      <c r="AJ29" s="66" t="s">
        <v>238</v>
      </c>
      <c r="AK29" s="66" t="s">
        <v>238</v>
      </c>
      <c r="AL29" s="66" t="s">
        <v>238</v>
      </c>
      <c r="AM29" s="66" t="s">
        <v>238</v>
      </c>
      <c r="AN29" s="66" t="s">
        <v>238</v>
      </c>
      <c r="AO29" s="66" t="s">
        <v>238</v>
      </c>
      <c r="AP29" s="66" t="s">
        <v>238</v>
      </c>
      <c r="AQ29" s="66" t="s">
        <v>238</v>
      </c>
      <c r="AR29" s="66" t="s">
        <v>238</v>
      </c>
      <c r="AS29" s="67" t="s">
        <v>238</v>
      </c>
      <c r="AT29" s="66" t="s">
        <v>238</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38</v>
      </c>
      <c r="AI30" s="61" t="s">
        <v>125</v>
      </c>
      <c r="AJ30" s="61" t="s">
        <v>126</v>
      </c>
      <c r="AK30" s="61" t="s">
        <v>127</v>
      </c>
      <c r="AL30" s="61" t="s">
        <v>128</v>
      </c>
      <c r="AM30" s="61" t="s">
        <v>129</v>
      </c>
      <c r="AN30" s="61" t="s">
        <v>130</v>
      </c>
      <c r="AO30" s="61" t="s">
        <v>131</v>
      </c>
      <c r="AP30" s="61" t="s">
        <v>132</v>
      </c>
      <c r="AQ30" s="62" t="s">
        <v>133</v>
      </c>
      <c r="AR30" s="62" t="s">
        <v>134</v>
      </c>
      <c r="AS30" s="63" t="s">
        <v>135</v>
      </c>
      <c r="AT30" s="62" t="s">
        <v>136</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8</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7</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238</v>
      </c>
      <c r="AI33" s="66" t="s">
        <v>238</v>
      </c>
      <c r="AJ33" s="66" t="s">
        <v>238</v>
      </c>
      <c r="AK33" s="66" t="s">
        <v>238</v>
      </c>
      <c r="AL33" s="66" t="s">
        <v>238</v>
      </c>
      <c r="AM33" s="66" t="s">
        <v>238</v>
      </c>
      <c r="AN33" s="66" t="s">
        <v>238</v>
      </c>
      <c r="AO33" s="66" t="s">
        <v>238</v>
      </c>
      <c r="AP33" s="66" t="s">
        <v>238</v>
      </c>
      <c r="AQ33" s="66" t="s">
        <v>238</v>
      </c>
      <c r="AR33" s="66" t="s">
        <v>238</v>
      </c>
      <c r="AS33" s="67" t="s">
        <v>238</v>
      </c>
      <c r="AT33" s="66" t="s">
        <v>238</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39</v>
      </c>
      <c r="AJ34" s="40" t="s">
        <v>137</v>
      </c>
      <c r="AK34" s="40" t="s">
        <v>138</v>
      </c>
      <c r="AL34" s="40" t="s">
        <v>139</v>
      </c>
      <c r="AM34" s="40" t="s">
        <v>140</v>
      </c>
      <c r="AN34" s="33" t="s">
        <v>141</v>
      </c>
      <c r="AO34" s="33" t="s">
        <v>142</v>
      </c>
      <c r="AP34" s="33" t="s">
        <v>143</v>
      </c>
      <c r="AQ34" s="33" t="s">
        <v>144</v>
      </c>
      <c r="AR34" s="33" t="s">
        <v>145</v>
      </c>
      <c r="AS34" s="34" t="s">
        <v>146</v>
      </c>
      <c r="AT34" s="33" t="s">
        <v>147</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238</v>
      </c>
      <c r="AJ37" s="35" t="s">
        <v>238</v>
      </c>
      <c r="AK37" s="35" t="s">
        <v>238</v>
      </c>
      <c r="AL37" s="35" t="s">
        <v>238</v>
      </c>
      <c r="AM37" s="35" t="s">
        <v>238</v>
      </c>
      <c r="AN37" s="35" t="s">
        <v>238</v>
      </c>
      <c r="AO37" s="35" t="s">
        <v>238</v>
      </c>
      <c r="AP37" s="35" t="s">
        <v>238</v>
      </c>
      <c r="AQ37" s="35" t="s">
        <v>238</v>
      </c>
      <c r="AR37" s="35" t="s">
        <v>238</v>
      </c>
      <c r="AS37" s="36" t="s">
        <v>238</v>
      </c>
      <c r="AT37" s="35" t="s">
        <v>238</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40</v>
      </c>
      <c r="AK38" s="40" t="s">
        <v>148</v>
      </c>
      <c r="AL38" s="40" t="s">
        <v>149</v>
      </c>
      <c r="AM38" s="40" t="s">
        <v>150</v>
      </c>
      <c r="AN38" s="40" t="s">
        <v>151</v>
      </c>
      <c r="AO38" s="33" t="s">
        <v>152</v>
      </c>
      <c r="AP38" s="33" t="s">
        <v>153</v>
      </c>
      <c r="AQ38" s="33" t="s">
        <v>154</v>
      </c>
      <c r="AR38" s="33" t="s">
        <v>155</v>
      </c>
      <c r="AS38" s="34" t="s">
        <v>156</v>
      </c>
      <c r="AT38" s="33" t="s">
        <v>157</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238</v>
      </c>
      <c r="AK41" s="35" t="s">
        <v>238</v>
      </c>
      <c r="AL41" s="35" t="s">
        <v>238</v>
      </c>
      <c r="AM41" s="35" t="s">
        <v>238</v>
      </c>
      <c r="AN41" s="35" t="s">
        <v>238</v>
      </c>
      <c r="AO41" s="35" t="s">
        <v>238</v>
      </c>
      <c r="AP41" s="35" t="s">
        <v>238</v>
      </c>
      <c r="AQ41" s="35" t="s">
        <v>238</v>
      </c>
      <c r="AR41" s="35" t="s">
        <v>238</v>
      </c>
      <c r="AS41" s="36" t="s">
        <v>238</v>
      </c>
      <c r="AT41" s="35" t="s">
        <v>238</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41</v>
      </c>
      <c r="AL42" s="40" t="s">
        <v>158</v>
      </c>
      <c r="AM42" s="40" t="s">
        <v>159</v>
      </c>
      <c r="AN42" s="40" t="s">
        <v>160</v>
      </c>
      <c r="AO42" s="40" t="s">
        <v>161</v>
      </c>
      <c r="AP42" s="33" t="s">
        <v>162</v>
      </c>
      <c r="AQ42" s="33" t="s">
        <v>163</v>
      </c>
      <c r="AR42" s="33" t="s">
        <v>164</v>
      </c>
      <c r="AS42" s="34" t="s">
        <v>165</v>
      </c>
      <c r="AT42" s="33" t="s">
        <v>166</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238</v>
      </c>
      <c r="AL45" s="35" t="s">
        <v>238</v>
      </c>
      <c r="AM45" s="35" t="s">
        <v>238</v>
      </c>
      <c r="AN45" s="35" t="s">
        <v>238</v>
      </c>
      <c r="AO45" s="35" t="s">
        <v>238</v>
      </c>
      <c r="AP45" s="35" t="s">
        <v>238</v>
      </c>
      <c r="AQ45" s="35" t="s">
        <v>238</v>
      </c>
      <c r="AR45" s="35" t="s">
        <v>238</v>
      </c>
      <c r="AS45" s="36" t="s">
        <v>238</v>
      </c>
      <c r="AT45" s="35" t="s">
        <v>238</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42</v>
      </c>
      <c r="AM46" s="40" t="s">
        <v>167</v>
      </c>
      <c r="AN46" s="40" t="s">
        <v>168</v>
      </c>
      <c r="AO46" s="40" t="s">
        <v>169</v>
      </c>
      <c r="AP46" s="40" t="s">
        <v>170</v>
      </c>
      <c r="AQ46" s="33" t="s">
        <v>171</v>
      </c>
      <c r="AR46" s="33" t="s">
        <v>172</v>
      </c>
      <c r="AS46" s="34" t="s">
        <v>173</v>
      </c>
      <c r="AT46" s="33" t="s">
        <v>174</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238</v>
      </c>
      <c r="AM49" s="35" t="s">
        <v>238</v>
      </c>
      <c r="AN49" s="35" t="s">
        <v>238</v>
      </c>
      <c r="AO49" s="35" t="s">
        <v>238</v>
      </c>
      <c r="AP49" s="35" t="s">
        <v>238</v>
      </c>
      <c r="AQ49" s="35" t="s">
        <v>238</v>
      </c>
      <c r="AR49" s="35" t="s">
        <v>238</v>
      </c>
      <c r="AS49" s="36" t="s">
        <v>238</v>
      </c>
      <c r="AT49" s="35" t="s">
        <v>238</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43</v>
      </c>
      <c r="AN50" s="40" t="s">
        <v>175</v>
      </c>
      <c r="AO50" s="40" t="s">
        <v>176</v>
      </c>
      <c r="AP50" s="40" t="s">
        <v>177</v>
      </c>
      <c r="AQ50" s="33" t="s">
        <v>178</v>
      </c>
      <c r="AR50" s="33" t="s">
        <v>179</v>
      </c>
      <c r="AS50" s="34" t="s">
        <v>180</v>
      </c>
      <c r="AT50" s="33" t="s">
        <v>181</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238</v>
      </c>
      <c r="AN53" s="37" t="s">
        <v>238</v>
      </c>
      <c r="AO53" s="37" t="s">
        <v>238</v>
      </c>
      <c r="AP53" s="37" t="s">
        <v>238</v>
      </c>
      <c r="AQ53" s="37" t="s">
        <v>238</v>
      </c>
      <c r="AR53" s="37" t="s">
        <v>238</v>
      </c>
      <c r="AS53" s="38" t="s">
        <v>238</v>
      </c>
      <c r="AT53" s="37" t="s">
        <v>238</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44</v>
      </c>
      <c r="AO54" s="40" t="s">
        <v>182</v>
      </c>
      <c r="AP54" s="40" t="s">
        <v>183</v>
      </c>
      <c r="AQ54" s="40" t="s">
        <v>184</v>
      </c>
      <c r="AR54" s="33" t="s">
        <v>185</v>
      </c>
      <c r="AS54" s="34" t="s">
        <v>186</v>
      </c>
      <c r="AT54" s="33" t="s">
        <v>187</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238</v>
      </c>
      <c r="AO57" s="37" t="s">
        <v>238</v>
      </c>
      <c r="AP57" s="37" t="s">
        <v>238</v>
      </c>
      <c r="AQ57" s="37" t="s">
        <v>238</v>
      </c>
      <c r="AR57" s="37" t="s">
        <v>238</v>
      </c>
      <c r="AS57" s="38" t="s">
        <v>238</v>
      </c>
      <c r="AT57" s="37" t="s">
        <v>238</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45</v>
      </c>
      <c r="AP58" s="40" t="s">
        <v>188</v>
      </c>
      <c r="AQ58" s="40" t="s">
        <v>189</v>
      </c>
      <c r="AR58" s="33" t="s">
        <v>190</v>
      </c>
      <c r="AS58" s="34" t="s">
        <v>191</v>
      </c>
      <c r="AT58" s="33" t="s">
        <v>192</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238</v>
      </c>
      <c r="AP61" s="37" t="s">
        <v>238</v>
      </c>
      <c r="AQ61" s="37" t="s">
        <v>238</v>
      </c>
      <c r="AR61" s="37" t="s">
        <v>238</v>
      </c>
      <c r="AS61" s="38" t="s">
        <v>238</v>
      </c>
      <c r="AT61" s="37" t="s">
        <v>238</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46</v>
      </c>
      <c r="AQ62" s="40" t="s">
        <v>193</v>
      </c>
      <c r="AR62" s="33" t="s">
        <v>194</v>
      </c>
      <c r="AS62" s="34" t="s">
        <v>195</v>
      </c>
      <c r="AT62" s="33" t="s">
        <v>196</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238</v>
      </c>
      <c r="AQ65" s="37" t="s">
        <v>238</v>
      </c>
      <c r="AR65" s="37" t="s">
        <v>238</v>
      </c>
      <c r="AS65" s="38" t="s">
        <v>238</v>
      </c>
      <c r="AT65" s="37" t="s">
        <v>238</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47</v>
      </c>
      <c r="AR66" s="33" t="s">
        <v>197</v>
      </c>
      <c r="AS66" s="34" t="s">
        <v>198</v>
      </c>
      <c r="AT66" s="33" t="s">
        <v>199</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238</v>
      </c>
      <c r="AR69" s="37" t="s">
        <v>238</v>
      </c>
      <c r="AS69" s="38" t="s">
        <v>238</v>
      </c>
      <c r="AT69" s="37" t="s">
        <v>238</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48</v>
      </c>
      <c r="AS70" s="34" t="s">
        <v>200</v>
      </c>
      <c r="AT70" s="33" t="s">
        <v>201</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238</v>
      </c>
      <c r="AS73" s="77" t="s">
        <v>238</v>
      </c>
      <c r="AT73" s="37" t="s">
        <v>238</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239</v>
      </c>
      <c r="AT74" s="33" t="s">
        <v>240</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238</v>
      </c>
      <c r="AT77" s="37" t="s">
        <v>238</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49</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238</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190">
    <dataValidation type="list" allowBlank="1" showInputMessage="1" showErrorMessage="1" sqref="Y23">
      <formula1>$AT$79:$AT$81</formula1>
    </dataValidation>
    <dataValidation type="list" allowBlank="1" showInputMessage="1" showErrorMessage="1" sqref="X23">
      <formula1>$AT$75:$AT$77</formula1>
    </dataValidation>
    <dataValidation type="list" allowBlank="1" showInputMessage="1" showErrorMessage="1" sqref="X22">
      <formula1>$AS$75:$AS$77</formula1>
    </dataValidation>
    <dataValidation type="list" allowBlank="1" showInputMessage="1" showErrorMessage="1" sqref="W23">
      <formula1>$AT$71:$AT$73</formula1>
    </dataValidation>
    <dataValidation type="list" allowBlank="1" showInputMessage="1" showErrorMessage="1" sqref="W22">
      <formula1>$AS$71:$AS$73</formula1>
    </dataValidation>
    <dataValidation type="list" allowBlank="1" showInputMessage="1" showErrorMessage="1" sqref="W21">
      <formula1>$AR$71:$AR$73</formula1>
    </dataValidation>
    <dataValidation type="list" allowBlank="1" showInputMessage="1" showErrorMessage="1" sqref="V23">
      <formula1>$AT$67:$AT$69</formula1>
    </dataValidation>
    <dataValidation type="list" allowBlank="1" showInputMessage="1" showErrorMessage="1" sqref="V22">
      <formula1>$AS$67:$AS$69</formula1>
    </dataValidation>
    <dataValidation type="list" allowBlank="1" showInputMessage="1" showErrorMessage="1" sqref="V21">
      <formula1>$AR$67:$AR$69</formula1>
    </dataValidation>
    <dataValidation type="list" allowBlank="1" showInputMessage="1" showErrorMessage="1" sqref="V20">
      <formula1>$AQ$67:$AQ$69</formula1>
    </dataValidation>
    <dataValidation type="list" allowBlank="1" showInputMessage="1" showErrorMessage="1" sqref="U23">
      <formula1>$AT$63:$AT$65</formula1>
    </dataValidation>
    <dataValidation type="list" allowBlank="1" showInputMessage="1" showErrorMessage="1" sqref="U22">
      <formula1>$AS$63:$AS$65</formula1>
    </dataValidation>
    <dataValidation type="list" allowBlank="1" showInputMessage="1" showErrorMessage="1" sqref="U21">
      <formula1>$AR$63:$AR$65</formula1>
    </dataValidation>
    <dataValidation type="list" allowBlank="1" showInputMessage="1" showErrorMessage="1" sqref="U20">
      <formula1>$AQ$63:$AQ$65</formula1>
    </dataValidation>
    <dataValidation type="list" allowBlank="1" showInputMessage="1" showErrorMessage="1" sqref="U19">
      <formula1>$AP$63:$AP$65</formula1>
    </dataValidation>
    <dataValidation type="list" allowBlank="1" showInputMessage="1" showErrorMessage="1" sqref="T23">
      <formula1>$AT$59:$AT$61</formula1>
    </dataValidation>
    <dataValidation type="list" allowBlank="1" showInputMessage="1" showErrorMessage="1" sqref="T22">
      <formula1>$AS$59:$AS$61</formula1>
    </dataValidation>
    <dataValidation type="list" allowBlank="1" showInputMessage="1" showErrorMessage="1" sqref="T21">
      <formula1>$AR$59:$AR$61</formula1>
    </dataValidation>
    <dataValidation type="list" allowBlank="1" showInputMessage="1" showErrorMessage="1" sqref="T20">
      <formula1>$AQ$59:$AQ$61</formula1>
    </dataValidation>
    <dataValidation type="list" allowBlank="1" showInputMessage="1" showErrorMessage="1" sqref="T19">
      <formula1>$AP$59:$AP$61</formula1>
    </dataValidation>
    <dataValidation type="list" allowBlank="1" showInputMessage="1" showErrorMessage="1" sqref="T18">
      <formula1>$AO$59:$AO$61</formula1>
    </dataValidation>
    <dataValidation type="list" allowBlank="1" showInputMessage="1" showErrorMessage="1" sqref="S23">
      <formula1>$AT$55:$AT$57</formula1>
    </dataValidation>
    <dataValidation type="list" allowBlank="1" showInputMessage="1" showErrorMessage="1" sqref="S22">
      <formula1>$AS$55:$AS$57</formula1>
    </dataValidation>
    <dataValidation type="list" allowBlank="1" showInputMessage="1" showErrorMessage="1" sqref="S21">
      <formula1>$AR$55:$AR$57</formula1>
    </dataValidation>
    <dataValidation type="list" allowBlank="1" showInputMessage="1" showErrorMessage="1" sqref="S20">
      <formula1>$AQ$55:$AQ$57</formula1>
    </dataValidation>
    <dataValidation type="list" allowBlank="1" showInputMessage="1" showErrorMessage="1" sqref="S19">
      <formula1>$AP$55:$AP$57</formula1>
    </dataValidation>
    <dataValidation type="list" allowBlank="1" showInputMessage="1" showErrorMessage="1" sqref="S18">
      <formula1>$AO$55:$AO$57</formula1>
    </dataValidation>
    <dataValidation type="list" allowBlank="1" showInputMessage="1" showErrorMessage="1" sqref="S17">
      <formula1>$AN$55:$AN$57</formula1>
    </dataValidation>
    <dataValidation type="list" allowBlank="1" showInputMessage="1" showErrorMessage="1" sqref="R23">
      <formula1>$AT$51:$AT$53</formula1>
    </dataValidation>
    <dataValidation type="list" allowBlank="1" showInputMessage="1" showErrorMessage="1" sqref="R22">
      <formula1>$AS$51:$AS$53</formula1>
    </dataValidation>
    <dataValidation type="list" allowBlank="1" showInputMessage="1" showErrorMessage="1" sqref="R21">
      <formula1>$AR$51:$AR$53</formula1>
    </dataValidation>
    <dataValidation type="list" allowBlank="1" showInputMessage="1" showErrorMessage="1" sqref="R20">
      <formula1>$AQ$51:$AQ$53</formula1>
    </dataValidation>
    <dataValidation type="list" allowBlank="1" showInputMessage="1" showErrorMessage="1" sqref="R19">
      <formula1>$AP$51:$AP$53</formula1>
    </dataValidation>
    <dataValidation type="list" allowBlank="1" showInputMessage="1" showErrorMessage="1" sqref="R18">
      <formula1>$AO$51:$AO$53</formula1>
    </dataValidation>
    <dataValidation type="list" allowBlank="1" showInputMessage="1" showErrorMessage="1" sqref="R17">
      <formula1>$AN$51:$AN$53</formula1>
    </dataValidation>
    <dataValidation type="list" allowBlank="1" showInputMessage="1" showErrorMessage="1" sqref="R16">
      <formula1>$AM$51:$AM$53</formula1>
    </dataValidation>
    <dataValidation type="list" allowBlank="1" showInputMessage="1" showErrorMessage="1" sqref="Q23">
      <formula1>$AT$47:$AT$49</formula1>
    </dataValidation>
    <dataValidation type="list" allowBlank="1" showInputMessage="1" showErrorMessage="1" sqref="Q22">
      <formula1>$AS$47:$AS$49</formula1>
    </dataValidation>
    <dataValidation type="list" allowBlank="1" showInputMessage="1" showErrorMessage="1" sqref="Q21">
      <formula1>$AR$47:$AR$49</formula1>
    </dataValidation>
    <dataValidation type="list" allowBlank="1" showInputMessage="1" showErrorMessage="1" sqref="Q20">
      <formula1>$AQ$47:$AQ$49</formula1>
    </dataValidation>
    <dataValidation type="list" allowBlank="1" showInputMessage="1" showErrorMessage="1" sqref="Q19">
      <formula1>$AP$47:$AP$49</formula1>
    </dataValidation>
    <dataValidation type="list" allowBlank="1" showInputMessage="1" showErrorMessage="1" sqref="Q18">
      <formula1>$AO$47:$AO$49</formula1>
    </dataValidation>
    <dataValidation type="list" allowBlank="1" showInputMessage="1" showErrorMessage="1" sqref="Q17">
      <formula1>$AN$47:$AN$49</formula1>
    </dataValidation>
    <dataValidation type="list" allowBlank="1" showInputMessage="1" showErrorMessage="1" sqref="Q16">
      <formula1>$AM$47:$AM$49</formula1>
    </dataValidation>
    <dataValidation type="list" allowBlank="1" showInputMessage="1" showErrorMessage="1" sqref="Q15">
      <formula1>$AL$47:$AL$49</formula1>
    </dataValidation>
    <dataValidation type="list" allowBlank="1" showInputMessage="1" showErrorMessage="1" sqref="P23">
      <formula1>$AT$43:$AT$45</formula1>
    </dataValidation>
    <dataValidation type="list" allowBlank="1" showInputMessage="1" showErrorMessage="1" sqref="P22">
      <formula1>$AS$43:$AS$45</formula1>
    </dataValidation>
    <dataValidation type="list" allowBlank="1" showInputMessage="1" showErrorMessage="1" sqref="P21">
      <formula1>$AR$43:$AR$45</formula1>
    </dataValidation>
    <dataValidation type="list" allowBlank="1" showInputMessage="1" showErrorMessage="1" sqref="P20">
      <formula1>$AQ$43:$AQ$45</formula1>
    </dataValidation>
    <dataValidation type="list" allowBlank="1" showInputMessage="1" showErrorMessage="1" sqref="P19">
      <formula1>$AP$43:$AP$45</formula1>
    </dataValidation>
    <dataValidation type="list" allowBlank="1" showInputMessage="1" showErrorMessage="1" sqref="P18">
      <formula1>$AO$43:$AO$45</formula1>
    </dataValidation>
    <dataValidation type="list" allowBlank="1" showInputMessage="1" showErrorMessage="1" sqref="P17">
      <formula1>$AN$43:$AN$45</formula1>
    </dataValidation>
    <dataValidation type="list" allowBlank="1" showInputMessage="1" showErrorMessage="1" sqref="P16">
      <formula1>$AM$42:$AM$45</formula1>
    </dataValidation>
    <dataValidation type="list" allowBlank="1" showInputMessage="1" showErrorMessage="1" sqref="P15">
      <formula1>$AL$43:$AL$45</formula1>
    </dataValidation>
    <dataValidation type="list" allowBlank="1" showInputMessage="1" showErrorMessage="1" sqref="P14">
      <formula1>$AK$43:$AK$45</formula1>
    </dataValidation>
    <dataValidation type="list" allowBlank="1" showInputMessage="1" showErrorMessage="1" sqref="O23">
      <formula1>$AT$39:$AT$41</formula1>
    </dataValidation>
    <dataValidation type="list" allowBlank="1" showInputMessage="1" showErrorMessage="1" sqref="O22">
      <formula1>$AS$39:$AS$41</formula1>
    </dataValidation>
    <dataValidation type="list" allowBlank="1" showInputMessage="1" showErrorMessage="1" sqref="O21">
      <formula1>$AR$39:$AR$41</formula1>
    </dataValidation>
    <dataValidation type="list" allowBlank="1" showInputMessage="1" showErrorMessage="1" sqref="O20">
      <formula1>$AQ$39:$AQ$41</formula1>
    </dataValidation>
    <dataValidation type="list" allowBlank="1" showInputMessage="1" showErrorMessage="1" sqref="O19">
      <formula1>$AP$39:$AP$41</formula1>
    </dataValidation>
    <dataValidation type="list" allowBlank="1" showInputMessage="1" showErrorMessage="1" sqref="O18">
      <formula1>$AO$38:$AO$41</formula1>
    </dataValidation>
    <dataValidation type="list" allowBlank="1" showInputMessage="1" showErrorMessage="1" sqref="O17">
      <formula1>$AN$39:$AN$41</formula1>
    </dataValidation>
    <dataValidation type="list" allowBlank="1" showInputMessage="1" showErrorMessage="1" sqref="O16">
      <formula1>$AM$39:$AM$41</formula1>
    </dataValidation>
    <dataValidation type="list" allowBlank="1" showInputMessage="1" showErrorMessage="1" sqref="O15">
      <formula1>$AL$39:$AL$41</formula1>
    </dataValidation>
    <dataValidation type="list" allowBlank="1" showInputMessage="1" showErrorMessage="1" sqref="O14">
      <formula1>$AK$39:$AK$41</formula1>
    </dataValidation>
    <dataValidation type="list" allowBlank="1" showInputMessage="1" showErrorMessage="1" sqref="O13">
      <formula1>$AJ$39:$AJ$41</formula1>
    </dataValidation>
    <dataValidation type="list" allowBlank="1" showInputMessage="1" showErrorMessage="1" sqref="N23">
      <formula1>$AT$35:$AT$37</formula1>
    </dataValidation>
    <dataValidation type="list" allowBlank="1" showInputMessage="1" showErrorMessage="1" sqref="N22">
      <formula1>$AS$35:$AS$37</formula1>
    </dataValidation>
    <dataValidation type="list" allowBlank="1" showInputMessage="1" showErrorMessage="1" sqref="N21">
      <formula1>$AR$35:$AR$37</formula1>
    </dataValidation>
    <dataValidation type="list" allowBlank="1" showInputMessage="1" showErrorMessage="1" sqref="N20">
      <formula1>$AQ$35:$AQ$37</formula1>
    </dataValidation>
    <dataValidation type="list" allowBlank="1" showInputMessage="1" showErrorMessage="1" sqref="N19">
      <formula1>$AP$35:$AP$37</formula1>
    </dataValidation>
    <dataValidation type="list" allowBlank="1" showInputMessage="1" showErrorMessage="1" sqref="N18">
      <formula1>$AO$35:$AO$37</formula1>
    </dataValidation>
    <dataValidation type="list" allowBlank="1" showInputMessage="1" showErrorMessage="1" sqref="N17">
      <formula1>$AN$35:$AN$37</formula1>
    </dataValidation>
    <dataValidation type="list" allowBlank="1" showInputMessage="1" showErrorMessage="1" sqref="N16">
      <formula1>$AM$35:$AM$37</formula1>
    </dataValidation>
    <dataValidation type="list" allowBlank="1" showInputMessage="1" showErrorMessage="1" sqref="N15">
      <formula1>$AL$35:$AL$37</formula1>
    </dataValidation>
    <dataValidation type="list" allowBlank="1" showInputMessage="1" showErrorMessage="1" sqref="N14">
      <formula1>$AK$35:$AK$37</formula1>
    </dataValidation>
    <dataValidation type="list" allowBlank="1" showInputMessage="1" showErrorMessage="1" sqref="N13">
      <formula1>$AJ$35:$AJ$37</formula1>
    </dataValidation>
    <dataValidation type="list" allowBlank="1" showInputMessage="1" showErrorMessage="1" sqref="N12">
      <formula1>$AI$35:$AI$37</formula1>
    </dataValidation>
    <dataValidation type="list" allowBlank="1" showInputMessage="1" showErrorMessage="1" sqref="M23">
      <formula1>$AT$31:$AT$33</formula1>
    </dataValidation>
    <dataValidation type="list" allowBlank="1" showInputMessage="1" showErrorMessage="1" sqref="M22">
      <formula1>$AS$31:$AS$33</formula1>
    </dataValidation>
    <dataValidation type="list" allowBlank="1" showInputMessage="1" showErrorMessage="1" sqref="M21">
      <formula1>$AR$31:$AR$33</formula1>
    </dataValidation>
    <dataValidation type="list" allowBlank="1" showInputMessage="1" showErrorMessage="1" sqref="M20">
      <formula1>$AQ$31:$AQ$33</formula1>
    </dataValidation>
    <dataValidation type="list" allowBlank="1" showInputMessage="1" showErrorMessage="1" sqref="M18">
      <formula1>$AO$31:$AO$33</formula1>
    </dataValidation>
    <dataValidation type="list" allowBlank="1" showInputMessage="1" showErrorMessage="1" sqref="M19">
      <formula1>$AP$31:$AP$33</formula1>
    </dataValidation>
    <dataValidation type="list" allowBlank="1" showInputMessage="1" showErrorMessage="1" sqref="M17">
      <formula1>$AN$31:$AN$33</formula1>
    </dataValidation>
    <dataValidation type="list" allowBlank="1" showInputMessage="1" showErrorMessage="1" sqref="M16">
      <formula1>$AM$31:$AM$33</formula1>
    </dataValidation>
    <dataValidation type="list" allowBlank="1" showInputMessage="1" showErrorMessage="1" sqref="M15">
      <formula1>$AL$31:$AL$33</formula1>
    </dataValidation>
    <dataValidation type="list" allowBlank="1" showInputMessage="1" showErrorMessage="1" sqref="M14">
      <formula1>$AK$31:$AK$33</formula1>
    </dataValidation>
    <dataValidation type="list" allowBlank="1" showInputMessage="1" showErrorMessage="1" sqref="M13">
      <formula1>$AJ$31:$AJ$33</formula1>
    </dataValidation>
    <dataValidation type="list" allowBlank="1" showInputMessage="1" showErrorMessage="1" sqref="M12">
      <formula1>$AI$31:$AI$33</formula1>
    </dataValidation>
    <dataValidation type="list" allowBlank="1" showInputMessage="1" showErrorMessage="1" sqref="M11">
      <formula1>$AH$31:$AH$33</formula1>
    </dataValidation>
    <dataValidation type="list" allowBlank="1" showInputMessage="1" showErrorMessage="1" sqref="L23">
      <formula1>$AT$27:$AT$29</formula1>
    </dataValidation>
    <dataValidation type="list" allowBlank="1" showInputMessage="1" showErrorMessage="1" sqref="L22">
      <formula1>$AS$27:$AS$29</formula1>
    </dataValidation>
    <dataValidation type="list" allowBlank="1" showInputMessage="1" showErrorMessage="1" sqref="L21">
      <formula1>$AR$27:$AR$29</formula1>
    </dataValidation>
    <dataValidation type="list" allowBlank="1" showInputMessage="1" showErrorMessage="1" sqref="L20">
      <formula1>$AQ$27:$AQ$29</formula1>
    </dataValidation>
    <dataValidation type="list" allowBlank="1" showInputMessage="1" showErrorMessage="1" sqref="L19">
      <formula1>$AP$27:$AP$29</formula1>
    </dataValidation>
    <dataValidation type="list" allowBlank="1" showInputMessage="1" showErrorMessage="1" sqref="L18">
      <formula1>$AO$27:$AO$29</formula1>
    </dataValidation>
    <dataValidation type="list" allowBlank="1" showInputMessage="1" showErrorMessage="1" sqref="L17">
      <formula1>$AN$27:$AN$29</formula1>
    </dataValidation>
    <dataValidation type="list" allowBlank="1" showInputMessage="1" showErrorMessage="1" sqref="L16">
      <formula1>$AM$27:$AM$29</formula1>
    </dataValidation>
    <dataValidation type="list" allowBlank="1" showInputMessage="1" showErrorMessage="1" sqref="L15">
      <formula1>$AL$27:$AL$29</formula1>
    </dataValidation>
    <dataValidation type="list" allowBlank="1" showInputMessage="1" showErrorMessage="1" sqref="L14">
      <formula1>$AK$27:$AK$29</formula1>
    </dataValidation>
    <dataValidation type="list" allowBlank="1" showInputMessage="1" showErrorMessage="1" sqref="L13">
      <formula1>$AJ$27:$AJ$29</formula1>
    </dataValidation>
    <dataValidation type="list" allowBlank="1" showInputMessage="1" showErrorMessage="1" sqref="L12">
      <formula1>$AI$27:$AI$29</formula1>
    </dataValidation>
    <dataValidation type="list" allowBlank="1" showInputMessage="1" showErrorMessage="1" sqref="L11">
      <formula1>$AH$27:$AH$29</formula1>
    </dataValidation>
    <dataValidation type="list" allowBlank="1" showInputMessage="1" showErrorMessage="1" sqref="L10">
      <formula1>$AG$27:$AG$29</formula1>
    </dataValidation>
    <dataValidation type="list" allowBlank="1" showInputMessage="1" showErrorMessage="1" sqref="K23">
      <formula1>$AT$23:$AT$25</formula1>
    </dataValidation>
    <dataValidation type="list" allowBlank="1" showInputMessage="1" showErrorMessage="1" sqref="K22">
      <formula1>$AS$23:$AS$25</formula1>
    </dataValidation>
    <dataValidation type="list" allowBlank="1" showInputMessage="1" showErrorMessage="1" sqref="K21">
      <formula1>$AR$23:$AR$25</formula1>
    </dataValidation>
    <dataValidation type="list" allowBlank="1" showInputMessage="1" showErrorMessage="1" sqref="K20">
      <formula1>$AQ$23:$AQ$25</formula1>
    </dataValidation>
    <dataValidation type="list" allowBlank="1" showInputMessage="1" showErrorMessage="1" sqref="K19">
      <formula1>$AP$23:$AP$25</formula1>
    </dataValidation>
    <dataValidation type="list" allowBlank="1" showInputMessage="1" showErrorMessage="1" sqref="K18">
      <formula1>$AO$23:$AO$25</formula1>
    </dataValidation>
    <dataValidation type="list" allowBlank="1" showInputMessage="1" showErrorMessage="1" sqref="K17">
      <formula1>$AN$23:$AN$25</formula1>
    </dataValidation>
    <dataValidation type="list" allowBlank="1" showInputMessage="1" showErrorMessage="1" sqref="K16">
      <formula1>$AM$23:$AM$25</formula1>
    </dataValidation>
    <dataValidation type="list" allowBlank="1" showInputMessage="1" showErrorMessage="1" sqref="K15">
      <formula1>$AL$23:$AL$25</formula1>
    </dataValidation>
    <dataValidation type="list" allowBlank="1" showInputMessage="1" showErrorMessage="1" sqref="K14">
      <formula1>$AK$23:$AK$25</formula1>
    </dataValidation>
    <dataValidation type="list" allowBlank="1" showInputMessage="1" showErrorMessage="1" sqref="K13">
      <formula1>$AJ$23:$AJ$25</formula1>
    </dataValidation>
    <dataValidation type="list" allowBlank="1" showInputMessage="1" showErrorMessage="1" sqref="K12">
      <formula1>$AI$23:$AI$25</formula1>
    </dataValidation>
    <dataValidation type="list" allowBlank="1" showInputMessage="1" showErrorMessage="1" sqref="K11">
      <formula1>$AH$23:$AH$25</formula1>
    </dataValidation>
    <dataValidation type="list" allowBlank="1" showInputMessage="1" showErrorMessage="1" sqref="K10">
      <formula1>$AG$23:$AG$25</formula1>
    </dataValidation>
    <dataValidation type="list" allowBlank="1" showInputMessage="1" showErrorMessage="1" sqref="K9">
      <formula1>$AF$23:$AF$25</formula1>
    </dataValidation>
    <dataValidation type="list" allowBlank="1" showInputMessage="1" showErrorMessage="1" sqref="J23">
      <formula1>$AT$19:$AT$21</formula1>
    </dataValidation>
    <dataValidation type="list" allowBlank="1" showInputMessage="1" showErrorMessage="1" sqref="J22">
      <formula1>$AS$19:$AS$21</formula1>
    </dataValidation>
    <dataValidation type="list" allowBlank="1" showInputMessage="1" showErrorMessage="1" sqref="J21">
      <formula1>$AR$19:$AR$21</formula1>
    </dataValidation>
    <dataValidation type="list" allowBlank="1" showInputMessage="1" showErrorMessage="1" sqref="J20">
      <formula1>$AQ$19:$AQ$21</formula1>
    </dataValidation>
    <dataValidation type="list" allowBlank="1" showInputMessage="1" showErrorMessage="1" sqref="J19">
      <formula1>$AP$19:$AP$21</formula1>
    </dataValidation>
    <dataValidation type="list" allowBlank="1" showInputMessage="1" showErrorMessage="1" sqref="J18">
      <formula1>$AO$19:$AO$21</formula1>
    </dataValidation>
    <dataValidation type="list" allowBlank="1" showInputMessage="1" showErrorMessage="1" sqref="J17">
      <formula1>$AN$19:$AN$21</formula1>
    </dataValidation>
    <dataValidation type="list" allowBlank="1" showInputMessage="1" showErrorMessage="1" sqref="J16">
      <formula1>$AM$19:$AM$21</formula1>
    </dataValidation>
    <dataValidation type="list" allowBlank="1" showInputMessage="1" showErrorMessage="1" sqref="J15">
      <formula1>$AL$19:$AL$21</formula1>
    </dataValidation>
    <dataValidation type="list" allowBlank="1" showInputMessage="1" showErrorMessage="1" sqref="J14">
      <formula1>$AK$19:$AK$21</formula1>
    </dataValidation>
    <dataValidation type="list" allowBlank="1" showInputMessage="1" showErrorMessage="1" sqref="J13">
      <formula1>$AJ$19:$AJ$21</formula1>
    </dataValidation>
    <dataValidation type="list" allowBlank="1" showInputMessage="1" showErrorMessage="1" sqref="J12">
      <formula1>$AI$19:$AI$21</formula1>
    </dataValidation>
    <dataValidation type="list" allowBlank="1" showInputMessage="1" showErrorMessage="1" sqref="J11">
      <formula1>$AH$19:$AH$21</formula1>
    </dataValidation>
    <dataValidation type="list" allowBlank="1" showInputMessage="1" showErrorMessage="1" sqref="J10">
      <formula1>$AG$19:$AG$21</formula1>
    </dataValidation>
    <dataValidation type="list" allowBlank="1" showInputMessage="1" showErrorMessage="1" sqref="J9">
      <formula1>$AF$19:$AF$21</formula1>
    </dataValidation>
    <dataValidation type="list" allowBlank="1" showInputMessage="1" showErrorMessage="1" sqref="J8">
      <formula1>$AE$19:$AE$21</formula1>
    </dataValidation>
    <dataValidation type="list" allowBlank="1" showInputMessage="1" showErrorMessage="1" sqref="I23">
      <formula1>$AT$15:$AT$17</formula1>
    </dataValidation>
    <dataValidation type="list" allowBlank="1" showInputMessage="1" showErrorMessage="1" sqref="I22">
      <formula1>$AS$15:$AS$17</formula1>
    </dataValidation>
    <dataValidation type="list" allowBlank="1" showInputMessage="1" showErrorMessage="1" sqref="I21">
      <formula1>$AR$15:$AR$17</formula1>
    </dataValidation>
    <dataValidation type="list" allowBlank="1" showInputMessage="1" showErrorMessage="1" sqref="I20">
      <formula1>$AQ$15:$AQ$17</formula1>
    </dataValidation>
    <dataValidation type="list" allowBlank="1" showInputMessage="1" showErrorMessage="1" sqref="I19">
      <formula1>$AP$15:$AP$17</formula1>
    </dataValidation>
    <dataValidation type="list" allowBlank="1" showInputMessage="1" showErrorMessage="1" sqref="I18">
      <formula1>$AO$15:$AO$17</formula1>
    </dataValidation>
    <dataValidation type="list" allowBlank="1" showInputMessage="1" showErrorMessage="1" sqref="I17">
      <formula1>$AN$15:$AN$17</formula1>
    </dataValidation>
    <dataValidation type="list" allowBlank="1" showInputMessage="1" showErrorMessage="1" sqref="I16">
      <formula1>$AM$15:$AM$17</formula1>
    </dataValidation>
    <dataValidation type="list" allowBlank="1" showInputMessage="1" showErrorMessage="1" sqref="I15">
      <formula1>$AL$15:$AL$17</formula1>
    </dataValidation>
    <dataValidation type="list" allowBlank="1" showInputMessage="1" showErrorMessage="1" sqref="I14">
      <formula1>$AK$15:$AK$17</formula1>
    </dataValidation>
    <dataValidation type="list" allowBlank="1" showInputMessage="1" showErrorMessage="1" sqref="I13">
      <formula1>$AJ$15:$AJ$17</formula1>
    </dataValidation>
    <dataValidation type="list" allowBlank="1" showInputMessage="1" showErrorMessage="1" sqref="I12">
      <formula1>$AI$15:$AI$17</formula1>
    </dataValidation>
    <dataValidation type="list" allowBlank="1" showInputMessage="1" showErrorMessage="1" sqref="I11">
      <formula1>$AH$15:$AH$17</formula1>
    </dataValidation>
    <dataValidation type="list" allowBlank="1" showInputMessage="1" showErrorMessage="1" sqref="I10">
      <formula1>$AG$15:$AG$17</formula1>
    </dataValidation>
    <dataValidation type="list" allowBlank="1" showInputMessage="1" showErrorMessage="1" sqref="I9">
      <formula1>$AF$15:$AF$17</formula1>
    </dataValidation>
    <dataValidation type="list" allowBlank="1" showInputMessage="1" showErrorMessage="1" sqref="I8">
      <formula1>$AE$15:$AE$17</formula1>
    </dataValidation>
    <dataValidation type="list" allowBlank="1" showInputMessage="1" showErrorMessage="1" sqref="I7">
      <formula1>$AD$15:$AD$17</formula1>
    </dataValidation>
    <dataValidation type="list" allowBlank="1" showInputMessage="1" showErrorMessage="1" sqref="H23">
      <formula1>$AT$11:$AT$13</formula1>
    </dataValidation>
    <dataValidation type="list" allowBlank="1" showInputMessage="1" showErrorMessage="1" sqref="H22">
      <formula1>$AS$11:$AS$13</formula1>
    </dataValidation>
    <dataValidation type="list" allowBlank="1" showInputMessage="1" showErrorMessage="1" sqref="H21">
      <formula1>$AR$11:$AR$13</formula1>
    </dataValidation>
    <dataValidation type="list" allowBlank="1" showInputMessage="1" showErrorMessage="1" sqref="H20">
      <formula1>$AQ$11:$AQ$13</formula1>
    </dataValidation>
    <dataValidation type="list" allowBlank="1" showInputMessage="1" showErrorMessage="1" sqref="H19">
      <formula1>$AP$11:$AP$13</formula1>
    </dataValidation>
    <dataValidation type="list" allowBlank="1" showInputMessage="1" showErrorMessage="1" sqref="H18">
      <formula1>$AO$11:$AO$13</formula1>
    </dataValidation>
    <dataValidation type="list" allowBlank="1" showInputMessage="1" showErrorMessage="1" sqref="H17">
      <formula1>$AN$11:$AN$13</formula1>
    </dataValidation>
    <dataValidation type="list" allowBlank="1" showInputMessage="1" showErrorMessage="1" sqref="H16">
      <formula1>$AM$11:$AM$13</formula1>
    </dataValidation>
    <dataValidation type="list" allowBlank="1" showInputMessage="1" showErrorMessage="1" sqref="H15">
      <formula1>$AL$11:$AL$13</formula1>
    </dataValidation>
    <dataValidation type="list" allowBlank="1" showInputMessage="1" showErrorMessage="1" sqref="H14">
      <formula1>$AK$11:$AK$13</formula1>
    </dataValidation>
    <dataValidation type="list" allowBlank="1" showInputMessage="1" showErrorMessage="1" sqref="H13">
      <formula1>$AJ$11:$AJ$13</formula1>
    </dataValidation>
    <dataValidation type="list" allowBlank="1" showInputMessage="1" showErrorMessage="1" sqref="H12">
      <formula1>$AI$11:$AI$13</formula1>
    </dataValidation>
    <dataValidation type="list" allowBlank="1" showInputMessage="1" showErrorMessage="1" sqref="H11">
      <formula1>$AH$11:$AH$13</formula1>
    </dataValidation>
    <dataValidation type="list" allowBlank="1" showInputMessage="1" showErrorMessage="1" sqref="H10">
      <formula1>$AG$11:$AG$13</formula1>
    </dataValidation>
    <dataValidation type="list" allowBlank="1" showInputMessage="1" showErrorMessage="1" sqref="H9">
      <formula1>$AF$11:$AF$13</formula1>
    </dataValidation>
    <dataValidation type="list" allowBlank="1" showInputMessage="1" showErrorMessage="1" sqref="H8">
      <formula1>$AE$11:$AE$13</formula1>
    </dataValidation>
    <dataValidation type="list" allowBlank="1" showInputMessage="1" showErrorMessage="1" sqref="H7">
      <formula1>$AD$11:$AD$13</formula1>
    </dataValidation>
    <dataValidation type="list" allowBlank="1" showInputMessage="1" showErrorMessage="1" sqref="H6">
      <formula1>$AC$11:$AC$13</formula1>
    </dataValidation>
    <dataValidation type="list" allowBlank="1" showInputMessage="1" showErrorMessage="1" sqref="G23">
      <formula1>$AT$7:$AT$9</formula1>
    </dataValidation>
    <dataValidation type="list" allowBlank="1" showInputMessage="1" showErrorMessage="1" sqref="G22">
      <formula1>$AS$7:$AS$9</formula1>
    </dataValidation>
    <dataValidation type="list" allowBlank="1" showInputMessage="1" showErrorMessage="1" sqref="G21">
      <formula1>$AR$7:$AR$9</formula1>
    </dataValidation>
    <dataValidation type="list" allowBlank="1" showInputMessage="1" showErrorMessage="1" sqref="G20">
      <formula1>$AQ$7:$AQ$9</formula1>
    </dataValidation>
    <dataValidation type="list" allowBlank="1" showInputMessage="1" showErrorMessage="1" sqref="G19">
      <formula1>$AP$7:$AP$9</formula1>
    </dataValidation>
    <dataValidation type="list" allowBlank="1" showInputMessage="1" showErrorMessage="1" sqref="G18">
      <formula1>$AO$7:$AO$9</formula1>
    </dataValidation>
    <dataValidation type="list" allowBlank="1" showInputMessage="1" showErrorMessage="1" sqref="G17">
      <formula1>$AN$7:$AN$9</formula1>
    </dataValidation>
    <dataValidation type="list" allowBlank="1" showInputMessage="1" showErrorMessage="1" sqref="G16">
      <formula1>$AM$7:$AM$9</formula1>
    </dataValidation>
    <dataValidation type="list" allowBlank="1" showInputMessage="1" showErrorMessage="1" sqref="G15">
      <formula1>$AL$7:$AL$9</formula1>
    </dataValidation>
    <dataValidation type="list" allowBlank="1" showInputMessage="1" showErrorMessage="1" sqref="G14">
      <formula1>$AK$7:$AK$9</formula1>
    </dataValidation>
    <dataValidation type="list" allowBlank="1" showInputMessage="1" showErrorMessage="1" sqref="G13">
      <formula1>$AJ$7:$AJ$9</formula1>
    </dataValidation>
    <dataValidation type="list" allowBlank="1" showInputMessage="1" showErrorMessage="1" sqref="G12">
      <formula1>$AI$7:$AI$9</formula1>
    </dataValidation>
    <dataValidation type="list" allowBlank="1" showInputMessage="1" showErrorMessage="1" sqref="G11">
      <formula1>$AH$7:$AH$9</formula1>
    </dataValidation>
    <dataValidation type="list" allowBlank="1" showInputMessage="1" showErrorMessage="1" sqref="G10">
      <formula1>$AG$7:$AG$9</formula1>
    </dataValidation>
    <dataValidation type="list" allowBlank="1" showInputMessage="1" showErrorMessage="1" sqref="G9">
      <formula1>$AF$7:$AF$9</formula1>
    </dataValidation>
    <dataValidation type="list" allowBlank="1" showInputMessage="1" showErrorMessage="1" sqref="G8">
      <formula1>$AE$7:$AE$9</formula1>
    </dataValidation>
    <dataValidation type="list" allowBlank="1" showInputMessage="1" showErrorMessage="1" sqref="G7">
      <formula1>$AD$7:$AD$9</formula1>
    </dataValidation>
    <dataValidation type="list" allowBlank="1" showInputMessage="1" showErrorMessage="1" sqref="G6">
      <formula1>$AC$7:$AC$9</formula1>
    </dataValidation>
    <dataValidation type="list" allowBlank="1" showInputMessage="1" showErrorMessage="1" sqref="G5">
      <formula1>$AB$7:$AB$9</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pane="topRight" activeCell="G1" sqref="G1"/>
      <selection pane="bottomLeft" activeCell="A4" sqref="A4"/>
      <selection pane="bottomRight" activeCell="AW4" sqref="AW4"/>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4.140625" style="7" bestFit="1" customWidth="1"/>
    <col min="7" max="7" width="4.7109375" style="79" customWidth="1"/>
    <col min="8"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80.75" thickBot="1">
      <c r="A3" s="5"/>
      <c r="B3" s="11" t="s">
        <v>3</v>
      </c>
      <c r="C3" s="12" t="s">
        <v>2</v>
      </c>
      <c r="D3" s="13" t="s">
        <v>1</v>
      </c>
      <c r="E3" s="14" t="s">
        <v>0</v>
      </c>
      <c r="F3" s="15" t="s">
        <v>12</v>
      </c>
      <c r="G3" s="16" t="str">
        <f>F4</f>
        <v>Backup mit PostgreSQL Standards</v>
      </c>
      <c r="H3" s="17" t="str">
        <f>F5</f>
        <v>Restore mit PostgreSQL Standards</v>
      </c>
      <c r="I3" s="17">
        <f>F6</f>
        <v>0</v>
      </c>
      <c r="J3" s="17">
        <f>F7</f>
        <v>0</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8" t="s">
        <v>13</v>
      </c>
      <c r="AC3" s="148"/>
      <c r="AD3" s="148"/>
      <c r="AE3" s="148"/>
      <c r="AF3" s="148"/>
      <c r="AG3" s="148"/>
      <c r="AH3" s="148"/>
      <c r="AI3" s="148"/>
      <c r="AJ3" s="148"/>
      <c r="AK3" s="148"/>
      <c r="AL3" s="148"/>
      <c r="AM3" s="148"/>
      <c r="AN3" s="148"/>
      <c r="AO3" s="148"/>
    </row>
    <row r="4" spans="1:46" ht="13.5" thickBot="1">
      <c r="B4" s="20">
        <f>C4*$B$24/$C$24</f>
        <v>38.888888888888893</v>
      </c>
      <c r="C4" s="21">
        <f t="array" ref="C4:C23">FREQUENCY(G4:Z23,E4:E23)</f>
        <v>2</v>
      </c>
      <c r="D4" s="22">
        <f>RANK(C4,$C$4:$C$23,0)</f>
        <v>1</v>
      </c>
      <c r="E4" s="23">
        <v>1</v>
      </c>
      <c r="F4" s="80" t="s">
        <v>268</v>
      </c>
      <c r="G4" s="24"/>
      <c r="H4" s="25"/>
      <c r="I4" s="25"/>
      <c r="J4" s="25"/>
      <c r="K4" s="25"/>
      <c r="L4" s="25"/>
      <c r="M4" s="25"/>
      <c r="N4" s="25"/>
      <c r="O4" s="25"/>
      <c r="P4" s="25"/>
      <c r="Q4" s="25"/>
      <c r="R4" s="25"/>
      <c r="S4" s="25"/>
      <c r="T4" s="25"/>
      <c r="U4" s="25"/>
      <c r="V4" s="25"/>
      <c r="W4" s="25"/>
      <c r="X4" s="25"/>
      <c r="Y4" s="26"/>
      <c r="Z4" s="5"/>
    </row>
    <row r="5" spans="1:46">
      <c r="B5" s="27">
        <f t="shared" ref="B5:B23" si="0">C5*$B$24/$C$24</f>
        <v>19.444444444444446</v>
      </c>
      <c r="C5" s="28">
        <v>1</v>
      </c>
      <c r="D5" s="22">
        <f t="shared" ref="D5:D23" si="1">RANK(C5,$C$4:$C$23,0)</f>
        <v>2</v>
      </c>
      <c r="E5" s="29">
        <v>2</v>
      </c>
      <c r="F5" s="81" t="s">
        <v>267</v>
      </c>
      <c r="G5" s="30">
        <v>1</v>
      </c>
      <c r="H5" s="25"/>
      <c r="I5" s="25"/>
      <c r="J5" s="25"/>
      <c r="K5" s="25"/>
      <c r="L5" s="25"/>
      <c r="M5" s="25"/>
      <c r="N5" s="25"/>
      <c r="O5" s="25"/>
      <c r="P5" s="25"/>
      <c r="Q5" s="25"/>
      <c r="R5" s="25"/>
      <c r="S5" s="25"/>
      <c r="T5" s="25"/>
      <c r="U5" s="25"/>
      <c r="V5" s="25"/>
      <c r="W5" s="25"/>
      <c r="X5" s="25"/>
      <c r="Y5" s="26"/>
      <c r="Z5" s="5"/>
    </row>
    <row r="6" spans="1:46" ht="13.5" hidden="1" thickBot="1">
      <c r="B6" s="27">
        <f t="shared" si="0"/>
        <v>0</v>
      </c>
      <c r="C6" s="28">
        <v>0</v>
      </c>
      <c r="D6" s="22">
        <f t="shared" si="1"/>
        <v>3</v>
      </c>
      <c r="E6" s="29">
        <v>3</v>
      </c>
      <c r="F6" s="81"/>
      <c r="G6" s="31">
        <v>1</v>
      </c>
      <c r="H6" s="32">
        <v>2</v>
      </c>
      <c r="I6" s="25"/>
      <c r="J6" s="25"/>
      <c r="K6" s="25"/>
      <c r="L6" s="25"/>
      <c r="M6" s="25"/>
      <c r="N6" s="25"/>
      <c r="O6" s="25"/>
      <c r="P6" s="25"/>
      <c r="Q6" s="25"/>
      <c r="R6" s="25"/>
      <c r="S6" s="25"/>
      <c r="T6" s="25"/>
      <c r="U6" s="25"/>
      <c r="V6" s="25"/>
      <c r="W6" s="25"/>
      <c r="X6" s="25"/>
      <c r="Y6" s="26"/>
      <c r="Z6" s="5"/>
      <c r="AB6" s="33" t="s">
        <v>14</v>
      </c>
      <c r="AC6" s="33" t="s">
        <v>15</v>
      </c>
      <c r="AD6" s="33" t="s">
        <v>16</v>
      </c>
      <c r="AE6" s="33" t="s">
        <v>17</v>
      </c>
      <c r="AF6" s="33" t="s">
        <v>18</v>
      </c>
      <c r="AG6" s="33" t="s">
        <v>19</v>
      </c>
      <c r="AH6" s="33" t="s">
        <v>20</v>
      </c>
      <c r="AI6" s="33" t="s">
        <v>21</v>
      </c>
      <c r="AJ6" s="33" t="s">
        <v>22</v>
      </c>
      <c r="AK6" s="33" t="s">
        <v>23</v>
      </c>
      <c r="AL6" s="33" t="s">
        <v>24</v>
      </c>
      <c r="AM6" s="33" t="s">
        <v>25</v>
      </c>
      <c r="AN6" s="33" t="s">
        <v>26</v>
      </c>
      <c r="AO6" s="33" t="s">
        <v>27</v>
      </c>
      <c r="AP6" s="33" t="s">
        <v>28</v>
      </c>
      <c r="AQ6" s="33" t="s">
        <v>29</v>
      </c>
      <c r="AR6" s="33" t="s">
        <v>30</v>
      </c>
      <c r="AS6" s="34" t="s">
        <v>31</v>
      </c>
      <c r="AT6" s="33" t="s">
        <v>32</v>
      </c>
    </row>
    <row r="7" spans="1:46" ht="13.5" hidden="1" thickBot="1">
      <c r="B7" s="27">
        <f t="shared" si="0"/>
        <v>0</v>
      </c>
      <c r="C7" s="28">
        <v>0</v>
      </c>
      <c r="D7" s="22">
        <f t="shared" si="1"/>
        <v>3</v>
      </c>
      <c r="E7" s="29">
        <v>4</v>
      </c>
      <c r="F7" s="81"/>
      <c r="G7" s="31" t="s">
        <v>238</v>
      </c>
      <c r="H7" s="32" t="s">
        <v>238</v>
      </c>
      <c r="I7" s="32" t="s">
        <v>238</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3</v>
      </c>
      <c r="E8" s="29">
        <v>5</v>
      </c>
      <c r="F8" s="81"/>
      <c r="G8" s="31" t="s">
        <v>238</v>
      </c>
      <c r="H8" s="31" t="s">
        <v>238</v>
      </c>
      <c r="I8" s="31" t="s">
        <v>238</v>
      </c>
      <c r="J8" s="31" t="s">
        <v>238</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3</v>
      </c>
      <c r="E9" s="29">
        <v>6</v>
      </c>
      <c r="F9" s="81"/>
      <c r="G9" s="31" t="s">
        <v>238</v>
      </c>
      <c r="H9" s="31" t="s">
        <v>238</v>
      </c>
      <c r="I9" s="31" t="s">
        <v>238</v>
      </c>
      <c r="J9" s="31" t="s">
        <v>238</v>
      </c>
      <c r="K9" s="31" t="s">
        <v>238</v>
      </c>
      <c r="L9" s="25"/>
      <c r="M9" s="25"/>
      <c r="N9" s="25"/>
      <c r="O9" s="25"/>
      <c r="P9" s="25"/>
      <c r="Q9" s="25"/>
      <c r="R9" s="25"/>
      <c r="S9" s="25"/>
      <c r="T9" s="25"/>
      <c r="U9" s="25"/>
      <c r="V9" s="25"/>
      <c r="W9" s="25"/>
      <c r="X9" s="25"/>
      <c r="Y9" s="26"/>
      <c r="Z9" s="5"/>
      <c r="AB9" s="37" t="s">
        <v>238</v>
      </c>
      <c r="AC9" s="37" t="s">
        <v>238</v>
      </c>
      <c r="AD9" s="37" t="s">
        <v>238</v>
      </c>
      <c r="AE9" s="37" t="s">
        <v>238</v>
      </c>
      <c r="AF9" s="37" t="s">
        <v>238</v>
      </c>
      <c r="AG9" s="37" t="s">
        <v>238</v>
      </c>
      <c r="AH9" s="37" t="s">
        <v>238</v>
      </c>
      <c r="AI9" s="37" t="s">
        <v>238</v>
      </c>
      <c r="AJ9" s="37" t="s">
        <v>238</v>
      </c>
      <c r="AK9" s="37" t="s">
        <v>238</v>
      </c>
      <c r="AL9" s="37" t="s">
        <v>238</v>
      </c>
      <c r="AM9" s="37" t="s">
        <v>238</v>
      </c>
      <c r="AN9" s="37" t="s">
        <v>238</v>
      </c>
      <c r="AO9" s="37" t="s">
        <v>238</v>
      </c>
      <c r="AP9" s="37" t="s">
        <v>238</v>
      </c>
      <c r="AQ9" s="37" t="s">
        <v>238</v>
      </c>
      <c r="AR9" s="37" t="s">
        <v>238</v>
      </c>
      <c r="AS9" s="38" t="s">
        <v>238</v>
      </c>
      <c r="AT9" s="37" t="s">
        <v>238</v>
      </c>
    </row>
    <row r="10" spans="1:46" ht="13.5" hidden="1" thickBot="1">
      <c r="B10" s="27">
        <f t="shared" si="0"/>
        <v>0</v>
      </c>
      <c r="C10" s="28">
        <v>0</v>
      </c>
      <c r="D10" s="22">
        <f t="shared" si="1"/>
        <v>3</v>
      </c>
      <c r="E10" s="29">
        <v>7</v>
      </c>
      <c r="F10" s="81"/>
      <c r="G10" s="31" t="s">
        <v>238</v>
      </c>
      <c r="H10" s="31" t="s">
        <v>238</v>
      </c>
      <c r="I10" s="31" t="s">
        <v>238</v>
      </c>
      <c r="J10" s="31" t="s">
        <v>238</v>
      </c>
      <c r="K10" s="31" t="s">
        <v>238</v>
      </c>
      <c r="L10" s="31" t="s">
        <v>238</v>
      </c>
      <c r="M10" s="25"/>
      <c r="N10" s="25"/>
      <c r="O10" s="25"/>
      <c r="P10" s="25"/>
      <c r="Q10" s="25"/>
      <c r="R10" s="25"/>
      <c r="S10" s="25"/>
      <c r="T10" s="25"/>
      <c r="U10" s="25"/>
      <c r="V10" s="25"/>
      <c r="W10" s="25"/>
      <c r="X10" s="25"/>
      <c r="Y10" s="26"/>
      <c r="Z10" s="5"/>
      <c r="AB10" s="39"/>
      <c r="AC10" s="40" t="s">
        <v>33</v>
      </c>
      <c r="AD10" s="40" t="s">
        <v>50</v>
      </c>
      <c r="AE10" s="40" t="s">
        <v>51</v>
      </c>
      <c r="AF10" s="40" t="s">
        <v>52</v>
      </c>
      <c r="AG10" s="40" t="s">
        <v>53</v>
      </c>
      <c r="AH10" s="40" t="s">
        <v>54</v>
      </c>
      <c r="AI10" s="41" t="s">
        <v>55</v>
      </c>
      <c r="AJ10" s="41" t="s">
        <v>56</v>
      </c>
      <c r="AK10" s="40" t="s">
        <v>57</v>
      </c>
      <c r="AL10" s="40" t="s">
        <v>58</v>
      </c>
      <c r="AM10" s="40" t="s">
        <v>59</v>
      </c>
      <c r="AN10" s="40" t="s">
        <v>60</v>
      </c>
      <c r="AO10" s="40" t="s">
        <v>61</v>
      </c>
      <c r="AP10" s="40" t="s">
        <v>62</v>
      </c>
      <c r="AQ10" s="40" t="s">
        <v>63</v>
      </c>
      <c r="AR10" s="40" t="s">
        <v>64</v>
      </c>
      <c r="AS10" s="34" t="s">
        <v>65</v>
      </c>
      <c r="AT10" s="33" t="s">
        <v>66</v>
      </c>
    </row>
    <row r="11" spans="1:46" ht="13.5" hidden="1" thickBot="1">
      <c r="B11" s="27">
        <f t="shared" si="0"/>
        <v>0</v>
      </c>
      <c r="C11" s="28">
        <v>0</v>
      </c>
      <c r="D11" s="22">
        <f t="shared" si="1"/>
        <v>3</v>
      </c>
      <c r="E11" s="29">
        <v>8</v>
      </c>
      <c r="F11" s="81"/>
      <c r="G11" s="31" t="s">
        <v>238</v>
      </c>
      <c r="H11" s="31" t="s">
        <v>238</v>
      </c>
      <c r="I11" s="31" t="s">
        <v>238</v>
      </c>
      <c r="J11" s="31" t="s">
        <v>238</v>
      </c>
      <c r="K11" s="31" t="s">
        <v>238</v>
      </c>
      <c r="L11" s="31" t="s">
        <v>238</v>
      </c>
      <c r="M11" s="31" t="s">
        <v>238</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3</v>
      </c>
      <c r="E12" s="29">
        <v>9</v>
      </c>
      <c r="F12" s="81"/>
      <c r="G12" s="31" t="s">
        <v>238</v>
      </c>
      <c r="H12" s="31" t="s">
        <v>238</v>
      </c>
      <c r="I12" s="31" t="s">
        <v>238</v>
      </c>
      <c r="J12" s="31" t="s">
        <v>238</v>
      </c>
      <c r="K12" s="31" t="s">
        <v>238</v>
      </c>
      <c r="L12" s="31" t="s">
        <v>238</v>
      </c>
      <c r="M12" s="31" t="s">
        <v>238</v>
      </c>
      <c r="N12" s="31" t="s">
        <v>238</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3</v>
      </c>
      <c r="E13" s="29">
        <v>10</v>
      </c>
      <c r="F13" s="81"/>
      <c r="G13" s="31" t="s">
        <v>238</v>
      </c>
      <c r="H13" s="31" t="s">
        <v>238</v>
      </c>
      <c r="I13" s="31" t="s">
        <v>238</v>
      </c>
      <c r="J13" s="31" t="s">
        <v>238</v>
      </c>
      <c r="K13" s="31" t="s">
        <v>238</v>
      </c>
      <c r="L13" s="31" t="s">
        <v>238</v>
      </c>
      <c r="M13" s="31" t="s">
        <v>238</v>
      </c>
      <c r="N13" s="31" t="s">
        <v>238</v>
      </c>
      <c r="O13" s="31" t="s">
        <v>238</v>
      </c>
      <c r="P13" s="25"/>
      <c r="Q13" s="25"/>
      <c r="R13" s="25"/>
      <c r="S13" s="25"/>
      <c r="T13" s="25"/>
      <c r="U13" s="25"/>
      <c r="V13" s="25"/>
      <c r="W13" s="25"/>
      <c r="X13" s="25"/>
      <c r="Y13" s="26"/>
      <c r="Z13" s="5"/>
      <c r="AB13" s="39"/>
      <c r="AC13" s="37" t="s">
        <v>238</v>
      </c>
      <c r="AD13" s="37" t="s">
        <v>238</v>
      </c>
      <c r="AE13" s="37" t="s">
        <v>238</v>
      </c>
      <c r="AF13" s="37" t="s">
        <v>238</v>
      </c>
      <c r="AG13" s="37" t="s">
        <v>238</v>
      </c>
      <c r="AH13" s="37" t="s">
        <v>238</v>
      </c>
      <c r="AI13" s="37" t="s">
        <v>238</v>
      </c>
      <c r="AJ13" s="37" t="s">
        <v>238</v>
      </c>
      <c r="AK13" s="37" t="s">
        <v>238</v>
      </c>
      <c r="AL13" s="37" t="s">
        <v>238</v>
      </c>
      <c r="AM13" s="37" t="s">
        <v>238</v>
      </c>
      <c r="AN13" s="37" t="s">
        <v>238</v>
      </c>
      <c r="AO13" s="37" t="s">
        <v>238</v>
      </c>
      <c r="AP13" s="37" t="s">
        <v>238</v>
      </c>
      <c r="AQ13" s="37" t="s">
        <v>238</v>
      </c>
      <c r="AR13" s="37" t="s">
        <v>238</v>
      </c>
      <c r="AS13" s="38" t="s">
        <v>238</v>
      </c>
      <c r="AT13" s="37" t="s">
        <v>238</v>
      </c>
    </row>
    <row r="14" spans="1:46" ht="13.5" hidden="1" thickBot="1">
      <c r="B14" s="27">
        <f t="shared" si="0"/>
        <v>0</v>
      </c>
      <c r="C14" s="28">
        <v>0</v>
      </c>
      <c r="D14" s="22">
        <f t="shared" si="1"/>
        <v>3</v>
      </c>
      <c r="E14" s="29">
        <v>11</v>
      </c>
      <c r="F14" s="81"/>
      <c r="G14" s="31" t="s">
        <v>238</v>
      </c>
      <c r="H14" s="31" t="s">
        <v>238</v>
      </c>
      <c r="I14" s="31" t="s">
        <v>238</v>
      </c>
      <c r="J14" s="31" t="s">
        <v>238</v>
      </c>
      <c r="K14" s="31" t="s">
        <v>238</v>
      </c>
      <c r="L14" s="31" t="s">
        <v>238</v>
      </c>
      <c r="M14" s="31" t="s">
        <v>238</v>
      </c>
      <c r="N14" s="31" t="s">
        <v>238</v>
      </c>
      <c r="O14" s="31" t="s">
        <v>238</v>
      </c>
      <c r="P14" s="31" t="s">
        <v>238</v>
      </c>
      <c r="Q14" s="25"/>
      <c r="R14" s="25"/>
      <c r="S14" s="25"/>
      <c r="T14" s="25"/>
      <c r="U14" s="25"/>
      <c r="V14" s="25"/>
      <c r="W14" s="25"/>
      <c r="X14" s="25"/>
      <c r="Y14" s="26"/>
      <c r="Z14" s="5"/>
      <c r="AB14" s="39"/>
      <c r="AC14" s="39"/>
      <c r="AD14" s="40" t="s">
        <v>34</v>
      </c>
      <c r="AE14" s="40" t="s">
        <v>67</v>
      </c>
      <c r="AF14" s="40" t="s">
        <v>68</v>
      </c>
      <c r="AG14" s="40" t="s">
        <v>69</v>
      </c>
      <c r="AH14" s="40" t="s">
        <v>70</v>
      </c>
      <c r="AI14" s="33" t="s">
        <v>71</v>
      </c>
      <c r="AJ14" s="33" t="s">
        <v>72</v>
      </c>
      <c r="AK14" s="33" t="s">
        <v>73</v>
      </c>
      <c r="AL14" s="33" t="s">
        <v>74</v>
      </c>
      <c r="AM14" s="33" t="s">
        <v>75</v>
      </c>
      <c r="AN14" s="33" t="s">
        <v>76</v>
      </c>
      <c r="AO14" s="33" t="s">
        <v>77</v>
      </c>
      <c r="AP14" s="33" t="s">
        <v>78</v>
      </c>
      <c r="AQ14" s="33" t="s">
        <v>79</v>
      </c>
      <c r="AR14" s="33" t="s">
        <v>80</v>
      </c>
      <c r="AS14" s="34" t="s">
        <v>81</v>
      </c>
      <c r="AT14" s="33" t="s">
        <v>82</v>
      </c>
    </row>
    <row r="15" spans="1:46" ht="13.5" hidden="1" thickBot="1">
      <c r="B15" s="27">
        <f t="shared" si="0"/>
        <v>0</v>
      </c>
      <c r="C15" s="28">
        <v>0</v>
      </c>
      <c r="D15" s="22">
        <f t="shared" si="1"/>
        <v>3</v>
      </c>
      <c r="E15" s="29">
        <v>12</v>
      </c>
      <c r="F15" s="81"/>
      <c r="G15" s="31" t="s">
        <v>238</v>
      </c>
      <c r="H15" s="31" t="s">
        <v>238</v>
      </c>
      <c r="I15" s="31" t="s">
        <v>238</v>
      </c>
      <c r="J15" s="31" t="s">
        <v>238</v>
      </c>
      <c r="K15" s="31" t="s">
        <v>238</v>
      </c>
      <c r="L15" s="31" t="s">
        <v>238</v>
      </c>
      <c r="M15" s="31" t="s">
        <v>238</v>
      </c>
      <c r="N15" s="31" t="s">
        <v>238</v>
      </c>
      <c r="O15" s="31" t="s">
        <v>238</v>
      </c>
      <c r="P15" s="31" t="s">
        <v>238</v>
      </c>
      <c r="Q15" s="31" t="s">
        <v>238</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3</v>
      </c>
      <c r="E16" s="29">
        <v>13</v>
      </c>
      <c r="F16" s="81"/>
      <c r="G16" s="31" t="s">
        <v>238</v>
      </c>
      <c r="H16" s="31" t="s">
        <v>238</v>
      </c>
      <c r="I16" s="31" t="s">
        <v>238</v>
      </c>
      <c r="J16" s="31" t="s">
        <v>238</v>
      </c>
      <c r="K16" s="31" t="s">
        <v>238</v>
      </c>
      <c r="L16" s="31" t="s">
        <v>238</v>
      </c>
      <c r="M16" s="31" t="s">
        <v>238</v>
      </c>
      <c r="N16" s="31" t="s">
        <v>238</v>
      </c>
      <c r="O16" s="31" t="s">
        <v>238</v>
      </c>
      <c r="P16" s="31" t="s">
        <v>238</v>
      </c>
      <c r="Q16" s="31" t="s">
        <v>238</v>
      </c>
      <c r="R16" s="31" t="s">
        <v>238</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3</v>
      </c>
      <c r="E17" s="29">
        <v>14</v>
      </c>
      <c r="F17" s="81"/>
      <c r="G17" s="31" t="s">
        <v>238</v>
      </c>
      <c r="H17" s="31" t="s">
        <v>238</v>
      </c>
      <c r="I17" s="31" t="s">
        <v>238</v>
      </c>
      <c r="J17" s="31" t="s">
        <v>238</v>
      </c>
      <c r="K17" s="31" t="s">
        <v>238</v>
      </c>
      <c r="L17" s="31" t="s">
        <v>238</v>
      </c>
      <c r="M17" s="31" t="s">
        <v>238</v>
      </c>
      <c r="N17" s="31" t="s">
        <v>238</v>
      </c>
      <c r="O17" s="31" t="s">
        <v>238</v>
      </c>
      <c r="P17" s="31" t="s">
        <v>238</v>
      </c>
      <c r="Q17" s="31" t="s">
        <v>238</v>
      </c>
      <c r="R17" s="31" t="s">
        <v>238</v>
      </c>
      <c r="S17" s="31" t="s">
        <v>238</v>
      </c>
      <c r="T17" s="25"/>
      <c r="U17" s="25"/>
      <c r="V17" s="25"/>
      <c r="W17" s="25"/>
      <c r="X17" s="25"/>
      <c r="Y17" s="26"/>
      <c r="Z17" s="5"/>
      <c r="AB17" s="39"/>
      <c r="AC17" s="39"/>
      <c r="AD17" s="37" t="s">
        <v>238</v>
      </c>
      <c r="AE17" s="37" t="s">
        <v>238</v>
      </c>
      <c r="AF17" s="37" t="s">
        <v>238</v>
      </c>
      <c r="AG17" s="37" t="s">
        <v>238</v>
      </c>
      <c r="AH17" s="37" t="s">
        <v>238</v>
      </c>
      <c r="AI17" s="37" t="s">
        <v>238</v>
      </c>
      <c r="AJ17" s="37" t="s">
        <v>238</v>
      </c>
      <c r="AK17" s="37" t="s">
        <v>238</v>
      </c>
      <c r="AL17" s="37" t="s">
        <v>238</v>
      </c>
      <c r="AM17" s="37" t="s">
        <v>238</v>
      </c>
      <c r="AN17" s="37" t="s">
        <v>238</v>
      </c>
      <c r="AO17" s="37" t="s">
        <v>238</v>
      </c>
      <c r="AP17" s="37" t="s">
        <v>238</v>
      </c>
      <c r="AQ17" s="37" t="s">
        <v>238</v>
      </c>
      <c r="AR17" s="37" t="s">
        <v>238</v>
      </c>
      <c r="AS17" s="38" t="s">
        <v>238</v>
      </c>
      <c r="AT17" s="37" t="s">
        <v>238</v>
      </c>
    </row>
    <row r="18" spans="1:87" ht="13.5" hidden="1" thickBot="1">
      <c r="B18" s="27">
        <f t="shared" si="0"/>
        <v>0</v>
      </c>
      <c r="C18" s="28">
        <v>0</v>
      </c>
      <c r="D18" s="22">
        <f t="shared" si="1"/>
        <v>3</v>
      </c>
      <c r="E18" s="29">
        <v>15</v>
      </c>
      <c r="F18" s="81"/>
      <c r="G18" s="31" t="s">
        <v>238</v>
      </c>
      <c r="H18" s="31" t="s">
        <v>238</v>
      </c>
      <c r="I18" s="31" t="s">
        <v>238</v>
      </c>
      <c r="J18" s="31" t="s">
        <v>238</v>
      </c>
      <c r="K18" s="31" t="s">
        <v>238</v>
      </c>
      <c r="L18" s="31" t="s">
        <v>238</v>
      </c>
      <c r="M18" s="31" t="s">
        <v>238</v>
      </c>
      <c r="N18" s="31" t="s">
        <v>238</v>
      </c>
      <c r="O18" s="31" t="s">
        <v>238</v>
      </c>
      <c r="P18" s="31" t="s">
        <v>238</v>
      </c>
      <c r="Q18" s="31" t="s">
        <v>238</v>
      </c>
      <c r="R18" s="31" t="s">
        <v>238</v>
      </c>
      <c r="S18" s="31" t="s">
        <v>238</v>
      </c>
      <c r="T18" s="31" t="s">
        <v>238</v>
      </c>
      <c r="U18" s="25"/>
      <c r="V18" s="25"/>
      <c r="W18" s="25"/>
      <c r="X18" s="25"/>
      <c r="Y18" s="26"/>
      <c r="Z18" s="5"/>
      <c r="AB18" s="39"/>
      <c r="AC18" s="39"/>
      <c r="AD18" s="39"/>
      <c r="AE18" s="40" t="s">
        <v>35</v>
      </c>
      <c r="AF18" s="40" t="s">
        <v>83</v>
      </c>
      <c r="AG18" s="40" t="s">
        <v>84</v>
      </c>
      <c r="AH18" s="40" t="s">
        <v>85</v>
      </c>
      <c r="AI18" s="40" t="s">
        <v>86</v>
      </c>
      <c r="AJ18" s="40" t="s">
        <v>87</v>
      </c>
      <c r="AK18" s="33" t="s">
        <v>88</v>
      </c>
      <c r="AL18" s="33" t="s">
        <v>89</v>
      </c>
      <c r="AM18" s="33" t="s">
        <v>90</v>
      </c>
      <c r="AN18" s="33" t="s">
        <v>91</v>
      </c>
      <c r="AO18" s="33" t="s">
        <v>92</v>
      </c>
      <c r="AP18" s="33" t="s">
        <v>93</v>
      </c>
      <c r="AQ18" s="33" t="s">
        <v>94</v>
      </c>
      <c r="AR18" s="33" t="s">
        <v>95</v>
      </c>
      <c r="AS18" s="34" t="s">
        <v>96</v>
      </c>
      <c r="AT18" s="33" t="s">
        <v>97</v>
      </c>
    </row>
    <row r="19" spans="1:87" ht="13.5" hidden="1" thickBot="1">
      <c r="B19" s="27">
        <f t="shared" si="0"/>
        <v>0</v>
      </c>
      <c r="C19" s="28">
        <v>0</v>
      </c>
      <c r="D19" s="22">
        <f t="shared" si="1"/>
        <v>3</v>
      </c>
      <c r="E19" s="29">
        <v>16</v>
      </c>
      <c r="F19" s="81"/>
      <c r="G19" s="31" t="s">
        <v>238</v>
      </c>
      <c r="H19" s="32" t="s">
        <v>238</v>
      </c>
      <c r="I19" s="32" t="s">
        <v>238</v>
      </c>
      <c r="J19" s="32" t="s">
        <v>238</v>
      </c>
      <c r="K19" s="32" t="s">
        <v>238</v>
      </c>
      <c r="L19" s="32" t="s">
        <v>238</v>
      </c>
      <c r="M19" s="32" t="s">
        <v>238</v>
      </c>
      <c r="N19" s="32" t="s">
        <v>238</v>
      </c>
      <c r="O19" s="32" t="s">
        <v>238</v>
      </c>
      <c r="P19" s="32" t="s">
        <v>238</v>
      </c>
      <c r="Q19" s="32" t="s">
        <v>238</v>
      </c>
      <c r="R19" s="32" t="s">
        <v>238</v>
      </c>
      <c r="S19" s="32" t="s">
        <v>238</v>
      </c>
      <c r="T19" s="32" t="s">
        <v>238</v>
      </c>
      <c r="U19" s="32" t="s">
        <v>238</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3</v>
      </c>
      <c r="E20" s="29">
        <v>17</v>
      </c>
      <c r="F20" s="81"/>
      <c r="G20" s="31" t="s">
        <v>238</v>
      </c>
      <c r="H20" s="32" t="s">
        <v>238</v>
      </c>
      <c r="I20" s="32" t="s">
        <v>238</v>
      </c>
      <c r="J20" s="32" t="s">
        <v>238</v>
      </c>
      <c r="K20" s="32" t="s">
        <v>238</v>
      </c>
      <c r="L20" s="32" t="s">
        <v>238</v>
      </c>
      <c r="M20" s="32" t="s">
        <v>238</v>
      </c>
      <c r="N20" s="32" t="s">
        <v>238</v>
      </c>
      <c r="O20" s="32" t="s">
        <v>238</v>
      </c>
      <c r="P20" s="32" t="s">
        <v>238</v>
      </c>
      <c r="Q20" s="32" t="s">
        <v>238</v>
      </c>
      <c r="R20" s="32" t="s">
        <v>238</v>
      </c>
      <c r="S20" s="32" t="s">
        <v>238</v>
      </c>
      <c r="T20" s="32" t="s">
        <v>238</v>
      </c>
      <c r="U20" s="32" t="s">
        <v>238</v>
      </c>
      <c r="V20" s="32" t="s">
        <v>238</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3</v>
      </c>
      <c r="E21" s="29">
        <v>18</v>
      </c>
      <c r="F21" s="81"/>
      <c r="G21" s="31" t="s">
        <v>238</v>
      </c>
      <c r="H21" s="32" t="s">
        <v>238</v>
      </c>
      <c r="I21" s="32" t="s">
        <v>238</v>
      </c>
      <c r="J21" s="32" t="s">
        <v>238</v>
      </c>
      <c r="K21" s="32" t="s">
        <v>238</v>
      </c>
      <c r="L21" s="32" t="s">
        <v>238</v>
      </c>
      <c r="M21" s="32" t="s">
        <v>238</v>
      </c>
      <c r="N21" s="32" t="s">
        <v>238</v>
      </c>
      <c r="O21" s="32" t="s">
        <v>238</v>
      </c>
      <c r="P21" s="32" t="s">
        <v>238</v>
      </c>
      <c r="Q21" s="32" t="s">
        <v>238</v>
      </c>
      <c r="R21" s="32" t="s">
        <v>238</v>
      </c>
      <c r="S21" s="32" t="s">
        <v>238</v>
      </c>
      <c r="T21" s="32" t="s">
        <v>238</v>
      </c>
      <c r="U21" s="32" t="s">
        <v>238</v>
      </c>
      <c r="V21" s="32" t="s">
        <v>238</v>
      </c>
      <c r="W21" s="32" t="s">
        <v>238</v>
      </c>
      <c r="X21" s="25"/>
      <c r="Y21" s="26"/>
      <c r="Z21" s="5"/>
      <c r="AB21" s="39"/>
      <c r="AC21" s="39"/>
      <c r="AD21" s="39"/>
      <c r="AE21" s="37" t="s">
        <v>238</v>
      </c>
      <c r="AF21" s="37" t="s">
        <v>238</v>
      </c>
      <c r="AG21" s="37" t="s">
        <v>238</v>
      </c>
      <c r="AH21" s="37" t="s">
        <v>238</v>
      </c>
      <c r="AI21" s="37" t="s">
        <v>238</v>
      </c>
      <c r="AJ21" s="37" t="s">
        <v>238</v>
      </c>
      <c r="AK21" s="37" t="s">
        <v>238</v>
      </c>
      <c r="AL21" s="37" t="s">
        <v>238</v>
      </c>
      <c r="AM21" s="37" t="s">
        <v>238</v>
      </c>
      <c r="AN21" s="37" t="s">
        <v>238</v>
      </c>
      <c r="AO21" s="37" t="s">
        <v>238</v>
      </c>
      <c r="AP21" s="37" t="s">
        <v>238</v>
      </c>
      <c r="AQ21" s="37" t="s">
        <v>238</v>
      </c>
      <c r="AR21" s="37" t="s">
        <v>238</v>
      </c>
      <c r="AS21" s="38" t="s">
        <v>238</v>
      </c>
      <c r="AT21" s="37" t="s">
        <v>238</v>
      </c>
    </row>
    <row r="22" spans="1:87" ht="13.5" hidden="1" thickBot="1">
      <c r="B22" s="27">
        <f t="shared" si="0"/>
        <v>0</v>
      </c>
      <c r="C22" s="28">
        <v>0</v>
      </c>
      <c r="D22" s="22">
        <f t="shared" si="1"/>
        <v>3</v>
      </c>
      <c r="E22" s="29">
        <v>19</v>
      </c>
      <c r="F22" s="81"/>
      <c r="G22" s="31" t="s">
        <v>238</v>
      </c>
      <c r="H22" s="32" t="s">
        <v>238</v>
      </c>
      <c r="I22" s="32" t="s">
        <v>238</v>
      </c>
      <c r="J22" s="32" t="s">
        <v>238</v>
      </c>
      <c r="K22" s="32" t="s">
        <v>238</v>
      </c>
      <c r="L22" s="32" t="s">
        <v>238</v>
      </c>
      <c r="M22" s="32" t="s">
        <v>238</v>
      </c>
      <c r="N22" s="32" t="s">
        <v>238</v>
      </c>
      <c r="O22" s="32" t="s">
        <v>238</v>
      </c>
      <c r="P22" s="32" t="s">
        <v>238</v>
      </c>
      <c r="Q22" s="32" t="s">
        <v>238</v>
      </c>
      <c r="R22" s="32" t="s">
        <v>238</v>
      </c>
      <c r="S22" s="32" t="s">
        <v>238</v>
      </c>
      <c r="T22" s="32" t="s">
        <v>238</v>
      </c>
      <c r="U22" s="32" t="s">
        <v>238</v>
      </c>
      <c r="V22" s="32" t="s">
        <v>238</v>
      </c>
      <c r="W22" s="32" t="s">
        <v>238</v>
      </c>
      <c r="X22" s="32" t="s">
        <v>238</v>
      </c>
      <c r="Y22" s="26"/>
      <c r="Z22" s="5"/>
      <c r="AB22" s="39"/>
      <c r="AC22" s="39"/>
      <c r="AD22" s="39"/>
      <c r="AE22" s="39"/>
      <c r="AF22" s="40" t="s">
        <v>36</v>
      </c>
      <c r="AG22" s="40" t="s">
        <v>98</v>
      </c>
      <c r="AH22" s="40" t="s">
        <v>99</v>
      </c>
      <c r="AI22" s="40" t="s">
        <v>100</v>
      </c>
      <c r="AJ22" s="40" t="s">
        <v>101</v>
      </c>
      <c r="AK22" s="40" t="s">
        <v>102</v>
      </c>
      <c r="AL22" s="40" t="s">
        <v>103</v>
      </c>
      <c r="AM22" s="40" t="s">
        <v>104</v>
      </c>
      <c r="AN22" s="40" t="s">
        <v>105</v>
      </c>
      <c r="AO22" s="33" t="s">
        <v>106</v>
      </c>
      <c r="AP22" s="33" t="s">
        <v>107</v>
      </c>
      <c r="AQ22" s="33" t="s">
        <v>108</v>
      </c>
      <c r="AR22" s="33" t="s">
        <v>109</v>
      </c>
      <c r="AS22" s="34" t="s">
        <v>110</v>
      </c>
      <c r="AT22" s="33" t="s">
        <v>111</v>
      </c>
    </row>
    <row r="23" spans="1:87" ht="13.5" hidden="1" thickBot="1">
      <c r="B23" s="44">
        <f t="shared" si="0"/>
        <v>0</v>
      </c>
      <c r="C23" s="45">
        <v>0</v>
      </c>
      <c r="D23" s="22">
        <f t="shared" si="1"/>
        <v>3</v>
      </c>
      <c r="E23" s="46">
        <v>20</v>
      </c>
      <c r="F23" s="82"/>
      <c r="G23" s="31" t="s">
        <v>238</v>
      </c>
      <c r="H23" s="48" t="s">
        <v>238</v>
      </c>
      <c r="I23" s="48" t="s">
        <v>238</v>
      </c>
      <c r="J23" s="48" t="s">
        <v>238</v>
      </c>
      <c r="K23" s="48" t="s">
        <v>238</v>
      </c>
      <c r="L23" s="48" t="s">
        <v>238</v>
      </c>
      <c r="M23" s="48" t="s">
        <v>238</v>
      </c>
      <c r="N23" s="48" t="s">
        <v>238</v>
      </c>
      <c r="O23" s="48" t="s">
        <v>238</v>
      </c>
      <c r="P23" s="48" t="s">
        <v>238</v>
      </c>
      <c r="Q23" s="48" t="s">
        <v>238</v>
      </c>
      <c r="R23" s="48" t="s">
        <v>238</v>
      </c>
      <c r="S23" s="48" t="s">
        <v>238</v>
      </c>
      <c r="T23" s="48" t="s">
        <v>238</v>
      </c>
      <c r="U23" s="48" t="s">
        <v>238</v>
      </c>
      <c r="V23" s="48" t="s">
        <v>238</v>
      </c>
      <c r="W23" s="48" t="s">
        <v>238</v>
      </c>
      <c r="X23" s="48" t="s">
        <v>238</v>
      </c>
      <c r="Y23" s="49" t="s">
        <v>238</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Präferenzmatrix!B14</f>
        <v>58.333333333333336</v>
      </c>
      <c r="C24" s="51">
        <f>SUM(C4:C23)</f>
        <v>3</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238</v>
      </c>
      <c r="AG25" s="58" t="s">
        <v>238</v>
      </c>
      <c r="AH25" s="58" t="s">
        <v>238</v>
      </c>
      <c r="AI25" s="58" t="s">
        <v>238</v>
      </c>
      <c r="AJ25" s="58" t="s">
        <v>238</v>
      </c>
      <c r="AK25" s="58" t="s">
        <v>238</v>
      </c>
      <c r="AL25" s="58" t="s">
        <v>238</v>
      </c>
      <c r="AM25" s="58" t="s">
        <v>238</v>
      </c>
      <c r="AN25" s="58" t="s">
        <v>238</v>
      </c>
      <c r="AO25" s="58" t="s">
        <v>238</v>
      </c>
      <c r="AP25" s="58" t="s">
        <v>238</v>
      </c>
      <c r="AQ25" s="58" t="s">
        <v>238</v>
      </c>
      <c r="AR25" s="58" t="s">
        <v>238</v>
      </c>
      <c r="AS25" s="59" t="s">
        <v>238</v>
      </c>
      <c r="AT25" s="58" t="s">
        <v>238</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37</v>
      </c>
      <c r="AH26" s="61" t="s">
        <v>112</v>
      </c>
      <c r="AI26" s="61" t="s">
        <v>113</v>
      </c>
      <c r="AJ26" s="61" t="s">
        <v>114</v>
      </c>
      <c r="AK26" s="61" t="s">
        <v>115</v>
      </c>
      <c r="AL26" s="61" t="s">
        <v>116</v>
      </c>
      <c r="AM26" s="61" t="s">
        <v>117</v>
      </c>
      <c r="AN26" s="61" t="s">
        <v>118</v>
      </c>
      <c r="AO26" s="61" t="s">
        <v>119</v>
      </c>
      <c r="AP26" s="61" t="s">
        <v>120</v>
      </c>
      <c r="AQ26" s="62" t="s">
        <v>121</v>
      </c>
      <c r="AR26" s="62" t="s">
        <v>122</v>
      </c>
      <c r="AS26" s="63" t="s">
        <v>123</v>
      </c>
      <c r="AT26" s="62" t="s">
        <v>124</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202</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9</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238</v>
      </c>
      <c r="AH29" s="66" t="s">
        <v>238</v>
      </c>
      <c r="AI29" s="66" t="s">
        <v>238</v>
      </c>
      <c r="AJ29" s="66" t="s">
        <v>238</v>
      </c>
      <c r="AK29" s="66" t="s">
        <v>238</v>
      </c>
      <c r="AL29" s="66" t="s">
        <v>238</v>
      </c>
      <c r="AM29" s="66" t="s">
        <v>238</v>
      </c>
      <c r="AN29" s="66" t="s">
        <v>238</v>
      </c>
      <c r="AO29" s="66" t="s">
        <v>238</v>
      </c>
      <c r="AP29" s="66" t="s">
        <v>238</v>
      </c>
      <c r="AQ29" s="66" t="s">
        <v>238</v>
      </c>
      <c r="AR29" s="66" t="s">
        <v>238</v>
      </c>
      <c r="AS29" s="67" t="s">
        <v>238</v>
      </c>
      <c r="AT29" s="66" t="s">
        <v>238</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38</v>
      </c>
      <c r="AI30" s="61" t="s">
        <v>125</v>
      </c>
      <c r="AJ30" s="61" t="s">
        <v>126</v>
      </c>
      <c r="AK30" s="61" t="s">
        <v>127</v>
      </c>
      <c r="AL30" s="61" t="s">
        <v>128</v>
      </c>
      <c r="AM30" s="61" t="s">
        <v>129</v>
      </c>
      <c r="AN30" s="61" t="s">
        <v>130</v>
      </c>
      <c r="AO30" s="61" t="s">
        <v>131</v>
      </c>
      <c r="AP30" s="61" t="s">
        <v>132</v>
      </c>
      <c r="AQ30" s="62" t="s">
        <v>133</v>
      </c>
      <c r="AR30" s="62" t="s">
        <v>134</v>
      </c>
      <c r="AS30" s="63" t="s">
        <v>135</v>
      </c>
      <c r="AT30" s="62" t="s">
        <v>136</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8</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7</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238</v>
      </c>
      <c r="AI33" s="66" t="s">
        <v>238</v>
      </c>
      <c r="AJ33" s="66" t="s">
        <v>238</v>
      </c>
      <c r="AK33" s="66" t="s">
        <v>238</v>
      </c>
      <c r="AL33" s="66" t="s">
        <v>238</v>
      </c>
      <c r="AM33" s="66" t="s">
        <v>238</v>
      </c>
      <c r="AN33" s="66" t="s">
        <v>238</v>
      </c>
      <c r="AO33" s="66" t="s">
        <v>238</v>
      </c>
      <c r="AP33" s="66" t="s">
        <v>238</v>
      </c>
      <c r="AQ33" s="66" t="s">
        <v>238</v>
      </c>
      <c r="AR33" s="66" t="s">
        <v>238</v>
      </c>
      <c r="AS33" s="67" t="s">
        <v>238</v>
      </c>
      <c r="AT33" s="66" t="s">
        <v>238</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39</v>
      </c>
      <c r="AJ34" s="40" t="s">
        <v>137</v>
      </c>
      <c r="AK34" s="40" t="s">
        <v>138</v>
      </c>
      <c r="AL34" s="40" t="s">
        <v>139</v>
      </c>
      <c r="AM34" s="40" t="s">
        <v>140</v>
      </c>
      <c r="AN34" s="33" t="s">
        <v>141</v>
      </c>
      <c r="AO34" s="33" t="s">
        <v>142</v>
      </c>
      <c r="AP34" s="33" t="s">
        <v>143</v>
      </c>
      <c r="AQ34" s="33" t="s">
        <v>144</v>
      </c>
      <c r="AR34" s="33" t="s">
        <v>145</v>
      </c>
      <c r="AS34" s="34" t="s">
        <v>146</v>
      </c>
      <c r="AT34" s="33" t="s">
        <v>147</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238</v>
      </c>
      <c r="AJ37" s="35" t="s">
        <v>238</v>
      </c>
      <c r="AK37" s="35" t="s">
        <v>238</v>
      </c>
      <c r="AL37" s="35" t="s">
        <v>238</v>
      </c>
      <c r="AM37" s="35" t="s">
        <v>238</v>
      </c>
      <c r="AN37" s="35" t="s">
        <v>238</v>
      </c>
      <c r="AO37" s="35" t="s">
        <v>238</v>
      </c>
      <c r="AP37" s="35" t="s">
        <v>238</v>
      </c>
      <c r="AQ37" s="35" t="s">
        <v>238</v>
      </c>
      <c r="AR37" s="35" t="s">
        <v>238</v>
      </c>
      <c r="AS37" s="36" t="s">
        <v>238</v>
      </c>
      <c r="AT37" s="35" t="s">
        <v>238</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40</v>
      </c>
      <c r="AK38" s="40" t="s">
        <v>148</v>
      </c>
      <c r="AL38" s="40" t="s">
        <v>149</v>
      </c>
      <c r="AM38" s="40" t="s">
        <v>150</v>
      </c>
      <c r="AN38" s="40" t="s">
        <v>151</v>
      </c>
      <c r="AO38" s="33" t="s">
        <v>152</v>
      </c>
      <c r="AP38" s="33" t="s">
        <v>153</v>
      </c>
      <c r="AQ38" s="33" t="s">
        <v>154</v>
      </c>
      <c r="AR38" s="33" t="s">
        <v>155</v>
      </c>
      <c r="AS38" s="34" t="s">
        <v>156</v>
      </c>
      <c r="AT38" s="33" t="s">
        <v>157</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238</v>
      </c>
      <c r="AK41" s="35" t="s">
        <v>238</v>
      </c>
      <c r="AL41" s="35" t="s">
        <v>238</v>
      </c>
      <c r="AM41" s="35" t="s">
        <v>238</v>
      </c>
      <c r="AN41" s="35" t="s">
        <v>238</v>
      </c>
      <c r="AO41" s="35" t="s">
        <v>238</v>
      </c>
      <c r="AP41" s="35" t="s">
        <v>238</v>
      </c>
      <c r="AQ41" s="35" t="s">
        <v>238</v>
      </c>
      <c r="AR41" s="35" t="s">
        <v>238</v>
      </c>
      <c r="AS41" s="36" t="s">
        <v>238</v>
      </c>
      <c r="AT41" s="35" t="s">
        <v>238</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41</v>
      </c>
      <c r="AL42" s="40" t="s">
        <v>158</v>
      </c>
      <c r="AM42" s="40" t="s">
        <v>159</v>
      </c>
      <c r="AN42" s="40" t="s">
        <v>160</v>
      </c>
      <c r="AO42" s="40" t="s">
        <v>161</v>
      </c>
      <c r="AP42" s="33" t="s">
        <v>162</v>
      </c>
      <c r="AQ42" s="33" t="s">
        <v>163</v>
      </c>
      <c r="AR42" s="33" t="s">
        <v>164</v>
      </c>
      <c r="AS42" s="34" t="s">
        <v>165</v>
      </c>
      <c r="AT42" s="33" t="s">
        <v>166</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238</v>
      </c>
      <c r="AL45" s="35" t="s">
        <v>238</v>
      </c>
      <c r="AM45" s="35" t="s">
        <v>238</v>
      </c>
      <c r="AN45" s="35" t="s">
        <v>238</v>
      </c>
      <c r="AO45" s="35" t="s">
        <v>238</v>
      </c>
      <c r="AP45" s="35" t="s">
        <v>238</v>
      </c>
      <c r="AQ45" s="35" t="s">
        <v>238</v>
      </c>
      <c r="AR45" s="35" t="s">
        <v>238</v>
      </c>
      <c r="AS45" s="36" t="s">
        <v>238</v>
      </c>
      <c r="AT45" s="35" t="s">
        <v>238</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42</v>
      </c>
      <c r="AM46" s="40" t="s">
        <v>167</v>
      </c>
      <c r="AN46" s="40" t="s">
        <v>168</v>
      </c>
      <c r="AO46" s="40" t="s">
        <v>169</v>
      </c>
      <c r="AP46" s="40" t="s">
        <v>170</v>
      </c>
      <c r="AQ46" s="33" t="s">
        <v>171</v>
      </c>
      <c r="AR46" s="33" t="s">
        <v>172</v>
      </c>
      <c r="AS46" s="34" t="s">
        <v>173</v>
      </c>
      <c r="AT46" s="33" t="s">
        <v>174</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238</v>
      </c>
      <c r="AM49" s="35" t="s">
        <v>238</v>
      </c>
      <c r="AN49" s="35" t="s">
        <v>238</v>
      </c>
      <c r="AO49" s="35" t="s">
        <v>238</v>
      </c>
      <c r="AP49" s="35" t="s">
        <v>238</v>
      </c>
      <c r="AQ49" s="35" t="s">
        <v>238</v>
      </c>
      <c r="AR49" s="35" t="s">
        <v>238</v>
      </c>
      <c r="AS49" s="36" t="s">
        <v>238</v>
      </c>
      <c r="AT49" s="35" t="s">
        <v>238</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43</v>
      </c>
      <c r="AN50" s="40" t="s">
        <v>175</v>
      </c>
      <c r="AO50" s="40" t="s">
        <v>176</v>
      </c>
      <c r="AP50" s="40" t="s">
        <v>177</v>
      </c>
      <c r="AQ50" s="33" t="s">
        <v>178</v>
      </c>
      <c r="AR50" s="33" t="s">
        <v>179</v>
      </c>
      <c r="AS50" s="34" t="s">
        <v>180</v>
      </c>
      <c r="AT50" s="33" t="s">
        <v>181</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238</v>
      </c>
      <c r="AN53" s="37" t="s">
        <v>238</v>
      </c>
      <c r="AO53" s="37" t="s">
        <v>238</v>
      </c>
      <c r="AP53" s="37" t="s">
        <v>238</v>
      </c>
      <c r="AQ53" s="37" t="s">
        <v>238</v>
      </c>
      <c r="AR53" s="37" t="s">
        <v>238</v>
      </c>
      <c r="AS53" s="38" t="s">
        <v>238</v>
      </c>
      <c r="AT53" s="37" t="s">
        <v>238</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44</v>
      </c>
      <c r="AO54" s="40" t="s">
        <v>182</v>
      </c>
      <c r="AP54" s="40" t="s">
        <v>183</v>
      </c>
      <c r="AQ54" s="40" t="s">
        <v>184</v>
      </c>
      <c r="AR54" s="33" t="s">
        <v>185</v>
      </c>
      <c r="AS54" s="34" t="s">
        <v>186</v>
      </c>
      <c r="AT54" s="33" t="s">
        <v>187</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238</v>
      </c>
      <c r="AO57" s="37" t="s">
        <v>238</v>
      </c>
      <c r="AP57" s="37" t="s">
        <v>238</v>
      </c>
      <c r="AQ57" s="37" t="s">
        <v>238</v>
      </c>
      <c r="AR57" s="37" t="s">
        <v>238</v>
      </c>
      <c r="AS57" s="38" t="s">
        <v>238</v>
      </c>
      <c r="AT57" s="37" t="s">
        <v>238</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45</v>
      </c>
      <c r="AP58" s="40" t="s">
        <v>188</v>
      </c>
      <c r="AQ58" s="40" t="s">
        <v>189</v>
      </c>
      <c r="AR58" s="33" t="s">
        <v>190</v>
      </c>
      <c r="AS58" s="34" t="s">
        <v>191</v>
      </c>
      <c r="AT58" s="33" t="s">
        <v>192</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238</v>
      </c>
      <c r="AP61" s="37" t="s">
        <v>238</v>
      </c>
      <c r="AQ61" s="37" t="s">
        <v>238</v>
      </c>
      <c r="AR61" s="37" t="s">
        <v>238</v>
      </c>
      <c r="AS61" s="38" t="s">
        <v>238</v>
      </c>
      <c r="AT61" s="37" t="s">
        <v>238</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46</v>
      </c>
      <c r="AQ62" s="40" t="s">
        <v>193</v>
      </c>
      <c r="AR62" s="33" t="s">
        <v>194</v>
      </c>
      <c r="AS62" s="34" t="s">
        <v>195</v>
      </c>
      <c r="AT62" s="33" t="s">
        <v>196</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238</v>
      </c>
      <c r="AQ65" s="37" t="s">
        <v>238</v>
      </c>
      <c r="AR65" s="37" t="s">
        <v>238</v>
      </c>
      <c r="AS65" s="38" t="s">
        <v>238</v>
      </c>
      <c r="AT65" s="37" t="s">
        <v>238</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47</v>
      </c>
      <c r="AR66" s="33" t="s">
        <v>197</v>
      </c>
      <c r="AS66" s="34" t="s">
        <v>198</v>
      </c>
      <c r="AT66" s="33" t="s">
        <v>199</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238</v>
      </c>
      <c r="AR69" s="37" t="s">
        <v>238</v>
      </c>
      <c r="AS69" s="38" t="s">
        <v>238</v>
      </c>
      <c r="AT69" s="37" t="s">
        <v>238</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48</v>
      </c>
      <c r="AS70" s="34" t="s">
        <v>200</v>
      </c>
      <c r="AT70" s="33" t="s">
        <v>201</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238</v>
      </c>
      <c r="AS73" s="77" t="s">
        <v>238</v>
      </c>
      <c r="AT73" s="37" t="s">
        <v>238</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239</v>
      </c>
      <c r="AT74" s="33" t="s">
        <v>240</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238</v>
      </c>
      <c r="AT77" s="37" t="s">
        <v>238</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49</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238</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G5">
      <formula1>$AB$7:$AB$9</formula1>
    </dataValidation>
    <dataValidation type="list" allowBlank="1" showInputMessage="1" showErrorMessage="1" sqref="G6">
      <formula1>$AC$7:$AC$9</formula1>
    </dataValidation>
    <dataValidation type="list" allowBlank="1" showInputMessage="1" showErrorMessage="1" sqref="G7">
      <formula1>$AD$7:$AD$9</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H6">
      <formula1>$AC$11:$AC$13</formula1>
    </dataValidation>
    <dataValidation type="list" allowBlank="1" showInputMessage="1" showErrorMessage="1" sqref="H7">
      <formula1>$AD$11:$AD$13</formula1>
    </dataValidation>
    <dataValidation type="list" allowBlank="1" showInputMessage="1" showErrorMessage="1" sqref="H19">
      <formula1>$AP$11:$AP$13</formula1>
    </dataValidation>
    <dataValidation type="list" allowBlank="1" showInputMessage="1" showErrorMessage="1" sqref="H20">
      <formula1>$AQ$11:$AQ$13</formula1>
    </dataValidation>
    <dataValidation type="list" allowBlank="1" showInputMessage="1" showErrorMessage="1" sqref="H21">
      <formula1>$AR$11:$AR$13</formula1>
    </dataValidation>
    <dataValidation type="list" allowBlank="1" showInputMessage="1" showErrorMessage="1" sqref="H22">
      <formula1>$AS$11:$AS$13</formula1>
    </dataValidation>
    <dataValidation type="list" allowBlank="1" showInputMessage="1" showErrorMessage="1" sqref="H23">
      <formula1>$AT$11:$AT$13</formula1>
    </dataValidation>
    <dataValidation type="list" allowBlank="1" showInputMessage="1" showErrorMessage="1" sqref="I7">
      <formula1>$AD$15:$AD$17</formula1>
    </dataValidation>
    <dataValidation type="list" allowBlank="1" showInputMessage="1" showErrorMessage="1" sqref="I19">
      <formula1>$AP$15:$AP$17</formula1>
    </dataValidation>
    <dataValidation type="list" allowBlank="1" showInputMessage="1" showErrorMessage="1" sqref="I20">
      <formula1>$AQ$15:$AQ$17</formula1>
    </dataValidation>
    <dataValidation type="list" allowBlank="1" showInputMessage="1" showErrorMessage="1" sqref="I21">
      <formula1>$AR$15:$AR$17</formula1>
    </dataValidation>
    <dataValidation type="list" allowBlank="1" showInputMessage="1" showErrorMessage="1" sqref="I22">
      <formula1>$AS$15:$AS$17</formula1>
    </dataValidation>
    <dataValidation type="list" allowBlank="1" showInputMessage="1" showErrorMessage="1" sqref="I23">
      <formula1>$AT$15:$AT$17</formula1>
    </dataValidation>
    <dataValidation type="list" allowBlank="1" showInputMessage="1" showErrorMessage="1" sqref="J19">
      <formula1>$AP$19:$AP$21</formula1>
    </dataValidation>
    <dataValidation type="list" allowBlank="1" showInputMessage="1" showErrorMessage="1" sqref="J20">
      <formula1>$AQ$19:$AQ$21</formula1>
    </dataValidation>
    <dataValidation type="list" allowBlank="1" showInputMessage="1" showErrorMessage="1" sqref="J21">
      <formula1>$AR$19:$AR$21</formula1>
    </dataValidation>
    <dataValidation type="list" allowBlank="1" showInputMessage="1" showErrorMessage="1" sqref="J22">
      <formula1>$AS$19:$AS$21</formula1>
    </dataValidation>
    <dataValidation type="list" allowBlank="1" showInputMessage="1" showErrorMessage="1" sqref="J23">
      <formula1>$AT$19:$AT$21</formula1>
    </dataValidation>
    <dataValidation type="list" allowBlank="1" showInputMessage="1" showErrorMessage="1" sqref="K19">
      <formula1>$AP$23:$AP$25</formula1>
    </dataValidation>
    <dataValidation type="list" allowBlank="1" showInputMessage="1" showErrorMessage="1" sqref="K20">
      <formula1>$AQ$23:$AQ$25</formula1>
    </dataValidation>
    <dataValidation type="list" allowBlank="1" showInputMessage="1" showErrorMessage="1" sqref="K21">
      <formula1>$AR$23:$AR$25</formula1>
    </dataValidation>
    <dataValidation type="list" allowBlank="1" showInputMessage="1" showErrorMessage="1" sqref="K22">
      <formula1>$AS$23:$AS$25</formula1>
    </dataValidation>
    <dataValidation type="list" allowBlank="1" showInputMessage="1" showErrorMessage="1" sqref="K23">
      <formula1>$AT$23:$AT$25</formula1>
    </dataValidation>
    <dataValidation type="list" allowBlank="1" showInputMessage="1" showErrorMessage="1" sqref="L19">
      <formula1>$AP$27:$AP$29</formula1>
    </dataValidation>
    <dataValidation type="list" allowBlank="1" showInputMessage="1" showErrorMessage="1" sqref="L20">
      <formula1>$AQ$27:$AQ$29</formula1>
    </dataValidation>
    <dataValidation type="list" allowBlank="1" showInputMessage="1" showErrorMessage="1" sqref="L21">
      <formula1>$AR$27:$AR$29</formula1>
    </dataValidation>
    <dataValidation type="list" allowBlank="1" showInputMessage="1" showErrorMessage="1" sqref="L22">
      <formula1>$AS$27:$AS$29</formula1>
    </dataValidation>
    <dataValidation type="list" allowBlank="1" showInputMessage="1" showErrorMessage="1" sqref="L23">
      <formula1>$AT$27:$AT$29</formula1>
    </dataValidation>
    <dataValidation type="list" allowBlank="1" showInputMessage="1" showErrorMessage="1" sqref="M19">
      <formula1>$AP$31:$AP$33</formula1>
    </dataValidation>
    <dataValidation type="list" allowBlank="1" showInputMessage="1" showErrorMessage="1" sqref="M20">
      <formula1>$AQ$31:$AQ$33</formula1>
    </dataValidation>
    <dataValidation type="list" allowBlank="1" showInputMessage="1" showErrorMessage="1" sqref="M21">
      <formula1>$AR$31:$AR$33</formula1>
    </dataValidation>
    <dataValidation type="list" allowBlank="1" showInputMessage="1" showErrorMessage="1" sqref="M22">
      <formula1>$AS$31:$AS$33</formula1>
    </dataValidation>
    <dataValidation type="list" allowBlank="1" showInputMessage="1" showErrorMessage="1" sqref="M23">
      <formula1>$AT$31:$AT$33</formula1>
    </dataValidation>
    <dataValidation type="list" allowBlank="1" showInputMessage="1" showErrorMessage="1" sqref="N19">
      <formula1>$AP$35:$AP$37</formula1>
    </dataValidation>
    <dataValidation type="list" allowBlank="1" showInputMessage="1" showErrorMessage="1" sqref="N20">
      <formula1>$AQ$35:$AQ$37</formula1>
    </dataValidation>
    <dataValidation type="list" allowBlank="1" showInputMessage="1" showErrorMessage="1" sqref="N21">
      <formula1>$AR$35:$AR$37</formula1>
    </dataValidation>
    <dataValidation type="list" allowBlank="1" showInputMessage="1" showErrorMessage="1" sqref="N22">
      <formula1>$AS$35:$AS$37</formula1>
    </dataValidation>
    <dataValidation type="list" allowBlank="1" showInputMessage="1" showErrorMessage="1" sqref="N23">
      <formula1>$AT$35:$AT$37</formula1>
    </dataValidation>
    <dataValidation type="list" allowBlank="1" showInputMessage="1" showErrorMessage="1" sqref="O19">
      <formula1>$AP$39:$AP$41</formula1>
    </dataValidation>
    <dataValidation type="list" allowBlank="1" showInputMessage="1" showErrorMessage="1" sqref="O20">
      <formula1>$AQ$39:$AQ$41</formula1>
    </dataValidation>
    <dataValidation type="list" allowBlank="1" showInputMessage="1" showErrorMessage="1" sqref="O21">
      <formula1>$AR$39:$AR$41</formula1>
    </dataValidation>
    <dataValidation type="list" allowBlank="1" showInputMessage="1" showErrorMessage="1" sqref="O22">
      <formula1>$AS$39:$AS$41</formula1>
    </dataValidation>
    <dataValidation type="list" allowBlank="1" showInputMessage="1" showErrorMessage="1" sqref="O23">
      <formula1>$AT$39:$AT$41</formula1>
    </dataValidation>
    <dataValidation type="list" allowBlank="1" showInputMessage="1" showErrorMessage="1" sqref="P19">
      <formula1>$AP$43:$AP$45</formula1>
    </dataValidation>
    <dataValidation type="list" allowBlank="1" showInputMessage="1" showErrorMessage="1" sqref="P20">
      <formula1>$AQ$43:$AQ$45</formula1>
    </dataValidation>
    <dataValidation type="list" allowBlank="1" showInputMessage="1" showErrorMessage="1" sqref="P21">
      <formula1>$AR$43:$AR$45</formula1>
    </dataValidation>
    <dataValidation type="list" allowBlank="1" showInputMessage="1" showErrorMessage="1" sqref="P22">
      <formula1>$AS$43:$AS$45</formula1>
    </dataValidation>
    <dataValidation type="list" allowBlank="1" showInputMessage="1" showErrorMessage="1" sqref="P23">
      <formula1>$AT$43:$AT$45</formula1>
    </dataValidation>
    <dataValidation type="list" allowBlank="1" showInputMessage="1" showErrorMessage="1" sqref="Q19">
      <formula1>$AP$47:$AP$49</formula1>
    </dataValidation>
    <dataValidation type="list" allowBlank="1" showInputMessage="1" showErrorMessage="1" sqref="Q20">
      <formula1>$AQ$47:$AQ$49</formula1>
    </dataValidation>
    <dataValidation type="list" allowBlank="1" showInputMessage="1" showErrorMessage="1" sqref="Q21">
      <formula1>$AR$47:$AR$49</formula1>
    </dataValidation>
    <dataValidation type="list" allowBlank="1" showInputMessage="1" showErrorMessage="1" sqref="Q22">
      <formula1>$AS$47:$AS$49</formula1>
    </dataValidation>
    <dataValidation type="list" allowBlank="1" showInputMessage="1" showErrorMessage="1" sqref="Q23">
      <formula1>$AT$47:$AT$49</formula1>
    </dataValidation>
    <dataValidation type="list" allowBlank="1" showInputMessage="1" showErrorMessage="1" sqref="R19">
      <formula1>$AP$51:$AP$53</formula1>
    </dataValidation>
    <dataValidation type="list" allowBlank="1" showInputMessage="1" showErrorMessage="1" sqref="R20">
      <formula1>$AQ$51:$AQ$53</formula1>
    </dataValidation>
    <dataValidation type="list" allowBlank="1" showInputMessage="1" showErrorMessage="1" sqref="R21">
      <formula1>$AR$51:$AR$53</formula1>
    </dataValidation>
    <dataValidation type="list" allowBlank="1" showInputMessage="1" showErrorMessage="1" sqref="R22">
      <formula1>$AS$51:$AS$53</formula1>
    </dataValidation>
    <dataValidation type="list" allowBlank="1" showInputMessage="1" showErrorMessage="1" sqref="R23">
      <formula1>$AT$51:$AT$53</formula1>
    </dataValidation>
    <dataValidation type="list" allowBlank="1" showInputMessage="1" showErrorMessage="1" sqref="S19">
      <formula1>$AP$55:$AP$57</formula1>
    </dataValidation>
    <dataValidation type="list" allowBlank="1" showInputMessage="1" showErrorMessage="1" sqref="S20">
      <formula1>$AQ$55:$AQ$57</formula1>
    </dataValidation>
    <dataValidation type="list" allowBlank="1" showInputMessage="1" showErrorMessage="1" sqref="S21">
      <formula1>$AR$55:$AR$57</formula1>
    </dataValidation>
    <dataValidation type="list" allowBlank="1" showInputMessage="1" showErrorMessage="1" sqref="S22">
      <formula1>$AS$55:$AS$57</formula1>
    </dataValidation>
    <dataValidation type="list" allowBlank="1" showInputMessage="1" showErrorMessage="1" sqref="S23">
      <formula1>$AT$55:$AT$57</formula1>
    </dataValidation>
    <dataValidation type="list" allowBlank="1" showInputMessage="1" showErrorMessage="1" sqref="T19">
      <formula1>$AP$59:$AP$61</formula1>
    </dataValidation>
    <dataValidation type="list" allowBlank="1" showInputMessage="1" showErrorMessage="1" sqref="T20">
      <formula1>$AQ$59:$AQ$61</formula1>
    </dataValidation>
    <dataValidation type="list" allowBlank="1" showInputMessage="1" showErrorMessage="1" sqref="T21">
      <formula1>$AR$59:$AR$61</formula1>
    </dataValidation>
    <dataValidation type="list" allowBlank="1" showInputMessage="1" showErrorMessage="1" sqref="T22">
      <formula1>$AS$59:$AS$61</formula1>
    </dataValidation>
    <dataValidation type="list" allowBlank="1" showInputMessage="1" showErrorMessage="1" sqref="T23">
      <formula1>$AT$59:$AT$61</formula1>
    </dataValidation>
    <dataValidation type="list" allowBlank="1" showInputMessage="1" showErrorMessage="1" sqref="U19">
      <formula1>$AP$63:$AP$65</formula1>
    </dataValidation>
    <dataValidation type="list" allowBlank="1" showInputMessage="1" showErrorMessage="1" sqref="U20">
      <formula1>$AQ$63:$AQ$65</formula1>
    </dataValidation>
    <dataValidation type="list" allowBlank="1" showInputMessage="1" showErrorMessage="1" sqref="U21">
      <formula1>$AR$63:$AR$65</formula1>
    </dataValidation>
    <dataValidation type="list" allowBlank="1" showInputMessage="1" showErrorMessage="1" sqref="U22">
      <formula1>$AS$63:$AS$65</formula1>
    </dataValidation>
    <dataValidation type="list" allowBlank="1" showInputMessage="1" showErrorMessage="1" sqref="U23">
      <formula1>$AT$63:$AT$65</formula1>
    </dataValidation>
    <dataValidation type="list" allowBlank="1" showInputMessage="1" showErrorMessage="1" sqref="V20">
      <formula1>$AQ$67:$AQ$69</formula1>
    </dataValidation>
    <dataValidation type="list" allowBlank="1" showInputMessage="1" showErrorMessage="1" sqref="V21">
      <formula1>$AR$67:$AR$69</formula1>
    </dataValidation>
    <dataValidation type="list" allowBlank="1" showInputMessage="1" showErrorMessage="1" sqref="V22">
      <formula1>$AS$67:$AS$69</formula1>
    </dataValidation>
    <dataValidation type="list" allowBlank="1" showInputMessage="1" showErrorMessage="1" sqref="V23">
      <formula1>$AT$67:$AT$69</formula1>
    </dataValidation>
    <dataValidation type="list" allowBlank="1" showInputMessage="1" showErrorMessage="1" sqref="W21">
      <formula1>$AR$71:$AR$73</formula1>
    </dataValidation>
    <dataValidation type="list" allowBlank="1" showInputMessage="1" showErrorMessage="1" sqref="W22">
      <formula1>$AS$71:$AS$73</formula1>
    </dataValidation>
    <dataValidation type="list" allowBlank="1" showInputMessage="1" showErrorMessage="1" sqref="W23">
      <formula1>$AT$71:$AT$73</formula1>
    </dataValidation>
    <dataValidation type="list" allowBlank="1" showInputMessage="1" showErrorMessage="1" sqref="X22">
      <formula1>$AS$75:$AS$77</formula1>
    </dataValidation>
    <dataValidation type="list" allowBlank="1" showInputMessage="1" showErrorMessage="1" sqref="X23">
      <formula1>$AT$75:$AT$77</formula1>
    </dataValidation>
    <dataValidation type="list" allowBlank="1" showInputMessage="1" showErrorMessage="1" sqref="Y23">
      <formula1>$AT$79:$AT$81</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J1" sqref="J1:Y104857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9" width="4.7109375" style="79" customWidth="1"/>
    <col min="10"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20.75" thickBot="1">
      <c r="A3" s="5"/>
      <c r="B3" s="11" t="s">
        <v>3</v>
      </c>
      <c r="C3" s="12" t="s">
        <v>2</v>
      </c>
      <c r="D3" s="13" t="s">
        <v>1</v>
      </c>
      <c r="E3" s="14" t="s">
        <v>0</v>
      </c>
      <c r="F3" s="15" t="s">
        <v>12</v>
      </c>
      <c r="G3" s="16" t="str">
        <f>F4</f>
        <v>tps - Read-Only</v>
      </c>
      <c r="H3" s="17" t="str">
        <f>F5</f>
        <v>tps - Read-Writes</v>
      </c>
      <c r="I3" s="17" t="str">
        <f>F6</f>
        <v>Ø Latenz - Read-Only</v>
      </c>
      <c r="J3" s="17" t="str">
        <f>F7</f>
        <v>Ø Latenz - Read-Write</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8" t="s">
        <v>13</v>
      </c>
      <c r="AC3" s="148"/>
      <c r="AD3" s="148"/>
      <c r="AE3" s="148"/>
      <c r="AF3" s="148"/>
      <c r="AG3" s="148"/>
      <c r="AH3" s="148"/>
      <c r="AI3" s="148"/>
      <c r="AJ3" s="148"/>
      <c r="AK3" s="148"/>
      <c r="AL3" s="148"/>
      <c r="AM3" s="148"/>
      <c r="AN3" s="148"/>
      <c r="AO3" s="148"/>
    </row>
    <row r="4" spans="1:46" ht="13.5" thickBot="1">
      <c r="B4" s="20">
        <f>C4*$B$24/$C$24</f>
        <v>23.333333333333336</v>
      </c>
      <c r="C4" s="21">
        <f t="array" ref="C4:C23">FREQUENCY(G4:Z23,E4:E23)</f>
        <v>4</v>
      </c>
      <c r="D4" s="22">
        <f>RANK(C4,$C$4:$C$23,0)</f>
        <v>1</v>
      </c>
      <c r="E4" s="23">
        <v>1</v>
      </c>
      <c r="F4" s="80" t="s">
        <v>276</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17.5</v>
      </c>
      <c r="C5" s="28">
        <v>3</v>
      </c>
      <c r="D5" s="22">
        <f t="shared" ref="D5:D23" si="1">RANK(C5,$C$4:$C$23,0)</f>
        <v>2</v>
      </c>
      <c r="E5" s="29">
        <v>2</v>
      </c>
      <c r="F5" s="81" t="s">
        <v>277</v>
      </c>
      <c r="G5" s="30">
        <v>1</v>
      </c>
      <c r="H5" s="25"/>
      <c r="I5" s="25"/>
      <c r="J5" s="25"/>
      <c r="K5" s="25"/>
      <c r="L5" s="25"/>
      <c r="M5" s="25"/>
      <c r="N5" s="25"/>
      <c r="O5" s="25"/>
      <c r="P5" s="25"/>
      <c r="Q5" s="25"/>
      <c r="R5" s="25"/>
      <c r="S5" s="25"/>
      <c r="T5" s="25"/>
      <c r="U5" s="25"/>
      <c r="V5" s="25"/>
      <c r="W5" s="25"/>
      <c r="X5" s="25"/>
      <c r="Y5" s="26"/>
      <c r="Z5" s="5"/>
    </row>
    <row r="6" spans="1:46" ht="13.5" thickBot="1">
      <c r="B6" s="27">
        <f t="shared" si="0"/>
        <v>11.666666666666668</v>
      </c>
      <c r="C6" s="28">
        <v>2</v>
      </c>
      <c r="D6" s="22">
        <f t="shared" si="1"/>
        <v>3</v>
      </c>
      <c r="E6" s="29">
        <v>3</v>
      </c>
      <c r="F6" s="81" t="s">
        <v>278</v>
      </c>
      <c r="G6" s="31">
        <v>1</v>
      </c>
      <c r="H6" s="32">
        <v>2</v>
      </c>
      <c r="I6" s="25"/>
      <c r="J6" s="25"/>
      <c r="K6" s="25"/>
      <c r="L6" s="25"/>
      <c r="M6" s="25"/>
      <c r="N6" s="25"/>
      <c r="O6" s="25"/>
      <c r="P6" s="25"/>
      <c r="Q6" s="25"/>
      <c r="R6" s="25"/>
      <c r="S6" s="25"/>
      <c r="T6" s="25"/>
      <c r="U6" s="25"/>
      <c r="V6" s="25"/>
      <c r="W6" s="25"/>
      <c r="X6" s="25"/>
      <c r="Y6" s="26"/>
      <c r="Z6" s="5"/>
      <c r="AB6" s="33" t="s">
        <v>14</v>
      </c>
      <c r="AC6" s="33" t="s">
        <v>15</v>
      </c>
      <c r="AD6" s="33" t="s">
        <v>16</v>
      </c>
      <c r="AE6" s="33" t="s">
        <v>17</v>
      </c>
      <c r="AF6" s="33" t="s">
        <v>18</v>
      </c>
      <c r="AG6" s="33" t="s">
        <v>19</v>
      </c>
      <c r="AH6" s="33" t="s">
        <v>20</v>
      </c>
      <c r="AI6" s="33" t="s">
        <v>21</v>
      </c>
      <c r="AJ6" s="33" t="s">
        <v>22</v>
      </c>
      <c r="AK6" s="33" t="s">
        <v>23</v>
      </c>
      <c r="AL6" s="33" t="s">
        <v>24</v>
      </c>
      <c r="AM6" s="33" t="s">
        <v>25</v>
      </c>
      <c r="AN6" s="33" t="s">
        <v>26</v>
      </c>
      <c r="AO6" s="33" t="s">
        <v>27</v>
      </c>
      <c r="AP6" s="33" t="s">
        <v>28</v>
      </c>
      <c r="AQ6" s="33" t="s">
        <v>29</v>
      </c>
      <c r="AR6" s="33" t="s">
        <v>30</v>
      </c>
      <c r="AS6" s="34" t="s">
        <v>31</v>
      </c>
      <c r="AT6" s="33" t="s">
        <v>32</v>
      </c>
    </row>
    <row r="7" spans="1:46">
      <c r="B7" s="27">
        <f t="shared" si="0"/>
        <v>5.8333333333333339</v>
      </c>
      <c r="C7" s="28">
        <v>1</v>
      </c>
      <c r="D7" s="22">
        <f t="shared" si="1"/>
        <v>4</v>
      </c>
      <c r="E7" s="29">
        <v>4</v>
      </c>
      <c r="F7" s="81" t="s">
        <v>279</v>
      </c>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5</v>
      </c>
      <c r="E8" s="29">
        <v>5</v>
      </c>
      <c r="F8" s="81"/>
      <c r="G8" s="31">
        <v>1</v>
      </c>
      <c r="H8" s="32">
        <v>2</v>
      </c>
      <c r="I8" s="32">
        <v>3</v>
      </c>
      <c r="J8" s="32">
        <v>4</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5</v>
      </c>
      <c r="E9" s="29">
        <v>6</v>
      </c>
      <c r="F9" s="81"/>
      <c r="G9" s="31" t="s">
        <v>238</v>
      </c>
      <c r="H9" s="32" t="s">
        <v>238</v>
      </c>
      <c r="I9" s="32" t="s">
        <v>238</v>
      </c>
      <c r="J9" s="32" t="s">
        <v>238</v>
      </c>
      <c r="K9" s="32" t="s">
        <v>238</v>
      </c>
      <c r="L9" s="25"/>
      <c r="M9" s="25"/>
      <c r="N9" s="25"/>
      <c r="O9" s="25"/>
      <c r="P9" s="25"/>
      <c r="Q9" s="25"/>
      <c r="R9" s="25"/>
      <c r="S9" s="25"/>
      <c r="T9" s="25"/>
      <c r="U9" s="25"/>
      <c r="V9" s="25"/>
      <c r="W9" s="25"/>
      <c r="X9" s="25"/>
      <c r="Y9" s="26"/>
      <c r="Z9" s="5"/>
      <c r="AB9" s="37" t="s">
        <v>238</v>
      </c>
      <c r="AC9" s="37" t="s">
        <v>238</v>
      </c>
      <c r="AD9" s="37" t="s">
        <v>238</v>
      </c>
      <c r="AE9" s="37" t="s">
        <v>238</v>
      </c>
      <c r="AF9" s="37" t="s">
        <v>238</v>
      </c>
      <c r="AG9" s="37" t="s">
        <v>238</v>
      </c>
      <c r="AH9" s="37" t="s">
        <v>238</v>
      </c>
      <c r="AI9" s="37" t="s">
        <v>238</v>
      </c>
      <c r="AJ9" s="37" t="s">
        <v>238</v>
      </c>
      <c r="AK9" s="37" t="s">
        <v>238</v>
      </c>
      <c r="AL9" s="37" t="s">
        <v>238</v>
      </c>
      <c r="AM9" s="37" t="s">
        <v>238</v>
      </c>
      <c r="AN9" s="37" t="s">
        <v>238</v>
      </c>
      <c r="AO9" s="37" t="s">
        <v>238</v>
      </c>
      <c r="AP9" s="37" t="s">
        <v>238</v>
      </c>
      <c r="AQ9" s="37" t="s">
        <v>238</v>
      </c>
      <c r="AR9" s="37" t="s">
        <v>238</v>
      </c>
      <c r="AS9" s="38" t="s">
        <v>238</v>
      </c>
      <c r="AT9" s="37" t="s">
        <v>238</v>
      </c>
    </row>
    <row r="10" spans="1:46" ht="13.5" hidden="1" thickBot="1">
      <c r="B10" s="27">
        <f t="shared" si="0"/>
        <v>0</v>
      </c>
      <c r="C10" s="28">
        <v>0</v>
      </c>
      <c r="D10" s="22">
        <f t="shared" si="1"/>
        <v>5</v>
      </c>
      <c r="E10" s="29">
        <v>7</v>
      </c>
      <c r="F10" s="81"/>
      <c r="G10" s="31" t="s">
        <v>238</v>
      </c>
      <c r="H10" s="32" t="s">
        <v>238</v>
      </c>
      <c r="I10" s="32" t="s">
        <v>238</v>
      </c>
      <c r="J10" s="32" t="s">
        <v>238</v>
      </c>
      <c r="K10" s="32" t="s">
        <v>238</v>
      </c>
      <c r="L10" s="32" t="s">
        <v>238</v>
      </c>
      <c r="M10" s="25"/>
      <c r="N10" s="25"/>
      <c r="O10" s="25"/>
      <c r="P10" s="25"/>
      <c r="Q10" s="25"/>
      <c r="R10" s="25"/>
      <c r="S10" s="25"/>
      <c r="T10" s="25"/>
      <c r="U10" s="25"/>
      <c r="V10" s="25"/>
      <c r="W10" s="25"/>
      <c r="X10" s="25"/>
      <c r="Y10" s="26"/>
      <c r="Z10" s="5"/>
      <c r="AB10" s="39"/>
      <c r="AC10" s="40" t="s">
        <v>33</v>
      </c>
      <c r="AD10" s="40" t="s">
        <v>50</v>
      </c>
      <c r="AE10" s="40" t="s">
        <v>51</v>
      </c>
      <c r="AF10" s="40" t="s">
        <v>52</v>
      </c>
      <c r="AG10" s="40" t="s">
        <v>53</v>
      </c>
      <c r="AH10" s="40" t="s">
        <v>54</v>
      </c>
      <c r="AI10" s="41" t="s">
        <v>55</v>
      </c>
      <c r="AJ10" s="41" t="s">
        <v>56</v>
      </c>
      <c r="AK10" s="40" t="s">
        <v>57</v>
      </c>
      <c r="AL10" s="40" t="s">
        <v>58</v>
      </c>
      <c r="AM10" s="40" t="s">
        <v>59</v>
      </c>
      <c r="AN10" s="40" t="s">
        <v>60</v>
      </c>
      <c r="AO10" s="40" t="s">
        <v>61</v>
      </c>
      <c r="AP10" s="40" t="s">
        <v>62</v>
      </c>
      <c r="AQ10" s="40" t="s">
        <v>63</v>
      </c>
      <c r="AR10" s="40" t="s">
        <v>64</v>
      </c>
      <c r="AS10" s="34" t="s">
        <v>65</v>
      </c>
      <c r="AT10" s="33" t="s">
        <v>66</v>
      </c>
    </row>
    <row r="11" spans="1:46" ht="13.5" hidden="1" thickBot="1">
      <c r="B11" s="27">
        <f t="shared" si="0"/>
        <v>0</v>
      </c>
      <c r="C11" s="28">
        <v>0</v>
      </c>
      <c r="D11" s="22">
        <f t="shared" si="1"/>
        <v>5</v>
      </c>
      <c r="E11" s="29">
        <v>8</v>
      </c>
      <c r="F11" s="81"/>
      <c r="G11" s="31" t="s">
        <v>238</v>
      </c>
      <c r="H11" s="32" t="s">
        <v>238</v>
      </c>
      <c r="I11" s="32" t="s">
        <v>238</v>
      </c>
      <c r="J11" s="32" t="s">
        <v>238</v>
      </c>
      <c r="K11" s="32" t="s">
        <v>238</v>
      </c>
      <c r="L11" s="32" t="s">
        <v>238</v>
      </c>
      <c r="M11" s="32" t="s">
        <v>238</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5</v>
      </c>
      <c r="E12" s="29">
        <v>9</v>
      </c>
      <c r="F12" s="81"/>
      <c r="G12" s="31" t="s">
        <v>238</v>
      </c>
      <c r="H12" s="32" t="s">
        <v>238</v>
      </c>
      <c r="I12" s="32" t="s">
        <v>238</v>
      </c>
      <c r="J12" s="32" t="s">
        <v>238</v>
      </c>
      <c r="K12" s="32" t="s">
        <v>238</v>
      </c>
      <c r="L12" s="32" t="s">
        <v>238</v>
      </c>
      <c r="M12" s="32" t="s">
        <v>238</v>
      </c>
      <c r="N12" s="32" t="s">
        <v>238</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5</v>
      </c>
      <c r="E13" s="29">
        <v>10</v>
      </c>
      <c r="F13" s="81"/>
      <c r="G13" s="31" t="s">
        <v>238</v>
      </c>
      <c r="H13" s="32" t="s">
        <v>238</v>
      </c>
      <c r="I13" s="32" t="s">
        <v>238</v>
      </c>
      <c r="J13" s="32" t="s">
        <v>238</v>
      </c>
      <c r="K13" s="32" t="s">
        <v>238</v>
      </c>
      <c r="L13" s="32" t="s">
        <v>238</v>
      </c>
      <c r="M13" s="32" t="s">
        <v>238</v>
      </c>
      <c r="N13" s="32" t="s">
        <v>238</v>
      </c>
      <c r="O13" s="32" t="s">
        <v>238</v>
      </c>
      <c r="P13" s="25"/>
      <c r="Q13" s="25"/>
      <c r="R13" s="25"/>
      <c r="S13" s="25"/>
      <c r="T13" s="25"/>
      <c r="U13" s="25"/>
      <c r="V13" s="25"/>
      <c r="W13" s="25"/>
      <c r="X13" s="25"/>
      <c r="Y13" s="26"/>
      <c r="Z13" s="5"/>
      <c r="AB13" s="39"/>
      <c r="AC13" s="37" t="s">
        <v>238</v>
      </c>
      <c r="AD13" s="37" t="s">
        <v>238</v>
      </c>
      <c r="AE13" s="37" t="s">
        <v>238</v>
      </c>
      <c r="AF13" s="37" t="s">
        <v>238</v>
      </c>
      <c r="AG13" s="37" t="s">
        <v>238</v>
      </c>
      <c r="AH13" s="37" t="s">
        <v>238</v>
      </c>
      <c r="AI13" s="37" t="s">
        <v>238</v>
      </c>
      <c r="AJ13" s="37" t="s">
        <v>238</v>
      </c>
      <c r="AK13" s="37" t="s">
        <v>238</v>
      </c>
      <c r="AL13" s="37" t="s">
        <v>238</v>
      </c>
      <c r="AM13" s="37" t="s">
        <v>238</v>
      </c>
      <c r="AN13" s="37" t="s">
        <v>238</v>
      </c>
      <c r="AO13" s="37" t="s">
        <v>238</v>
      </c>
      <c r="AP13" s="37" t="s">
        <v>238</v>
      </c>
      <c r="AQ13" s="37" t="s">
        <v>238</v>
      </c>
      <c r="AR13" s="37" t="s">
        <v>238</v>
      </c>
      <c r="AS13" s="38" t="s">
        <v>238</v>
      </c>
      <c r="AT13" s="37" t="s">
        <v>238</v>
      </c>
    </row>
    <row r="14" spans="1:46" ht="13.5" hidden="1" thickBot="1">
      <c r="B14" s="27">
        <f t="shared" si="0"/>
        <v>0</v>
      </c>
      <c r="C14" s="28">
        <v>0</v>
      </c>
      <c r="D14" s="22">
        <f t="shared" si="1"/>
        <v>5</v>
      </c>
      <c r="E14" s="29">
        <v>11</v>
      </c>
      <c r="F14" s="81"/>
      <c r="G14" s="31" t="s">
        <v>238</v>
      </c>
      <c r="H14" s="32" t="s">
        <v>238</v>
      </c>
      <c r="I14" s="32" t="s">
        <v>238</v>
      </c>
      <c r="J14" s="32" t="s">
        <v>238</v>
      </c>
      <c r="K14" s="32" t="s">
        <v>238</v>
      </c>
      <c r="L14" s="32" t="s">
        <v>238</v>
      </c>
      <c r="M14" s="32" t="s">
        <v>238</v>
      </c>
      <c r="N14" s="32" t="s">
        <v>238</v>
      </c>
      <c r="O14" s="32" t="s">
        <v>238</v>
      </c>
      <c r="P14" s="32" t="s">
        <v>238</v>
      </c>
      <c r="Q14" s="25"/>
      <c r="R14" s="25"/>
      <c r="S14" s="25"/>
      <c r="T14" s="25"/>
      <c r="U14" s="25"/>
      <c r="V14" s="25"/>
      <c r="W14" s="25"/>
      <c r="X14" s="25"/>
      <c r="Y14" s="26"/>
      <c r="Z14" s="5"/>
      <c r="AB14" s="39"/>
      <c r="AC14" s="39"/>
      <c r="AD14" s="40" t="s">
        <v>34</v>
      </c>
      <c r="AE14" s="40" t="s">
        <v>67</v>
      </c>
      <c r="AF14" s="40" t="s">
        <v>68</v>
      </c>
      <c r="AG14" s="40" t="s">
        <v>69</v>
      </c>
      <c r="AH14" s="40" t="s">
        <v>70</v>
      </c>
      <c r="AI14" s="33" t="s">
        <v>71</v>
      </c>
      <c r="AJ14" s="33" t="s">
        <v>72</v>
      </c>
      <c r="AK14" s="33" t="s">
        <v>73</v>
      </c>
      <c r="AL14" s="33" t="s">
        <v>74</v>
      </c>
      <c r="AM14" s="33" t="s">
        <v>75</v>
      </c>
      <c r="AN14" s="33" t="s">
        <v>76</v>
      </c>
      <c r="AO14" s="33" t="s">
        <v>77</v>
      </c>
      <c r="AP14" s="33" t="s">
        <v>78</v>
      </c>
      <c r="AQ14" s="33" t="s">
        <v>79</v>
      </c>
      <c r="AR14" s="33" t="s">
        <v>80</v>
      </c>
      <c r="AS14" s="34" t="s">
        <v>81</v>
      </c>
      <c r="AT14" s="33" t="s">
        <v>82</v>
      </c>
    </row>
    <row r="15" spans="1:46" ht="13.5" hidden="1" thickBot="1">
      <c r="B15" s="27">
        <f t="shared" si="0"/>
        <v>0</v>
      </c>
      <c r="C15" s="28">
        <v>0</v>
      </c>
      <c r="D15" s="22">
        <f t="shared" si="1"/>
        <v>5</v>
      </c>
      <c r="E15" s="29">
        <v>12</v>
      </c>
      <c r="F15" s="81"/>
      <c r="G15" s="31" t="s">
        <v>238</v>
      </c>
      <c r="H15" s="32" t="s">
        <v>238</v>
      </c>
      <c r="I15" s="32" t="s">
        <v>238</v>
      </c>
      <c r="J15" s="32" t="s">
        <v>238</v>
      </c>
      <c r="K15" s="32" t="s">
        <v>238</v>
      </c>
      <c r="L15" s="32" t="s">
        <v>238</v>
      </c>
      <c r="M15" s="32" t="s">
        <v>238</v>
      </c>
      <c r="N15" s="32" t="s">
        <v>238</v>
      </c>
      <c r="O15" s="32" t="s">
        <v>238</v>
      </c>
      <c r="P15" s="32" t="s">
        <v>238</v>
      </c>
      <c r="Q15" s="32" t="s">
        <v>238</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5</v>
      </c>
      <c r="E16" s="29">
        <v>13</v>
      </c>
      <c r="F16" s="81"/>
      <c r="G16" s="31" t="s">
        <v>238</v>
      </c>
      <c r="H16" s="32" t="s">
        <v>238</v>
      </c>
      <c r="I16" s="32" t="s">
        <v>238</v>
      </c>
      <c r="J16" s="32" t="s">
        <v>238</v>
      </c>
      <c r="K16" s="32" t="s">
        <v>238</v>
      </c>
      <c r="L16" s="32" t="s">
        <v>238</v>
      </c>
      <c r="M16" s="32" t="s">
        <v>238</v>
      </c>
      <c r="N16" s="32" t="s">
        <v>238</v>
      </c>
      <c r="O16" s="32" t="s">
        <v>238</v>
      </c>
      <c r="P16" s="32" t="s">
        <v>238</v>
      </c>
      <c r="Q16" s="32" t="s">
        <v>238</v>
      </c>
      <c r="R16" s="32" t="s">
        <v>238</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5</v>
      </c>
      <c r="E17" s="29">
        <v>14</v>
      </c>
      <c r="F17" s="81"/>
      <c r="G17" s="31" t="s">
        <v>238</v>
      </c>
      <c r="H17" s="32" t="s">
        <v>238</v>
      </c>
      <c r="I17" s="32" t="s">
        <v>238</v>
      </c>
      <c r="J17" s="32" t="s">
        <v>238</v>
      </c>
      <c r="K17" s="32" t="s">
        <v>238</v>
      </c>
      <c r="L17" s="32" t="s">
        <v>238</v>
      </c>
      <c r="M17" s="32" t="s">
        <v>238</v>
      </c>
      <c r="N17" s="32" t="s">
        <v>238</v>
      </c>
      <c r="O17" s="32" t="s">
        <v>238</v>
      </c>
      <c r="P17" s="32" t="s">
        <v>238</v>
      </c>
      <c r="Q17" s="32" t="s">
        <v>238</v>
      </c>
      <c r="R17" s="32" t="s">
        <v>238</v>
      </c>
      <c r="S17" s="32" t="s">
        <v>238</v>
      </c>
      <c r="T17" s="25"/>
      <c r="U17" s="25"/>
      <c r="V17" s="25"/>
      <c r="W17" s="25"/>
      <c r="X17" s="25"/>
      <c r="Y17" s="26"/>
      <c r="Z17" s="5"/>
      <c r="AB17" s="39"/>
      <c r="AC17" s="39"/>
      <c r="AD17" s="37" t="s">
        <v>238</v>
      </c>
      <c r="AE17" s="37" t="s">
        <v>238</v>
      </c>
      <c r="AF17" s="37" t="s">
        <v>238</v>
      </c>
      <c r="AG17" s="37" t="s">
        <v>238</v>
      </c>
      <c r="AH17" s="37" t="s">
        <v>238</v>
      </c>
      <c r="AI17" s="37" t="s">
        <v>238</v>
      </c>
      <c r="AJ17" s="37" t="s">
        <v>238</v>
      </c>
      <c r="AK17" s="37" t="s">
        <v>238</v>
      </c>
      <c r="AL17" s="37" t="s">
        <v>238</v>
      </c>
      <c r="AM17" s="37" t="s">
        <v>238</v>
      </c>
      <c r="AN17" s="37" t="s">
        <v>238</v>
      </c>
      <c r="AO17" s="37" t="s">
        <v>238</v>
      </c>
      <c r="AP17" s="37" t="s">
        <v>238</v>
      </c>
      <c r="AQ17" s="37" t="s">
        <v>238</v>
      </c>
      <c r="AR17" s="37" t="s">
        <v>238</v>
      </c>
      <c r="AS17" s="38" t="s">
        <v>238</v>
      </c>
      <c r="AT17" s="37" t="s">
        <v>238</v>
      </c>
    </row>
    <row r="18" spans="1:87" ht="13.5" hidden="1" thickBot="1">
      <c r="B18" s="27">
        <f t="shared" si="0"/>
        <v>0</v>
      </c>
      <c r="C18" s="28">
        <v>0</v>
      </c>
      <c r="D18" s="22">
        <f t="shared" si="1"/>
        <v>5</v>
      </c>
      <c r="E18" s="29">
        <v>15</v>
      </c>
      <c r="F18" s="81"/>
      <c r="G18" s="31" t="s">
        <v>238</v>
      </c>
      <c r="H18" s="32" t="s">
        <v>238</v>
      </c>
      <c r="I18" s="32" t="s">
        <v>238</v>
      </c>
      <c r="J18" s="32" t="s">
        <v>238</v>
      </c>
      <c r="K18" s="32" t="s">
        <v>238</v>
      </c>
      <c r="L18" s="32" t="s">
        <v>238</v>
      </c>
      <c r="M18" s="32" t="s">
        <v>238</v>
      </c>
      <c r="N18" s="32" t="s">
        <v>238</v>
      </c>
      <c r="O18" s="32" t="s">
        <v>238</v>
      </c>
      <c r="P18" s="32" t="s">
        <v>238</v>
      </c>
      <c r="Q18" s="32" t="s">
        <v>238</v>
      </c>
      <c r="R18" s="32" t="s">
        <v>238</v>
      </c>
      <c r="S18" s="32" t="s">
        <v>238</v>
      </c>
      <c r="T18" s="32" t="s">
        <v>238</v>
      </c>
      <c r="U18" s="25"/>
      <c r="V18" s="25"/>
      <c r="W18" s="25"/>
      <c r="X18" s="25"/>
      <c r="Y18" s="26"/>
      <c r="Z18" s="5"/>
      <c r="AB18" s="39"/>
      <c r="AC18" s="39"/>
      <c r="AD18" s="39"/>
      <c r="AE18" s="40" t="s">
        <v>35</v>
      </c>
      <c r="AF18" s="40" t="s">
        <v>83</v>
      </c>
      <c r="AG18" s="40" t="s">
        <v>84</v>
      </c>
      <c r="AH18" s="40" t="s">
        <v>85</v>
      </c>
      <c r="AI18" s="40" t="s">
        <v>86</v>
      </c>
      <c r="AJ18" s="40" t="s">
        <v>87</v>
      </c>
      <c r="AK18" s="33" t="s">
        <v>88</v>
      </c>
      <c r="AL18" s="33" t="s">
        <v>89</v>
      </c>
      <c r="AM18" s="33" t="s">
        <v>90</v>
      </c>
      <c r="AN18" s="33" t="s">
        <v>91</v>
      </c>
      <c r="AO18" s="33" t="s">
        <v>92</v>
      </c>
      <c r="AP18" s="33" t="s">
        <v>93</v>
      </c>
      <c r="AQ18" s="33" t="s">
        <v>94</v>
      </c>
      <c r="AR18" s="33" t="s">
        <v>95</v>
      </c>
      <c r="AS18" s="34" t="s">
        <v>96</v>
      </c>
      <c r="AT18" s="33" t="s">
        <v>97</v>
      </c>
    </row>
    <row r="19" spans="1:87" ht="13.5" hidden="1" thickBot="1">
      <c r="B19" s="27">
        <f t="shared" si="0"/>
        <v>0</v>
      </c>
      <c r="C19" s="28">
        <v>0</v>
      </c>
      <c r="D19" s="22">
        <f t="shared" si="1"/>
        <v>5</v>
      </c>
      <c r="E19" s="29">
        <v>16</v>
      </c>
      <c r="F19" s="81"/>
      <c r="G19" s="31" t="s">
        <v>238</v>
      </c>
      <c r="H19" s="32" t="s">
        <v>238</v>
      </c>
      <c r="I19" s="32" t="s">
        <v>238</v>
      </c>
      <c r="J19" s="32" t="s">
        <v>238</v>
      </c>
      <c r="K19" s="32" t="s">
        <v>238</v>
      </c>
      <c r="L19" s="32" t="s">
        <v>238</v>
      </c>
      <c r="M19" s="32" t="s">
        <v>238</v>
      </c>
      <c r="N19" s="32" t="s">
        <v>238</v>
      </c>
      <c r="O19" s="32" t="s">
        <v>238</v>
      </c>
      <c r="P19" s="32" t="s">
        <v>238</v>
      </c>
      <c r="Q19" s="32" t="s">
        <v>238</v>
      </c>
      <c r="R19" s="32" t="s">
        <v>238</v>
      </c>
      <c r="S19" s="32" t="s">
        <v>238</v>
      </c>
      <c r="T19" s="32" t="s">
        <v>238</v>
      </c>
      <c r="U19" s="32" t="s">
        <v>238</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5</v>
      </c>
      <c r="E20" s="29">
        <v>17</v>
      </c>
      <c r="F20" s="81"/>
      <c r="G20" s="31" t="s">
        <v>238</v>
      </c>
      <c r="H20" s="32" t="s">
        <v>238</v>
      </c>
      <c r="I20" s="32" t="s">
        <v>238</v>
      </c>
      <c r="J20" s="32" t="s">
        <v>238</v>
      </c>
      <c r="K20" s="32" t="s">
        <v>238</v>
      </c>
      <c r="L20" s="32" t="s">
        <v>238</v>
      </c>
      <c r="M20" s="32" t="s">
        <v>238</v>
      </c>
      <c r="N20" s="32" t="s">
        <v>238</v>
      </c>
      <c r="O20" s="32" t="s">
        <v>238</v>
      </c>
      <c r="P20" s="32" t="s">
        <v>238</v>
      </c>
      <c r="Q20" s="32" t="s">
        <v>238</v>
      </c>
      <c r="R20" s="32" t="s">
        <v>238</v>
      </c>
      <c r="S20" s="32" t="s">
        <v>238</v>
      </c>
      <c r="T20" s="32" t="s">
        <v>238</v>
      </c>
      <c r="U20" s="32" t="s">
        <v>238</v>
      </c>
      <c r="V20" s="32" t="s">
        <v>238</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5</v>
      </c>
      <c r="E21" s="29">
        <v>18</v>
      </c>
      <c r="F21" s="81"/>
      <c r="G21" s="31" t="s">
        <v>238</v>
      </c>
      <c r="H21" s="32" t="s">
        <v>238</v>
      </c>
      <c r="I21" s="32" t="s">
        <v>238</v>
      </c>
      <c r="J21" s="32" t="s">
        <v>238</v>
      </c>
      <c r="K21" s="32" t="s">
        <v>238</v>
      </c>
      <c r="L21" s="32" t="s">
        <v>238</v>
      </c>
      <c r="M21" s="32" t="s">
        <v>238</v>
      </c>
      <c r="N21" s="32" t="s">
        <v>238</v>
      </c>
      <c r="O21" s="32" t="s">
        <v>238</v>
      </c>
      <c r="P21" s="32" t="s">
        <v>238</v>
      </c>
      <c r="Q21" s="32" t="s">
        <v>238</v>
      </c>
      <c r="R21" s="32" t="s">
        <v>238</v>
      </c>
      <c r="S21" s="32" t="s">
        <v>238</v>
      </c>
      <c r="T21" s="32" t="s">
        <v>238</v>
      </c>
      <c r="U21" s="32" t="s">
        <v>238</v>
      </c>
      <c r="V21" s="32" t="s">
        <v>238</v>
      </c>
      <c r="W21" s="32" t="s">
        <v>238</v>
      </c>
      <c r="X21" s="25"/>
      <c r="Y21" s="26"/>
      <c r="Z21" s="5"/>
      <c r="AB21" s="39"/>
      <c r="AC21" s="39"/>
      <c r="AD21" s="39"/>
      <c r="AE21" s="37" t="s">
        <v>238</v>
      </c>
      <c r="AF21" s="37" t="s">
        <v>238</v>
      </c>
      <c r="AG21" s="37" t="s">
        <v>238</v>
      </c>
      <c r="AH21" s="37" t="s">
        <v>238</v>
      </c>
      <c r="AI21" s="37" t="s">
        <v>238</v>
      </c>
      <c r="AJ21" s="37" t="s">
        <v>238</v>
      </c>
      <c r="AK21" s="37" t="s">
        <v>238</v>
      </c>
      <c r="AL21" s="37" t="s">
        <v>238</v>
      </c>
      <c r="AM21" s="37" t="s">
        <v>238</v>
      </c>
      <c r="AN21" s="37" t="s">
        <v>238</v>
      </c>
      <c r="AO21" s="37" t="s">
        <v>238</v>
      </c>
      <c r="AP21" s="37" t="s">
        <v>238</v>
      </c>
      <c r="AQ21" s="37" t="s">
        <v>238</v>
      </c>
      <c r="AR21" s="37" t="s">
        <v>238</v>
      </c>
      <c r="AS21" s="38" t="s">
        <v>238</v>
      </c>
      <c r="AT21" s="37" t="s">
        <v>238</v>
      </c>
    </row>
    <row r="22" spans="1:87" ht="13.5" hidden="1" thickBot="1">
      <c r="B22" s="27">
        <f t="shared" si="0"/>
        <v>0</v>
      </c>
      <c r="C22" s="28">
        <v>0</v>
      </c>
      <c r="D22" s="22">
        <f t="shared" si="1"/>
        <v>5</v>
      </c>
      <c r="E22" s="29">
        <v>19</v>
      </c>
      <c r="F22" s="81"/>
      <c r="G22" s="31" t="s">
        <v>238</v>
      </c>
      <c r="H22" s="32" t="s">
        <v>238</v>
      </c>
      <c r="I22" s="32" t="s">
        <v>238</v>
      </c>
      <c r="J22" s="32" t="s">
        <v>238</v>
      </c>
      <c r="K22" s="32" t="s">
        <v>238</v>
      </c>
      <c r="L22" s="32" t="s">
        <v>238</v>
      </c>
      <c r="M22" s="32" t="s">
        <v>238</v>
      </c>
      <c r="N22" s="32" t="s">
        <v>238</v>
      </c>
      <c r="O22" s="32" t="s">
        <v>238</v>
      </c>
      <c r="P22" s="32" t="s">
        <v>238</v>
      </c>
      <c r="Q22" s="32" t="s">
        <v>238</v>
      </c>
      <c r="R22" s="32" t="s">
        <v>238</v>
      </c>
      <c r="S22" s="32" t="s">
        <v>238</v>
      </c>
      <c r="T22" s="32" t="s">
        <v>238</v>
      </c>
      <c r="U22" s="32" t="s">
        <v>238</v>
      </c>
      <c r="V22" s="32" t="s">
        <v>238</v>
      </c>
      <c r="W22" s="32" t="s">
        <v>238</v>
      </c>
      <c r="X22" s="32" t="s">
        <v>238</v>
      </c>
      <c r="Y22" s="26"/>
      <c r="Z22" s="5"/>
      <c r="AB22" s="39"/>
      <c r="AC22" s="39"/>
      <c r="AD22" s="39"/>
      <c r="AE22" s="39"/>
      <c r="AF22" s="40" t="s">
        <v>36</v>
      </c>
      <c r="AG22" s="40" t="s">
        <v>98</v>
      </c>
      <c r="AH22" s="40" t="s">
        <v>99</v>
      </c>
      <c r="AI22" s="40" t="s">
        <v>100</v>
      </c>
      <c r="AJ22" s="40" t="s">
        <v>101</v>
      </c>
      <c r="AK22" s="40" t="s">
        <v>102</v>
      </c>
      <c r="AL22" s="40" t="s">
        <v>103</v>
      </c>
      <c r="AM22" s="40" t="s">
        <v>104</v>
      </c>
      <c r="AN22" s="40" t="s">
        <v>105</v>
      </c>
      <c r="AO22" s="33" t="s">
        <v>106</v>
      </c>
      <c r="AP22" s="33" t="s">
        <v>107</v>
      </c>
      <c r="AQ22" s="33" t="s">
        <v>108</v>
      </c>
      <c r="AR22" s="33" t="s">
        <v>109</v>
      </c>
      <c r="AS22" s="34" t="s">
        <v>110</v>
      </c>
      <c r="AT22" s="33" t="s">
        <v>111</v>
      </c>
    </row>
    <row r="23" spans="1:87" ht="13.5" hidden="1" thickBot="1">
      <c r="B23" s="44">
        <f t="shared" si="0"/>
        <v>0</v>
      </c>
      <c r="C23" s="45">
        <v>0</v>
      </c>
      <c r="D23" s="22">
        <f t="shared" si="1"/>
        <v>5</v>
      </c>
      <c r="E23" s="46">
        <v>20</v>
      </c>
      <c r="F23" s="82"/>
      <c r="G23" s="47" t="s">
        <v>238</v>
      </c>
      <c r="H23" s="48" t="s">
        <v>238</v>
      </c>
      <c r="I23" s="48" t="s">
        <v>238</v>
      </c>
      <c r="J23" s="48" t="s">
        <v>238</v>
      </c>
      <c r="K23" s="48" t="s">
        <v>238</v>
      </c>
      <c r="L23" s="48" t="s">
        <v>238</v>
      </c>
      <c r="M23" s="48" t="s">
        <v>238</v>
      </c>
      <c r="N23" s="48" t="s">
        <v>238</v>
      </c>
      <c r="O23" s="48" t="s">
        <v>238</v>
      </c>
      <c r="P23" s="48" t="s">
        <v>238</v>
      </c>
      <c r="Q23" s="48" t="s">
        <v>238</v>
      </c>
      <c r="R23" s="48" t="s">
        <v>238</v>
      </c>
      <c r="S23" s="48" t="s">
        <v>238</v>
      </c>
      <c r="T23" s="48" t="s">
        <v>238</v>
      </c>
      <c r="U23" s="48" t="s">
        <v>238</v>
      </c>
      <c r="V23" s="48" t="s">
        <v>238</v>
      </c>
      <c r="W23" s="48" t="s">
        <v>238</v>
      </c>
      <c r="X23" s="48" t="s">
        <v>238</v>
      </c>
      <c r="Y23" s="49" t="s">
        <v>238</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Präferenzmatrix!B19</f>
        <v>58.333333333333336</v>
      </c>
      <c r="C24" s="51">
        <f>SUM(C4:C23)</f>
        <v>10</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238</v>
      </c>
      <c r="AG25" s="58" t="s">
        <v>238</v>
      </c>
      <c r="AH25" s="58" t="s">
        <v>238</v>
      </c>
      <c r="AI25" s="58" t="s">
        <v>238</v>
      </c>
      <c r="AJ25" s="58" t="s">
        <v>238</v>
      </c>
      <c r="AK25" s="58" t="s">
        <v>238</v>
      </c>
      <c r="AL25" s="58" t="s">
        <v>238</v>
      </c>
      <c r="AM25" s="58" t="s">
        <v>238</v>
      </c>
      <c r="AN25" s="58" t="s">
        <v>238</v>
      </c>
      <c r="AO25" s="58" t="s">
        <v>238</v>
      </c>
      <c r="AP25" s="58" t="s">
        <v>238</v>
      </c>
      <c r="AQ25" s="58" t="s">
        <v>238</v>
      </c>
      <c r="AR25" s="58" t="s">
        <v>238</v>
      </c>
      <c r="AS25" s="59" t="s">
        <v>238</v>
      </c>
      <c r="AT25" s="58" t="s">
        <v>238</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37</v>
      </c>
      <c r="AH26" s="61" t="s">
        <v>112</v>
      </c>
      <c r="AI26" s="61" t="s">
        <v>113</v>
      </c>
      <c r="AJ26" s="61" t="s">
        <v>114</v>
      </c>
      <c r="AK26" s="61" t="s">
        <v>115</v>
      </c>
      <c r="AL26" s="61" t="s">
        <v>116</v>
      </c>
      <c r="AM26" s="61" t="s">
        <v>117</v>
      </c>
      <c r="AN26" s="61" t="s">
        <v>118</v>
      </c>
      <c r="AO26" s="61" t="s">
        <v>119</v>
      </c>
      <c r="AP26" s="61" t="s">
        <v>120</v>
      </c>
      <c r="AQ26" s="62" t="s">
        <v>121</v>
      </c>
      <c r="AR26" s="62" t="s">
        <v>122</v>
      </c>
      <c r="AS26" s="63" t="s">
        <v>123</v>
      </c>
      <c r="AT26" s="62" t="s">
        <v>124</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202</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9</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238</v>
      </c>
      <c r="AH29" s="66" t="s">
        <v>238</v>
      </c>
      <c r="AI29" s="66" t="s">
        <v>238</v>
      </c>
      <c r="AJ29" s="66" t="s">
        <v>238</v>
      </c>
      <c r="AK29" s="66" t="s">
        <v>238</v>
      </c>
      <c r="AL29" s="66" t="s">
        <v>238</v>
      </c>
      <c r="AM29" s="66" t="s">
        <v>238</v>
      </c>
      <c r="AN29" s="66" t="s">
        <v>238</v>
      </c>
      <c r="AO29" s="66" t="s">
        <v>238</v>
      </c>
      <c r="AP29" s="66" t="s">
        <v>238</v>
      </c>
      <c r="AQ29" s="66" t="s">
        <v>238</v>
      </c>
      <c r="AR29" s="66" t="s">
        <v>238</v>
      </c>
      <c r="AS29" s="67" t="s">
        <v>238</v>
      </c>
      <c r="AT29" s="66" t="s">
        <v>238</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38</v>
      </c>
      <c r="AI30" s="61" t="s">
        <v>125</v>
      </c>
      <c r="AJ30" s="61" t="s">
        <v>126</v>
      </c>
      <c r="AK30" s="61" t="s">
        <v>127</v>
      </c>
      <c r="AL30" s="61" t="s">
        <v>128</v>
      </c>
      <c r="AM30" s="61" t="s">
        <v>129</v>
      </c>
      <c r="AN30" s="61" t="s">
        <v>130</v>
      </c>
      <c r="AO30" s="61" t="s">
        <v>131</v>
      </c>
      <c r="AP30" s="61" t="s">
        <v>132</v>
      </c>
      <c r="AQ30" s="62" t="s">
        <v>133</v>
      </c>
      <c r="AR30" s="62" t="s">
        <v>134</v>
      </c>
      <c r="AS30" s="63" t="s">
        <v>135</v>
      </c>
      <c r="AT30" s="62" t="s">
        <v>136</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8</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7</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238</v>
      </c>
      <c r="AI33" s="66" t="s">
        <v>238</v>
      </c>
      <c r="AJ33" s="66" t="s">
        <v>238</v>
      </c>
      <c r="AK33" s="66" t="s">
        <v>238</v>
      </c>
      <c r="AL33" s="66" t="s">
        <v>238</v>
      </c>
      <c r="AM33" s="66" t="s">
        <v>238</v>
      </c>
      <c r="AN33" s="66" t="s">
        <v>238</v>
      </c>
      <c r="AO33" s="66" t="s">
        <v>238</v>
      </c>
      <c r="AP33" s="66" t="s">
        <v>238</v>
      </c>
      <c r="AQ33" s="66" t="s">
        <v>238</v>
      </c>
      <c r="AR33" s="66" t="s">
        <v>238</v>
      </c>
      <c r="AS33" s="67" t="s">
        <v>238</v>
      </c>
      <c r="AT33" s="66" t="s">
        <v>238</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39</v>
      </c>
      <c r="AJ34" s="40" t="s">
        <v>137</v>
      </c>
      <c r="AK34" s="40" t="s">
        <v>138</v>
      </c>
      <c r="AL34" s="40" t="s">
        <v>139</v>
      </c>
      <c r="AM34" s="40" t="s">
        <v>140</v>
      </c>
      <c r="AN34" s="33" t="s">
        <v>141</v>
      </c>
      <c r="AO34" s="33" t="s">
        <v>142</v>
      </c>
      <c r="AP34" s="33" t="s">
        <v>143</v>
      </c>
      <c r="AQ34" s="33" t="s">
        <v>144</v>
      </c>
      <c r="AR34" s="33" t="s">
        <v>145</v>
      </c>
      <c r="AS34" s="34" t="s">
        <v>146</v>
      </c>
      <c r="AT34" s="33" t="s">
        <v>147</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238</v>
      </c>
      <c r="AJ37" s="35" t="s">
        <v>238</v>
      </c>
      <c r="AK37" s="35" t="s">
        <v>238</v>
      </c>
      <c r="AL37" s="35" t="s">
        <v>238</v>
      </c>
      <c r="AM37" s="35" t="s">
        <v>238</v>
      </c>
      <c r="AN37" s="35" t="s">
        <v>238</v>
      </c>
      <c r="AO37" s="35" t="s">
        <v>238</v>
      </c>
      <c r="AP37" s="35" t="s">
        <v>238</v>
      </c>
      <c r="AQ37" s="35" t="s">
        <v>238</v>
      </c>
      <c r="AR37" s="35" t="s">
        <v>238</v>
      </c>
      <c r="AS37" s="36" t="s">
        <v>238</v>
      </c>
      <c r="AT37" s="35" t="s">
        <v>238</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40</v>
      </c>
      <c r="AK38" s="40" t="s">
        <v>148</v>
      </c>
      <c r="AL38" s="40" t="s">
        <v>149</v>
      </c>
      <c r="AM38" s="40" t="s">
        <v>150</v>
      </c>
      <c r="AN38" s="40" t="s">
        <v>151</v>
      </c>
      <c r="AO38" s="33" t="s">
        <v>152</v>
      </c>
      <c r="AP38" s="33" t="s">
        <v>153</v>
      </c>
      <c r="AQ38" s="33" t="s">
        <v>154</v>
      </c>
      <c r="AR38" s="33" t="s">
        <v>155</v>
      </c>
      <c r="AS38" s="34" t="s">
        <v>156</v>
      </c>
      <c r="AT38" s="33" t="s">
        <v>157</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238</v>
      </c>
      <c r="AK41" s="35" t="s">
        <v>238</v>
      </c>
      <c r="AL41" s="35" t="s">
        <v>238</v>
      </c>
      <c r="AM41" s="35" t="s">
        <v>238</v>
      </c>
      <c r="AN41" s="35" t="s">
        <v>238</v>
      </c>
      <c r="AO41" s="35" t="s">
        <v>238</v>
      </c>
      <c r="AP41" s="35" t="s">
        <v>238</v>
      </c>
      <c r="AQ41" s="35" t="s">
        <v>238</v>
      </c>
      <c r="AR41" s="35" t="s">
        <v>238</v>
      </c>
      <c r="AS41" s="36" t="s">
        <v>238</v>
      </c>
      <c r="AT41" s="35" t="s">
        <v>238</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41</v>
      </c>
      <c r="AL42" s="40" t="s">
        <v>158</v>
      </c>
      <c r="AM42" s="40" t="s">
        <v>159</v>
      </c>
      <c r="AN42" s="40" t="s">
        <v>160</v>
      </c>
      <c r="AO42" s="40" t="s">
        <v>161</v>
      </c>
      <c r="AP42" s="33" t="s">
        <v>162</v>
      </c>
      <c r="AQ42" s="33" t="s">
        <v>163</v>
      </c>
      <c r="AR42" s="33" t="s">
        <v>164</v>
      </c>
      <c r="AS42" s="34" t="s">
        <v>165</v>
      </c>
      <c r="AT42" s="33" t="s">
        <v>166</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238</v>
      </c>
      <c r="AL45" s="35" t="s">
        <v>238</v>
      </c>
      <c r="AM45" s="35" t="s">
        <v>238</v>
      </c>
      <c r="AN45" s="35" t="s">
        <v>238</v>
      </c>
      <c r="AO45" s="35" t="s">
        <v>238</v>
      </c>
      <c r="AP45" s="35" t="s">
        <v>238</v>
      </c>
      <c r="AQ45" s="35" t="s">
        <v>238</v>
      </c>
      <c r="AR45" s="35" t="s">
        <v>238</v>
      </c>
      <c r="AS45" s="36" t="s">
        <v>238</v>
      </c>
      <c r="AT45" s="35" t="s">
        <v>238</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42</v>
      </c>
      <c r="AM46" s="40" t="s">
        <v>167</v>
      </c>
      <c r="AN46" s="40" t="s">
        <v>168</v>
      </c>
      <c r="AO46" s="40" t="s">
        <v>169</v>
      </c>
      <c r="AP46" s="40" t="s">
        <v>170</v>
      </c>
      <c r="AQ46" s="33" t="s">
        <v>171</v>
      </c>
      <c r="AR46" s="33" t="s">
        <v>172</v>
      </c>
      <c r="AS46" s="34" t="s">
        <v>173</v>
      </c>
      <c r="AT46" s="33" t="s">
        <v>174</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238</v>
      </c>
      <c r="AM49" s="35" t="s">
        <v>238</v>
      </c>
      <c r="AN49" s="35" t="s">
        <v>238</v>
      </c>
      <c r="AO49" s="35" t="s">
        <v>238</v>
      </c>
      <c r="AP49" s="35" t="s">
        <v>238</v>
      </c>
      <c r="AQ49" s="35" t="s">
        <v>238</v>
      </c>
      <c r="AR49" s="35" t="s">
        <v>238</v>
      </c>
      <c r="AS49" s="36" t="s">
        <v>238</v>
      </c>
      <c r="AT49" s="35" t="s">
        <v>238</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43</v>
      </c>
      <c r="AN50" s="40" t="s">
        <v>175</v>
      </c>
      <c r="AO50" s="40" t="s">
        <v>176</v>
      </c>
      <c r="AP50" s="40" t="s">
        <v>177</v>
      </c>
      <c r="AQ50" s="33" t="s">
        <v>178</v>
      </c>
      <c r="AR50" s="33" t="s">
        <v>179</v>
      </c>
      <c r="AS50" s="34" t="s">
        <v>180</v>
      </c>
      <c r="AT50" s="33" t="s">
        <v>181</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238</v>
      </c>
      <c r="AN53" s="37" t="s">
        <v>238</v>
      </c>
      <c r="AO53" s="37" t="s">
        <v>238</v>
      </c>
      <c r="AP53" s="37" t="s">
        <v>238</v>
      </c>
      <c r="AQ53" s="37" t="s">
        <v>238</v>
      </c>
      <c r="AR53" s="37" t="s">
        <v>238</v>
      </c>
      <c r="AS53" s="38" t="s">
        <v>238</v>
      </c>
      <c r="AT53" s="37" t="s">
        <v>238</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44</v>
      </c>
      <c r="AO54" s="40" t="s">
        <v>182</v>
      </c>
      <c r="AP54" s="40" t="s">
        <v>183</v>
      </c>
      <c r="AQ54" s="40" t="s">
        <v>184</v>
      </c>
      <c r="AR54" s="33" t="s">
        <v>185</v>
      </c>
      <c r="AS54" s="34" t="s">
        <v>186</v>
      </c>
      <c r="AT54" s="33" t="s">
        <v>187</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238</v>
      </c>
      <c r="AO57" s="37" t="s">
        <v>238</v>
      </c>
      <c r="AP57" s="37" t="s">
        <v>238</v>
      </c>
      <c r="AQ57" s="37" t="s">
        <v>238</v>
      </c>
      <c r="AR57" s="37" t="s">
        <v>238</v>
      </c>
      <c r="AS57" s="38" t="s">
        <v>238</v>
      </c>
      <c r="AT57" s="37" t="s">
        <v>238</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45</v>
      </c>
      <c r="AP58" s="40" t="s">
        <v>188</v>
      </c>
      <c r="AQ58" s="40" t="s">
        <v>189</v>
      </c>
      <c r="AR58" s="33" t="s">
        <v>190</v>
      </c>
      <c r="AS58" s="34" t="s">
        <v>191</v>
      </c>
      <c r="AT58" s="33" t="s">
        <v>192</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238</v>
      </c>
      <c r="AP61" s="37" t="s">
        <v>238</v>
      </c>
      <c r="AQ61" s="37" t="s">
        <v>238</v>
      </c>
      <c r="AR61" s="37" t="s">
        <v>238</v>
      </c>
      <c r="AS61" s="38" t="s">
        <v>238</v>
      </c>
      <c r="AT61" s="37" t="s">
        <v>238</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46</v>
      </c>
      <c r="AQ62" s="40" t="s">
        <v>193</v>
      </c>
      <c r="AR62" s="33" t="s">
        <v>194</v>
      </c>
      <c r="AS62" s="34" t="s">
        <v>195</v>
      </c>
      <c r="AT62" s="33" t="s">
        <v>196</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238</v>
      </c>
      <c r="AQ65" s="37" t="s">
        <v>238</v>
      </c>
      <c r="AR65" s="37" t="s">
        <v>238</v>
      </c>
      <c r="AS65" s="38" t="s">
        <v>238</v>
      </c>
      <c r="AT65" s="37" t="s">
        <v>238</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47</v>
      </c>
      <c r="AR66" s="33" t="s">
        <v>197</v>
      </c>
      <c r="AS66" s="34" t="s">
        <v>198</v>
      </c>
      <c r="AT66" s="33" t="s">
        <v>199</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238</v>
      </c>
      <c r="AR69" s="37" t="s">
        <v>238</v>
      </c>
      <c r="AS69" s="38" t="s">
        <v>238</v>
      </c>
      <c r="AT69" s="37" t="s">
        <v>238</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48</v>
      </c>
      <c r="AS70" s="34" t="s">
        <v>200</v>
      </c>
      <c r="AT70" s="33" t="s">
        <v>201</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238</v>
      </c>
      <c r="AS73" s="77" t="s">
        <v>238</v>
      </c>
      <c r="AT73" s="37" t="s">
        <v>238</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239</v>
      </c>
      <c r="AT74" s="33" t="s">
        <v>240</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238</v>
      </c>
      <c r="AT77" s="37" t="s">
        <v>238</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49</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238</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190">
    <dataValidation type="list" allowBlank="1" showInputMessage="1" showErrorMessage="1" sqref="Y23">
      <formula1>$AT$79:$AT$81</formula1>
    </dataValidation>
    <dataValidation type="list" allowBlank="1" showInputMessage="1" showErrorMessage="1" sqref="X23">
      <formula1>$AT$75:$AT$77</formula1>
    </dataValidation>
    <dataValidation type="list" allowBlank="1" showInputMessage="1" showErrorMessage="1" sqref="X22">
      <formula1>$AS$75:$AS$77</formula1>
    </dataValidation>
    <dataValidation type="list" allowBlank="1" showInputMessage="1" showErrorMessage="1" sqref="W23">
      <formula1>$AT$71:$AT$73</formula1>
    </dataValidation>
    <dataValidation type="list" allowBlank="1" showInputMessage="1" showErrorMessage="1" sqref="W22">
      <formula1>$AS$71:$AS$73</formula1>
    </dataValidation>
    <dataValidation type="list" allowBlank="1" showInputMessage="1" showErrorMessage="1" sqref="W21">
      <formula1>$AR$71:$AR$73</formula1>
    </dataValidation>
    <dataValidation type="list" allowBlank="1" showInputMessage="1" showErrorMessage="1" sqref="V23">
      <formula1>$AT$67:$AT$69</formula1>
    </dataValidation>
    <dataValidation type="list" allowBlank="1" showInputMessage="1" showErrorMessage="1" sqref="V22">
      <formula1>$AS$67:$AS$69</formula1>
    </dataValidation>
    <dataValidation type="list" allowBlank="1" showInputMessage="1" showErrorMessage="1" sqref="V21">
      <formula1>$AR$67:$AR$69</formula1>
    </dataValidation>
    <dataValidation type="list" allowBlank="1" showInputMessage="1" showErrorMessage="1" sqref="V20">
      <formula1>$AQ$67:$AQ$69</formula1>
    </dataValidation>
    <dataValidation type="list" allowBlank="1" showInputMessage="1" showErrorMessage="1" sqref="U23">
      <formula1>$AT$63:$AT$65</formula1>
    </dataValidation>
    <dataValidation type="list" allowBlank="1" showInputMessage="1" showErrorMessage="1" sqref="U22">
      <formula1>$AS$63:$AS$65</formula1>
    </dataValidation>
    <dataValidation type="list" allowBlank="1" showInputMessage="1" showErrorMessage="1" sqref="U21">
      <formula1>$AR$63:$AR$65</formula1>
    </dataValidation>
    <dataValidation type="list" allowBlank="1" showInputMessage="1" showErrorMessage="1" sqref="U20">
      <formula1>$AQ$63:$AQ$65</formula1>
    </dataValidation>
    <dataValidation type="list" allowBlank="1" showInputMessage="1" showErrorMessage="1" sqref="U19">
      <formula1>$AP$63:$AP$65</formula1>
    </dataValidation>
    <dataValidation type="list" allowBlank="1" showInputMessage="1" showErrorMessage="1" sqref="T23">
      <formula1>$AT$59:$AT$61</formula1>
    </dataValidation>
    <dataValidation type="list" allowBlank="1" showInputMessage="1" showErrorMessage="1" sqref="T22">
      <formula1>$AS$59:$AS$61</formula1>
    </dataValidation>
    <dataValidation type="list" allowBlank="1" showInputMessage="1" showErrorMessage="1" sqref="T21">
      <formula1>$AR$59:$AR$61</formula1>
    </dataValidation>
    <dataValidation type="list" allowBlank="1" showInputMessage="1" showErrorMessage="1" sqref="T20">
      <formula1>$AQ$59:$AQ$61</formula1>
    </dataValidation>
    <dataValidation type="list" allowBlank="1" showInputMessage="1" showErrorMessage="1" sqref="T19">
      <formula1>$AP$59:$AP$61</formula1>
    </dataValidation>
    <dataValidation type="list" allowBlank="1" showInputMessage="1" showErrorMessage="1" sqref="T18">
      <formula1>$AO$59:$AO$61</formula1>
    </dataValidation>
    <dataValidation type="list" allowBlank="1" showInputMessage="1" showErrorMessage="1" sqref="S23">
      <formula1>$AT$55:$AT$57</formula1>
    </dataValidation>
    <dataValidation type="list" allowBlank="1" showInputMessage="1" showErrorMessage="1" sqref="S22">
      <formula1>$AS$55:$AS$57</formula1>
    </dataValidation>
    <dataValidation type="list" allowBlank="1" showInputMessage="1" showErrorMessage="1" sqref="S21">
      <formula1>$AR$55:$AR$57</formula1>
    </dataValidation>
    <dataValidation type="list" allowBlank="1" showInputMessage="1" showErrorMessage="1" sqref="S20">
      <formula1>$AQ$55:$AQ$57</formula1>
    </dataValidation>
    <dataValidation type="list" allowBlank="1" showInputMessage="1" showErrorMessage="1" sqref="S19">
      <formula1>$AP$55:$AP$57</formula1>
    </dataValidation>
    <dataValidation type="list" allowBlank="1" showInputMessage="1" showErrorMessage="1" sqref="S18">
      <formula1>$AO$55:$AO$57</formula1>
    </dataValidation>
    <dataValidation type="list" allowBlank="1" showInputMessage="1" showErrorMessage="1" sqref="S17">
      <formula1>$AN$55:$AN$57</formula1>
    </dataValidation>
    <dataValidation type="list" allowBlank="1" showInputMessage="1" showErrorMessage="1" sqref="R23">
      <formula1>$AT$51:$AT$53</formula1>
    </dataValidation>
    <dataValidation type="list" allowBlank="1" showInputMessage="1" showErrorMessage="1" sqref="R22">
      <formula1>$AS$51:$AS$53</formula1>
    </dataValidation>
    <dataValidation type="list" allowBlank="1" showInputMessage="1" showErrorMessage="1" sqref="R21">
      <formula1>$AR$51:$AR$53</formula1>
    </dataValidation>
    <dataValidation type="list" allowBlank="1" showInputMessage="1" showErrorMessage="1" sqref="R20">
      <formula1>$AQ$51:$AQ$53</formula1>
    </dataValidation>
    <dataValidation type="list" allowBlank="1" showInputMessage="1" showErrorMessage="1" sqref="R19">
      <formula1>$AP$51:$AP$53</formula1>
    </dataValidation>
    <dataValidation type="list" allowBlank="1" showInputMessage="1" showErrorMessage="1" sqref="R18">
      <formula1>$AO$51:$AO$53</formula1>
    </dataValidation>
    <dataValidation type="list" allowBlank="1" showInputMessage="1" showErrorMessage="1" sqref="R17">
      <formula1>$AN$51:$AN$53</formula1>
    </dataValidation>
    <dataValidation type="list" allowBlank="1" showInputMessage="1" showErrorMessage="1" sqref="R16">
      <formula1>$AM$51:$AM$53</formula1>
    </dataValidation>
    <dataValidation type="list" allowBlank="1" showInputMessage="1" showErrorMessage="1" sqref="Q23">
      <formula1>$AT$47:$AT$49</formula1>
    </dataValidation>
    <dataValidation type="list" allowBlank="1" showInputMessage="1" showErrorMessage="1" sqref="Q22">
      <formula1>$AS$47:$AS$49</formula1>
    </dataValidation>
    <dataValidation type="list" allowBlank="1" showInputMessage="1" showErrorMessage="1" sqref="Q21">
      <formula1>$AR$47:$AR$49</formula1>
    </dataValidation>
    <dataValidation type="list" allowBlank="1" showInputMessage="1" showErrorMessage="1" sqref="Q20">
      <formula1>$AQ$47:$AQ$49</formula1>
    </dataValidation>
    <dataValidation type="list" allowBlank="1" showInputMessage="1" showErrorMessage="1" sqref="Q19">
      <formula1>$AP$47:$AP$49</formula1>
    </dataValidation>
    <dataValidation type="list" allowBlank="1" showInputMessage="1" showErrorMessage="1" sqref="Q18">
      <formula1>$AO$47:$AO$49</formula1>
    </dataValidation>
    <dataValidation type="list" allowBlank="1" showInputMessage="1" showErrorMessage="1" sqref="Q17">
      <formula1>$AN$47:$AN$49</formula1>
    </dataValidation>
    <dataValidation type="list" allowBlank="1" showInputMessage="1" showErrorMessage="1" sqref="Q16">
      <formula1>$AM$47:$AM$49</formula1>
    </dataValidation>
    <dataValidation type="list" allowBlank="1" showInputMessage="1" showErrorMessage="1" sqref="Q15">
      <formula1>$AL$47:$AL$49</formula1>
    </dataValidation>
    <dataValidation type="list" allowBlank="1" showInputMessage="1" showErrorMessage="1" sqref="P23">
      <formula1>$AT$43:$AT$45</formula1>
    </dataValidation>
    <dataValidation type="list" allowBlank="1" showInputMessage="1" showErrorMessage="1" sqref="P22">
      <formula1>$AS$43:$AS$45</formula1>
    </dataValidation>
    <dataValidation type="list" allowBlank="1" showInputMessage="1" showErrorMessage="1" sqref="P21">
      <formula1>$AR$43:$AR$45</formula1>
    </dataValidation>
    <dataValidation type="list" allowBlank="1" showInputMessage="1" showErrorMessage="1" sqref="P20">
      <formula1>$AQ$43:$AQ$45</formula1>
    </dataValidation>
    <dataValidation type="list" allowBlank="1" showInputMessage="1" showErrorMessage="1" sqref="P19">
      <formula1>$AP$43:$AP$45</formula1>
    </dataValidation>
    <dataValidation type="list" allowBlank="1" showInputMessage="1" showErrorMessage="1" sqref="P18">
      <formula1>$AO$43:$AO$45</formula1>
    </dataValidation>
    <dataValidation type="list" allowBlank="1" showInputMessage="1" showErrorMessage="1" sqref="P17">
      <formula1>$AN$43:$AN$45</formula1>
    </dataValidation>
    <dataValidation type="list" allowBlank="1" showInputMessage="1" showErrorMessage="1" sqref="P16">
      <formula1>$AM$42:$AM$45</formula1>
    </dataValidation>
    <dataValidation type="list" allowBlank="1" showInputMessage="1" showErrorMessage="1" sqref="P15">
      <formula1>$AL$43:$AL$45</formula1>
    </dataValidation>
    <dataValidation type="list" allowBlank="1" showInputMessage="1" showErrorMessage="1" sqref="P14">
      <formula1>$AK$43:$AK$45</formula1>
    </dataValidation>
    <dataValidation type="list" allowBlank="1" showInputMessage="1" showErrorMessage="1" sqref="O23">
      <formula1>$AT$39:$AT$41</formula1>
    </dataValidation>
    <dataValidation type="list" allowBlank="1" showInputMessage="1" showErrorMessage="1" sqref="O22">
      <formula1>$AS$39:$AS$41</formula1>
    </dataValidation>
    <dataValidation type="list" allowBlank="1" showInputMessage="1" showErrorMessage="1" sqref="O21">
      <formula1>$AR$39:$AR$41</formula1>
    </dataValidation>
    <dataValidation type="list" allowBlank="1" showInputMessage="1" showErrorMessage="1" sqref="O20">
      <formula1>$AQ$39:$AQ$41</formula1>
    </dataValidation>
    <dataValidation type="list" allowBlank="1" showInputMessage="1" showErrorMessage="1" sqref="O19">
      <formula1>$AP$39:$AP$41</formula1>
    </dataValidation>
    <dataValidation type="list" allowBlank="1" showInputMessage="1" showErrorMessage="1" sqref="O18">
      <formula1>$AO$38:$AO$41</formula1>
    </dataValidation>
    <dataValidation type="list" allowBlank="1" showInputMessage="1" showErrorMessage="1" sqref="O17">
      <formula1>$AN$39:$AN$41</formula1>
    </dataValidation>
    <dataValidation type="list" allowBlank="1" showInputMessage="1" showErrorMessage="1" sqref="O16">
      <formula1>$AM$39:$AM$41</formula1>
    </dataValidation>
    <dataValidation type="list" allowBlank="1" showInputMessage="1" showErrorMessage="1" sqref="O15">
      <formula1>$AL$39:$AL$41</formula1>
    </dataValidation>
    <dataValidation type="list" allowBlank="1" showInputMessage="1" showErrorMessage="1" sqref="O14">
      <formula1>$AK$39:$AK$41</formula1>
    </dataValidation>
    <dataValidation type="list" allowBlank="1" showInputMessage="1" showErrorMessage="1" sqref="O13">
      <formula1>$AJ$39:$AJ$41</formula1>
    </dataValidation>
    <dataValidation type="list" allowBlank="1" showInputMessage="1" showErrorMessage="1" sqref="N23">
      <formula1>$AT$35:$AT$37</formula1>
    </dataValidation>
    <dataValidation type="list" allowBlank="1" showInputMessage="1" showErrorMessage="1" sqref="N22">
      <formula1>$AS$35:$AS$37</formula1>
    </dataValidation>
    <dataValidation type="list" allowBlank="1" showInputMessage="1" showErrorMessage="1" sqref="N21">
      <formula1>$AR$35:$AR$37</formula1>
    </dataValidation>
    <dataValidation type="list" allowBlank="1" showInputMessage="1" showErrorMessage="1" sqref="N20">
      <formula1>$AQ$35:$AQ$37</formula1>
    </dataValidation>
    <dataValidation type="list" allowBlank="1" showInputMessage="1" showErrorMessage="1" sqref="N19">
      <formula1>$AP$35:$AP$37</formula1>
    </dataValidation>
    <dataValidation type="list" allowBlank="1" showInputMessage="1" showErrorMessage="1" sqref="N18">
      <formula1>$AO$35:$AO$37</formula1>
    </dataValidation>
    <dataValidation type="list" allowBlank="1" showInputMessage="1" showErrorMessage="1" sqref="N17">
      <formula1>$AN$35:$AN$37</formula1>
    </dataValidation>
    <dataValidation type="list" allowBlank="1" showInputMessage="1" showErrorMessage="1" sqref="N16">
      <formula1>$AM$35:$AM$37</formula1>
    </dataValidation>
    <dataValidation type="list" allowBlank="1" showInputMessage="1" showErrorMessage="1" sqref="N15">
      <formula1>$AL$35:$AL$37</formula1>
    </dataValidation>
    <dataValidation type="list" allowBlank="1" showInputMessage="1" showErrorMessage="1" sqref="N14">
      <formula1>$AK$35:$AK$37</formula1>
    </dataValidation>
    <dataValidation type="list" allowBlank="1" showInputMessage="1" showErrorMessage="1" sqref="N13">
      <formula1>$AJ$35:$AJ$37</formula1>
    </dataValidation>
    <dataValidation type="list" allowBlank="1" showInputMessage="1" showErrorMessage="1" sqref="N12">
      <formula1>$AI$35:$AI$37</formula1>
    </dataValidation>
    <dataValidation type="list" allowBlank="1" showInputMessage="1" showErrorMessage="1" sqref="M23">
      <formula1>$AT$31:$AT$33</formula1>
    </dataValidation>
    <dataValidation type="list" allowBlank="1" showInputMessage="1" showErrorMessage="1" sqref="M22">
      <formula1>$AS$31:$AS$33</formula1>
    </dataValidation>
    <dataValidation type="list" allowBlank="1" showInputMessage="1" showErrorMessage="1" sqref="M21">
      <formula1>$AR$31:$AR$33</formula1>
    </dataValidation>
    <dataValidation type="list" allowBlank="1" showInputMessage="1" showErrorMessage="1" sqref="M20">
      <formula1>$AQ$31:$AQ$33</formula1>
    </dataValidation>
    <dataValidation type="list" allowBlank="1" showInputMessage="1" showErrorMessage="1" sqref="M18">
      <formula1>$AO$31:$AO$33</formula1>
    </dataValidation>
    <dataValidation type="list" allowBlank="1" showInputMessage="1" showErrorMessage="1" sqref="M19">
      <formula1>$AP$31:$AP$33</formula1>
    </dataValidation>
    <dataValidation type="list" allowBlank="1" showInputMessage="1" showErrorMessage="1" sqref="M17">
      <formula1>$AN$31:$AN$33</formula1>
    </dataValidation>
    <dataValidation type="list" allowBlank="1" showInputMessage="1" showErrorMessage="1" sqref="M16">
      <formula1>$AM$31:$AM$33</formula1>
    </dataValidation>
    <dataValidation type="list" allowBlank="1" showInputMessage="1" showErrorMessage="1" sqref="M15">
      <formula1>$AL$31:$AL$33</formula1>
    </dataValidation>
    <dataValidation type="list" allowBlank="1" showInputMessage="1" showErrorMessage="1" sqref="M14">
      <formula1>$AK$31:$AK$33</formula1>
    </dataValidation>
    <dataValidation type="list" allowBlank="1" showInputMessage="1" showErrorMessage="1" sqref="M13">
      <formula1>$AJ$31:$AJ$33</formula1>
    </dataValidation>
    <dataValidation type="list" allowBlank="1" showInputMessage="1" showErrorMessage="1" sqref="M12">
      <formula1>$AI$31:$AI$33</formula1>
    </dataValidation>
    <dataValidation type="list" allowBlank="1" showInputMessage="1" showErrorMessage="1" sqref="M11">
      <formula1>$AH$31:$AH$33</formula1>
    </dataValidation>
    <dataValidation type="list" allowBlank="1" showInputMessage="1" showErrorMessage="1" sqref="L23">
      <formula1>$AT$27:$AT$29</formula1>
    </dataValidation>
    <dataValidation type="list" allowBlank="1" showInputMessage="1" showErrorMessage="1" sqref="L22">
      <formula1>$AS$27:$AS$29</formula1>
    </dataValidation>
    <dataValidation type="list" allowBlank="1" showInputMessage="1" showErrorMessage="1" sqref="L21">
      <formula1>$AR$27:$AR$29</formula1>
    </dataValidation>
    <dataValidation type="list" allowBlank="1" showInputMessage="1" showErrorMessage="1" sqref="L20">
      <formula1>$AQ$27:$AQ$29</formula1>
    </dataValidation>
    <dataValidation type="list" allowBlank="1" showInputMessage="1" showErrorMessage="1" sqref="L19">
      <formula1>$AP$27:$AP$29</formula1>
    </dataValidation>
    <dataValidation type="list" allowBlank="1" showInputMessage="1" showErrorMessage="1" sqref="L18">
      <formula1>$AO$27:$AO$29</formula1>
    </dataValidation>
    <dataValidation type="list" allowBlank="1" showInputMessage="1" showErrorMessage="1" sqref="L17">
      <formula1>$AN$27:$AN$29</formula1>
    </dataValidation>
    <dataValidation type="list" allowBlank="1" showInputMessage="1" showErrorMessage="1" sqref="L16">
      <formula1>$AM$27:$AM$29</formula1>
    </dataValidation>
    <dataValidation type="list" allowBlank="1" showInputMessage="1" showErrorMessage="1" sqref="L15">
      <formula1>$AL$27:$AL$29</formula1>
    </dataValidation>
    <dataValidation type="list" allowBlank="1" showInputMessage="1" showErrorMessage="1" sqref="L14">
      <formula1>$AK$27:$AK$29</formula1>
    </dataValidation>
    <dataValidation type="list" allowBlank="1" showInputMessage="1" showErrorMessage="1" sqref="L13">
      <formula1>$AJ$27:$AJ$29</formula1>
    </dataValidation>
    <dataValidation type="list" allowBlank="1" showInputMessage="1" showErrorMessage="1" sqref="L12">
      <formula1>$AI$27:$AI$29</formula1>
    </dataValidation>
    <dataValidation type="list" allowBlank="1" showInputMessage="1" showErrorMessage="1" sqref="L11">
      <formula1>$AH$27:$AH$29</formula1>
    </dataValidation>
    <dataValidation type="list" allowBlank="1" showInputMessage="1" showErrorMessage="1" sqref="L10">
      <formula1>$AG$27:$AG$29</formula1>
    </dataValidation>
    <dataValidation type="list" allowBlank="1" showInputMessage="1" showErrorMessage="1" sqref="K23">
      <formula1>$AT$23:$AT$25</formula1>
    </dataValidation>
    <dataValidation type="list" allowBlank="1" showInputMessage="1" showErrorMessage="1" sqref="K22">
      <formula1>$AS$23:$AS$25</formula1>
    </dataValidation>
    <dataValidation type="list" allowBlank="1" showInputMessage="1" showErrorMessage="1" sqref="K21">
      <formula1>$AR$23:$AR$25</formula1>
    </dataValidation>
    <dataValidation type="list" allowBlank="1" showInputMessage="1" showErrorMessage="1" sqref="K20">
      <formula1>$AQ$23:$AQ$25</formula1>
    </dataValidation>
    <dataValidation type="list" allowBlank="1" showInputMessage="1" showErrorMessage="1" sqref="K19">
      <formula1>$AP$23:$AP$25</formula1>
    </dataValidation>
    <dataValidation type="list" allowBlank="1" showInputMessage="1" showErrorMessage="1" sqref="K18">
      <formula1>$AO$23:$AO$25</formula1>
    </dataValidation>
    <dataValidation type="list" allowBlank="1" showInputMessage="1" showErrorMessage="1" sqref="K17">
      <formula1>$AN$23:$AN$25</formula1>
    </dataValidation>
    <dataValidation type="list" allowBlank="1" showInputMessage="1" showErrorMessage="1" sqref="K16">
      <formula1>$AM$23:$AM$25</formula1>
    </dataValidation>
    <dataValidation type="list" allowBlank="1" showInputMessage="1" showErrorMessage="1" sqref="K15">
      <formula1>$AL$23:$AL$25</formula1>
    </dataValidation>
    <dataValidation type="list" allowBlank="1" showInputMessage="1" showErrorMessage="1" sqref="K14">
      <formula1>$AK$23:$AK$25</formula1>
    </dataValidation>
    <dataValidation type="list" allowBlank="1" showInputMessage="1" showErrorMessage="1" sqref="K13">
      <formula1>$AJ$23:$AJ$25</formula1>
    </dataValidation>
    <dataValidation type="list" allowBlank="1" showInputMessage="1" showErrorMessage="1" sqref="K12">
      <formula1>$AI$23:$AI$25</formula1>
    </dataValidation>
    <dataValidation type="list" allowBlank="1" showInputMessage="1" showErrorMessage="1" sqref="K11">
      <formula1>$AH$23:$AH$25</formula1>
    </dataValidation>
    <dataValidation type="list" allowBlank="1" showInputMessage="1" showErrorMessage="1" sqref="K10">
      <formula1>$AG$23:$AG$25</formula1>
    </dataValidation>
    <dataValidation type="list" allowBlank="1" showInputMessage="1" showErrorMessage="1" sqref="K9">
      <formula1>$AF$23:$AF$25</formula1>
    </dataValidation>
    <dataValidation type="list" allowBlank="1" showInputMessage="1" showErrorMessage="1" sqref="J23">
      <formula1>$AT$19:$AT$21</formula1>
    </dataValidation>
    <dataValidation type="list" allowBlank="1" showInputMessage="1" showErrorMessage="1" sqref="J22">
      <formula1>$AS$19:$AS$21</formula1>
    </dataValidation>
    <dataValidation type="list" allowBlank="1" showInputMessage="1" showErrorMessage="1" sqref="J21">
      <formula1>$AR$19:$AR$21</formula1>
    </dataValidation>
    <dataValidation type="list" allowBlank="1" showInputMessage="1" showErrorMessage="1" sqref="J20">
      <formula1>$AQ$19:$AQ$21</formula1>
    </dataValidation>
    <dataValidation type="list" allowBlank="1" showInputMessage="1" showErrorMessage="1" sqref="J19">
      <formula1>$AP$19:$AP$21</formula1>
    </dataValidation>
    <dataValidation type="list" allowBlank="1" showInputMessage="1" showErrorMessage="1" sqref="J18">
      <formula1>$AO$19:$AO$21</formula1>
    </dataValidation>
    <dataValidation type="list" allowBlank="1" showInputMessage="1" showErrorMessage="1" sqref="J17">
      <formula1>$AN$19:$AN$21</formula1>
    </dataValidation>
    <dataValidation type="list" allowBlank="1" showInputMessage="1" showErrorMessage="1" sqref="J16">
      <formula1>$AM$19:$AM$21</formula1>
    </dataValidation>
    <dataValidation type="list" allowBlank="1" showInputMessage="1" showErrorMessage="1" sqref="J15">
      <formula1>$AL$19:$AL$21</formula1>
    </dataValidation>
    <dataValidation type="list" allowBlank="1" showInputMessage="1" showErrorMessage="1" sqref="J14">
      <formula1>$AK$19:$AK$21</formula1>
    </dataValidation>
    <dataValidation type="list" allowBlank="1" showInputMessage="1" showErrorMessage="1" sqref="J13">
      <formula1>$AJ$19:$AJ$21</formula1>
    </dataValidation>
    <dataValidation type="list" allowBlank="1" showInputMessage="1" showErrorMessage="1" sqref="J12">
      <formula1>$AI$19:$AI$21</formula1>
    </dataValidation>
    <dataValidation type="list" allowBlank="1" showInputMessage="1" showErrorMessage="1" sqref="J11">
      <formula1>$AH$19:$AH$21</formula1>
    </dataValidation>
    <dataValidation type="list" allowBlank="1" showInputMessage="1" showErrorMessage="1" sqref="J10">
      <formula1>$AG$19:$AG$21</formula1>
    </dataValidation>
    <dataValidation type="list" allowBlank="1" showInputMessage="1" showErrorMessage="1" sqref="J9">
      <formula1>$AF$19:$AF$21</formula1>
    </dataValidation>
    <dataValidation type="list" allowBlank="1" showInputMessage="1" showErrorMessage="1" sqref="J8">
      <formula1>$AE$19:$AE$21</formula1>
    </dataValidation>
    <dataValidation type="list" allowBlank="1" showInputMessage="1" showErrorMessage="1" sqref="I23">
      <formula1>$AT$15:$AT$17</formula1>
    </dataValidation>
    <dataValidation type="list" allowBlank="1" showInputMessage="1" showErrorMessage="1" sqref="I22">
      <formula1>$AS$15:$AS$17</formula1>
    </dataValidation>
    <dataValidation type="list" allowBlank="1" showInputMessage="1" showErrorMessage="1" sqref="I21">
      <formula1>$AR$15:$AR$17</formula1>
    </dataValidation>
    <dataValidation type="list" allowBlank="1" showInputMessage="1" showErrorMessage="1" sqref="I20">
      <formula1>$AQ$15:$AQ$17</formula1>
    </dataValidation>
    <dataValidation type="list" allowBlank="1" showInputMessage="1" showErrorMessage="1" sqref="I19">
      <formula1>$AP$15:$AP$17</formula1>
    </dataValidation>
    <dataValidation type="list" allowBlank="1" showInputMessage="1" showErrorMessage="1" sqref="I18">
      <formula1>$AO$15:$AO$17</formula1>
    </dataValidation>
    <dataValidation type="list" allowBlank="1" showInputMessage="1" showErrorMessage="1" sqref="I17">
      <formula1>$AN$15:$AN$17</formula1>
    </dataValidation>
    <dataValidation type="list" allowBlank="1" showInputMessage="1" showErrorMessage="1" sqref="I16">
      <formula1>$AM$15:$AM$17</formula1>
    </dataValidation>
    <dataValidation type="list" allowBlank="1" showInputMessage="1" showErrorMessage="1" sqref="I15">
      <formula1>$AL$15:$AL$17</formula1>
    </dataValidation>
    <dataValidation type="list" allowBlank="1" showInputMessage="1" showErrorMessage="1" sqref="I14">
      <formula1>$AK$15:$AK$17</formula1>
    </dataValidation>
    <dataValidation type="list" allowBlank="1" showInputMessage="1" showErrorMessage="1" sqref="I13">
      <formula1>$AJ$15:$AJ$17</formula1>
    </dataValidation>
    <dataValidation type="list" allowBlank="1" showInputMessage="1" showErrorMessage="1" sqref="I12">
      <formula1>$AI$15:$AI$17</formula1>
    </dataValidation>
    <dataValidation type="list" allowBlank="1" showInputMessage="1" showErrorMessage="1" sqref="I11">
      <formula1>$AH$15:$AH$17</formula1>
    </dataValidation>
    <dataValidation type="list" allowBlank="1" showInputMessage="1" showErrorMessage="1" sqref="I10">
      <formula1>$AG$15:$AG$17</formula1>
    </dataValidation>
    <dataValidation type="list" allowBlank="1" showInputMessage="1" showErrorMessage="1" sqref="I9">
      <formula1>$AF$15:$AF$17</formula1>
    </dataValidation>
    <dataValidation type="list" allowBlank="1" showInputMessage="1" showErrorMessage="1" sqref="I8">
      <formula1>$AE$15:$AE$17</formula1>
    </dataValidation>
    <dataValidation type="list" allowBlank="1" showInputMessage="1" showErrorMessage="1" sqref="I7">
      <formula1>$AD$15:$AD$17</formula1>
    </dataValidation>
    <dataValidation type="list" allowBlank="1" showInputMessage="1" showErrorMessage="1" sqref="H23">
      <formula1>$AT$11:$AT$13</formula1>
    </dataValidation>
    <dataValidation type="list" allowBlank="1" showInputMessage="1" showErrorMessage="1" sqref="H22">
      <formula1>$AS$11:$AS$13</formula1>
    </dataValidation>
    <dataValidation type="list" allowBlank="1" showInputMessage="1" showErrorMessage="1" sqref="H21">
      <formula1>$AR$11:$AR$13</formula1>
    </dataValidation>
    <dataValidation type="list" allowBlank="1" showInputMessage="1" showErrorMessage="1" sqref="H20">
      <formula1>$AQ$11:$AQ$13</formula1>
    </dataValidation>
    <dataValidation type="list" allowBlank="1" showInputMessage="1" showErrorMessage="1" sqref="H19">
      <formula1>$AP$11:$AP$13</formula1>
    </dataValidation>
    <dataValidation type="list" allowBlank="1" showInputMessage="1" showErrorMessage="1" sqref="H18">
      <formula1>$AO$11:$AO$13</formula1>
    </dataValidation>
    <dataValidation type="list" allowBlank="1" showInputMessage="1" showErrorMessage="1" sqref="H17">
      <formula1>$AN$11:$AN$13</formula1>
    </dataValidation>
    <dataValidation type="list" allowBlank="1" showInputMessage="1" showErrorMessage="1" sqref="H16">
      <formula1>$AM$11:$AM$13</formula1>
    </dataValidation>
    <dataValidation type="list" allowBlank="1" showInputMessage="1" showErrorMessage="1" sqref="H15">
      <formula1>$AL$11:$AL$13</formula1>
    </dataValidation>
    <dataValidation type="list" allowBlank="1" showInputMessage="1" showErrorMessage="1" sqref="H14">
      <formula1>$AK$11:$AK$13</formula1>
    </dataValidation>
    <dataValidation type="list" allowBlank="1" showInputMessage="1" showErrorMessage="1" sqref="H13">
      <formula1>$AJ$11:$AJ$13</formula1>
    </dataValidation>
    <dataValidation type="list" allowBlank="1" showInputMessage="1" showErrorMessage="1" sqref="H12">
      <formula1>$AI$11:$AI$13</formula1>
    </dataValidation>
    <dataValidation type="list" allowBlank="1" showInputMessage="1" showErrorMessage="1" sqref="H11">
      <formula1>$AH$11:$AH$13</formula1>
    </dataValidation>
    <dataValidation type="list" allowBlank="1" showInputMessage="1" showErrorMessage="1" sqref="H10">
      <formula1>$AG$11:$AG$13</formula1>
    </dataValidation>
    <dataValidation type="list" allowBlank="1" showInputMessage="1" showErrorMessage="1" sqref="H9">
      <formula1>$AF$11:$AF$13</formula1>
    </dataValidation>
    <dataValidation type="list" allowBlank="1" showInputMessage="1" showErrorMessage="1" sqref="H8">
      <formula1>$AE$11:$AE$13</formula1>
    </dataValidation>
    <dataValidation type="list" allowBlank="1" showInputMessage="1" showErrorMessage="1" sqref="H7">
      <formula1>$AD$11:$AD$13</formula1>
    </dataValidation>
    <dataValidation type="list" allowBlank="1" showInputMessage="1" showErrorMessage="1" sqref="H6">
      <formula1>$AC$11:$AC$13</formula1>
    </dataValidation>
    <dataValidation type="list" allowBlank="1" showInputMessage="1" showErrorMessage="1" sqref="G23">
      <formula1>$AT$7:$AT$9</formula1>
    </dataValidation>
    <dataValidation type="list" allowBlank="1" showInputMessage="1" showErrorMessage="1" sqref="G22">
      <formula1>$AS$7:$AS$9</formula1>
    </dataValidation>
    <dataValidation type="list" allowBlank="1" showInputMessage="1" showErrorMessage="1" sqref="G21">
      <formula1>$AR$7:$AR$9</formula1>
    </dataValidation>
    <dataValidation type="list" allowBlank="1" showInputMessage="1" showErrorMessage="1" sqref="G20">
      <formula1>$AQ$7:$AQ$9</formula1>
    </dataValidation>
    <dataValidation type="list" allowBlank="1" showInputMessage="1" showErrorMessage="1" sqref="G19">
      <formula1>$AP$7:$AP$9</formula1>
    </dataValidation>
    <dataValidation type="list" allowBlank="1" showInputMessage="1" showErrorMessage="1" sqref="G18">
      <formula1>$AO$7:$AO$9</formula1>
    </dataValidation>
    <dataValidation type="list" allowBlank="1" showInputMessage="1" showErrorMessage="1" sqref="G17">
      <formula1>$AN$7:$AN$9</formula1>
    </dataValidation>
    <dataValidation type="list" allowBlank="1" showInputMessage="1" showErrorMessage="1" sqref="G16">
      <formula1>$AM$7:$AM$9</formula1>
    </dataValidation>
    <dataValidation type="list" allowBlank="1" showInputMessage="1" showErrorMessage="1" sqref="G15">
      <formula1>$AL$7:$AL$9</formula1>
    </dataValidation>
    <dataValidation type="list" allowBlank="1" showInputMessage="1" showErrorMessage="1" sqref="G14">
      <formula1>$AK$7:$AK$9</formula1>
    </dataValidation>
    <dataValidation type="list" allowBlank="1" showInputMessage="1" showErrorMessage="1" sqref="G13">
      <formula1>$AJ$7:$AJ$9</formula1>
    </dataValidation>
    <dataValidation type="list" allowBlank="1" showInputMessage="1" showErrorMessage="1" sqref="G12">
      <formula1>$AI$7:$AI$9</formula1>
    </dataValidation>
    <dataValidation type="list" allowBlank="1" showInputMessage="1" showErrorMessage="1" sqref="G11">
      <formula1>$AH$7:$AH$9</formula1>
    </dataValidation>
    <dataValidation type="list" allowBlank="1" showInputMessage="1" showErrorMessage="1" sqref="G10">
      <formula1>$AG$7:$AG$9</formula1>
    </dataValidation>
    <dataValidation type="list" allowBlank="1" showInputMessage="1" showErrorMessage="1" sqref="G9">
      <formula1>$AF$7:$AF$9</formula1>
    </dataValidation>
    <dataValidation type="list" allowBlank="1" showInputMessage="1" showErrorMessage="1" sqref="G8">
      <formula1>$AE$7:$AE$9</formula1>
    </dataValidation>
    <dataValidation type="list" allowBlank="1" showInputMessage="1" showErrorMessage="1" sqref="G7">
      <formula1>$AD$7:$AD$9</formula1>
    </dataValidation>
    <dataValidation type="list" allowBlank="1" showInputMessage="1" showErrorMessage="1" sqref="G6">
      <formula1>$AC$7:$AC$9</formula1>
    </dataValidation>
    <dataValidation type="list" allowBlank="1" showInputMessage="1" showErrorMessage="1" sqref="G5">
      <formula1>$AB$7:$AB$9</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V4479"/>
  <sheetViews>
    <sheetView tabSelected="1" zoomScaleNormal="100" workbookViewId="0">
      <pane xSplit="4" ySplit="4" topLeftCell="E5" activePane="bottomRight" state="frozenSplit"/>
      <selection activeCell="H1" sqref="H1:I1048576"/>
      <selection pane="topRight" activeCell="H1" sqref="H1:I1048576"/>
      <selection pane="bottomLeft" activeCell="H1" sqref="H1:I1048576"/>
      <selection pane="bottomRight" activeCell="H16" sqref="H16"/>
    </sheetView>
  </sheetViews>
  <sheetFormatPr baseColWidth="10" defaultColWidth="11.42578125" defaultRowHeight="12.75"/>
  <cols>
    <col min="1" max="1" width="5.140625" style="53" customWidth="1"/>
    <col min="2" max="2" width="3" style="52" bestFit="1" customWidth="1"/>
    <col min="3" max="3" width="32.140625" style="52" customWidth="1"/>
    <col min="4" max="4" width="8.42578125" style="52" bestFit="1" customWidth="1"/>
    <col min="5" max="5" width="22.7109375" style="52" customWidth="1"/>
    <col min="6" max="7" width="7.28515625" style="52" customWidth="1"/>
    <col min="8" max="8" width="22.7109375" style="52" customWidth="1"/>
    <col min="9" max="10" width="7.28515625" style="52" customWidth="1"/>
    <col min="11" max="11" width="22.7109375" style="52" customWidth="1"/>
    <col min="12" max="13" width="7.28515625" style="52" customWidth="1"/>
    <col min="14" max="14" width="10.7109375" style="53" hidden="1" customWidth="1"/>
    <col min="15" max="16" width="7.28515625" style="53" hidden="1" customWidth="1"/>
    <col min="17" max="17" width="10.7109375" style="53" hidden="1" customWidth="1"/>
    <col min="18" max="19" width="7.28515625" style="53" hidden="1" customWidth="1"/>
    <col min="20" max="22" width="11.42578125" style="53"/>
    <col min="23" max="16384" width="11.42578125" style="52"/>
  </cols>
  <sheetData>
    <row r="1" spans="1:22">
      <c r="B1" s="53"/>
      <c r="C1" s="53"/>
      <c r="D1" s="53"/>
      <c r="E1" s="53"/>
      <c r="F1" s="53"/>
      <c r="G1" s="53"/>
      <c r="H1" s="53"/>
      <c r="I1" s="53"/>
      <c r="J1" s="53"/>
      <c r="K1" s="53"/>
      <c r="L1" s="53"/>
      <c r="M1" s="53"/>
    </row>
    <row r="2" spans="1:22" ht="13.5" thickBot="1">
      <c r="B2" s="53"/>
      <c r="C2" s="53"/>
      <c r="D2" s="53"/>
      <c r="E2" s="53"/>
      <c r="F2" s="53"/>
      <c r="G2" s="53"/>
      <c r="H2" s="53"/>
      <c r="I2" s="53"/>
      <c r="J2" s="53"/>
      <c r="K2" s="53"/>
      <c r="L2" s="53"/>
      <c r="M2" s="53"/>
    </row>
    <row r="3" spans="1:22" s="84" customFormat="1" ht="27" customHeight="1" thickBot="1">
      <c r="A3" s="83"/>
      <c r="B3" s="83"/>
      <c r="C3" s="83"/>
      <c r="D3" s="83"/>
      <c r="E3" s="149" t="s">
        <v>287</v>
      </c>
      <c r="F3" s="150"/>
      <c r="G3" s="151"/>
      <c r="H3" s="149" t="s">
        <v>282</v>
      </c>
      <c r="I3" s="150"/>
      <c r="J3" s="151"/>
      <c r="K3" s="149" t="s">
        <v>281</v>
      </c>
      <c r="L3" s="150"/>
      <c r="M3" s="151"/>
      <c r="N3" s="149" t="s">
        <v>204</v>
      </c>
      <c r="O3" s="150"/>
      <c r="P3" s="151"/>
      <c r="Q3" s="149" t="s">
        <v>205</v>
      </c>
      <c r="R3" s="150"/>
      <c r="S3" s="151"/>
      <c r="T3" s="83"/>
      <c r="U3" s="83"/>
      <c r="V3" s="83"/>
    </row>
    <row r="4" spans="1:22" s="85" customFormat="1" ht="21.75" customHeight="1" thickBot="1">
      <c r="B4" s="86"/>
      <c r="C4" s="87" t="s">
        <v>6</v>
      </c>
      <c r="D4" s="88" t="s">
        <v>3</v>
      </c>
      <c r="E4" s="89" t="s">
        <v>203</v>
      </c>
      <c r="F4" s="90" t="s">
        <v>4</v>
      </c>
      <c r="G4" s="91" t="s">
        <v>5</v>
      </c>
      <c r="H4" s="89" t="s">
        <v>203</v>
      </c>
      <c r="I4" s="90" t="s">
        <v>4</v>
      </c>
      <c r="J4" s="91" t="s">
        <v>5</v>
      </c>
      <c r="K4" s="89" t="s">
        <v>203</v>
      </c>
      <c r="L4" s="90" t="s">
        <v>4</v>
      </c>
      <c r="M4" s="91" t="s">
        <v>5</v>
      </c>
      <c r="N4" s="89" t="s">
        <v>203</v>
      </c>
      <c r="O4" s="90" t="s">
        <v>4</v>
      </c>
      <c r="P4" s="91" t="s">
        <v>5</v>
      </c>
      <c r="Q4" s="89" t="s">
        <v>203</v>
      </c>
      <c r="R4" s="90" t="s">
        <v>4</v>
      </c>
      <c r="S4" s="91" t="s">
        <v>5</v>
      </c>
    </row>
    <row r="5" spans="1:22">
      <c r="B5" s="92">
        <f>Präferenzmatrix!E4</f>
        <v>1</v>
      </c>
      <c r="C5" s="93" t="str">
        <f>Präferenzmatrix!F4</f>
        <v>Systemvielfallt</v>
      </c>
      <c r="D5" s="94">
        <f>Präferenzmatrix!B4</f>
        <v>125</v>
      </c>
      <c r="E5" s="95"/>
      <c r="F5" s="96">
        <v>3</v>
      </c>
      <c r="G5" s="97">
        <f>$D5*F5</f>
        <v>375</v>
      </c>
      <c r="H5" s="95"/>
      <c r="I5" s="96">
        <v>3</v>
      </c>
      <c r="J5" s="97">
        <f>$D5*I5</f>
        <v>375</v>
      </c>
      <c r="K5" s="95"/>
      <c r="L5" s="96">
        <v>3</v>
      </c>
      <c r="M5" s="97">
        <f>$D5*L5</f>
        <v>375</v>
      </c>
      <c r="N5" s="95"/>
      <c r="O5" s="96">
        <v>0</v>
      </c>
      <c r="P5" s="97">
        <f>$D5*O5</f>
        <v>0</v>
      </c>
      <c r="Q5" s="95"/>
      <c r="R5" s="96">
        <v>0</v>
      </c>
      <c r="S5" s="97">
        <f>$D5*R5</f>
        <v>0</v>
      </c>
    </row>
    <row r="6" spans="1:22">
      <c r="B6" s="98">
        <f>Präferenzmatrix!E5</f>
        <v>2</v>
      </c>
      <c r="C6" s="99" t="str">
        <f>Präferenzmatrix!F5</f>
        <v>Synergien</v>
      </c>
      <c r="D6" s="100">
        <f>Präferenzmatrix!B5</f>
        <v>116.66666666666667</v>
      </c>
      <c r="E6" s="101" t="s">
        <v>288</v>
      </c>
      <c r="F6" s="96">
        <v>3</v>
      </c>
      <c r="G6" s="102">
        <f t="shared" ref="G6:G24" si="0">$D6*F6</f>
        <v>350</v>
      </c>
      <c r="H6" s="101" t="s">
        <v>291</v>
      </c>
      <c r="I6" s="96">
        <v>0</v>
      </c>
      <c r="J6" s="102">
        <f t="shared" ref="J6:J24" si="1">$D6*I6</f>
        <v>0</v>
      </c>
      <c r="K6" s="101" t="s">
        <v>287</v>
      </c>
      <c r="L6" s="96">
        <v>3</v>
      </c>
      <c r="M6" s="102">
        <f t="shared" ref="M6:M24" si="2">$D6*L6</f>
        <v>350</v>
      </c>
      <c r="N6" s="101"/>
      <c r="O6" s="96">
        <v>0</v>
      </c>
      <c r="P6" s="102">
        <f t="shared" ref="P6:P24" si="3">$D6*O6</f>
        <v>0</v>
      </c>
      <c r="Q6" s="101"/>
      <c r="R6" s="96">
        <v>0</v>
      </c>
      <c r="S6" s="102">
        <f t="shared" ref="S6:S24" si="4">$D6*R6</f>
        <v>0</v>
      </c>
    </row>
    <row r="7" spans="1:22">
      <c r="B7" s="98">
        <f>Präferenzmatrix!E6</f>
        <v>3</v>
      </c>
      <c r="C7" s="99" t="str">
        <f>Präferenzmatrix!F6</f>
        <v>Failover</v>
      </c>
      <c r="D7" s="100">
        <f>Präferenzmatrix!B6</f>
        <v>108.33333333333333</v>
      </c>
      <c r="E7" s="101" t="s">
        <v>289</v>
      </c>
      <c r="F7" s="96">
        <v>2</v>
      </c>
      <c r="G7" s="102">
        <f t="shared" si="0"/>
        <v>216.66666666666666</v>
      </c>
      <c r="H7" s="101"/>
      <c r="I7" s="96">
        <v>3</v>
      </c>
      <c r="J7" s="102">
        <f t="shared" si="1"/>
        <v>325</v>
      </c>
      <c r="K7" s="101"/>
      <c r="L7" s="96">
        <v>1</v>
      </c>
      <c r="M7" s="102">
        <f t="shared" si="2"/>
        <v>108.33333333333333</v>
      </c>
      <c r="N7" s="101"/>
      <c r="O7" s="96">
        <v>0</v>
      </c>
      <c r="P7" s="102">
        <f t="shared" si="3"/>
        <v>0</v>
      </c>
      <c r="Q7" s="101"/>
      <c r="R7" s="96">
        <v>0</v>
      </c>
      <c r="S7" s="102">
        <f t="shared" si="4"/>
        <v>0</v>
      </c>
    </row>
    <row r="8" spans="1:22">
      <c r="B8" s="98">
        <f>Präferenzmatrix!E7</f>
        <v>4</v>
      </c>
      <c r="C8" s="99" t="str">
        <f>Präferenzmatrix!F7</f>
        <v>Switchover</v>
      </c>
      <c r="D8" s="100">
        <f>Präferenzmatrix!B7</f>
        <v>100</v>
      </c>
      <c r="E8" s="101" t="s">
        <v>289</v>
      </c>
      <c r="F8" s="96">
        <v>2</v>
      </c>
      <c r="G8" s="102">
        <f t="shared" si="0"/>
        <v>200</v>
      </c>
      <c r="H8" s="101"/>
      <c r="I8" s="96">
        <v>3</v>
      </c>
      <c r="J8" s="102">
        <f t="shared" si="1"/>
        <v>300</v>
      </c>
      <c r="K8" s="101"/>
      <c r="L8" s="96">
        <v>2</v>
      </c>
      <c r="M8" s="102">
        <f t="shared" si="2"/>
        <v>200</v>
      </c>
      <c r="N8" s="101"/>
      <c r="O8" s="96">
        <v>0</v>
      </c>
      <c r="P8" s="102">
        <f t="shared" si="3"/>
        <v>0</v>
      </c>
      <c r="Q8" s="101"/>
      <c r="R8" s="96">
        <v>0</v>
      </c>
      <c r="S8" s="102">
        <f t="shared" si="4"/>
        <v>0</v>
      </c>
    </row>
    <row r="9" spans="1:22">
      <c r="B9" s="98">
        <f>Präferenzmatrix!E8</f>
        <v>5</v>
      </c>
      <c r="C9" s="99" t="str">
        <f>Präferenzmatrix!F8</f>
        <v>Restore</v>
      </c>
      <c r="D9" s="100">
        <f>Präferenzmatrix!B8</f>
        <v>91.666666666666671</v>
      </c>
      <c r="E9" s="101"/>
      <c r="F9" s="96">
        <v>2</v>
      </c>
      <c r="G9" s="102">
        <f t="shared" si="0"/>
        <v>183.33333333333334</v>
      </c>
      <c r="H9" s="101"/>
      <c r="I9" s="96">
        <v>3</v>
      </c>
      <c r="J9" s="102">
        <f t="shared" si="1"/>
        <v>275</v>
      </c>
      <c r="K9" s="101"/>
      <c r="L9" s="96">
        <v>3</v>
      </c>
      <c r="M9" s="102">
        <f t="shared" si="2"/>
        <v>275</v>
      </c>
      <c r="N9" s="101"/>
      <c r="O9" s="96">
        <v>0</v>
      </c>
      <c r="P9" s="102">
        <f t="shared" si="3"/>
        <v>0</v>
      </c>
      <c r="Q9" s="101"/>
      <c r="R9" s="96">
        <v>0</v>
      </c>
      <c r="S9" s="102">
        <f t="shared" si="4"/>
        <v>0</v>
      </c>
    </row>
    <row r="10" spans="1:22">
      <c r="B10" s="98">
        <f>Präferenzmatrix!E9</f>
        <v>6</v>
      </c>
      <c r="C10" s="99" t="str">
        <f>Präferenzmatrix!F9</f>
        <v>Replikation</v>
      </c>
      <c r="D10" s="100">
        <f>Präferenzmatrix!B9</f>
        <v>83.333333333333329</v>
      </c>
      <c r="E10" s="101"/>
      <c r="F10" s="96">
        <v>3</v>
      </c>
      <c r="G10" s="102">
        <f t="shared" si="0"/>
        <v>250</v>
      </c>
      <c r="H10" s="101"/>
      <c r="I10" s="96">
        <v>3</v>
      </c>
      <c r="J10" s="102">
        <f t="shared" si="1"/>
        <v>250</v>
      </c>
      <c r="K10" s="101" t="s">
        <v>270</v>
      </c>
      <c r="L10" s="96">
        <v>2</v>
      </c>
      <c r="M10" s="102">
        <f t="shared" si="2"/>
        <v>166.66666666666666</v>
      </c>
      <c r="N10" s="101"/>
      <c r="O10" s="96">
        <v>0</v>
      </c>
      <c r="P10" s="102">
        <f t="shared" si="3"/>
        <v>0</v>
      </c>
      <c r="Q10" s="101"/>
      <c r="R10" s="96">
        <v>0</v>
      </c>
      <c r="S10" s="102">
        <f t="shared" si="4"/>
        <v>0</v>
      </c>
    </row>
    <row r="11" spans="1:22" ht="25.5">
      <c r="B11" s="98">
        <f>Präferenzmatrix!E10</f>
        <v>7</v>
      </c>
      <c r="C11" s="99" t="str">
        <f>Präferenzmatrix!F10</f>
        <v>Sharding</v>
      </c>
      <c r="D11" s="100">
        <f>Präferenzmatrix!B10</f>
        <v>25</v>
      </c>
      <c r="E11" s="101" t="s">
        <v>292</v>
      </c>
      <c r="F11" s="96">
        <v>0</v>
      </c>
      <c r="G11" s="102">
        <f t="shared" si="0"/>
        <v>0</v>
      </c>
      <c r="H11" s="101"/>
      <c r="I11" s="96">
        <v>3</v>
      </c>
      <c r="J11" s="102">
        <f t="shared" si="1"/>
        <v>75</v>
      </c>
      <c r="K11" s="153" t="s">
        <v>293</v>
      </c>
      <c r="L11" s="96">
        <v>2</v>
      </c>
      <c r="M11" s="102">
        <f t="shared" si="2"/>
        <v>50</v>
      </c>
      <c r="N11" s="101"/>
      <c r="O11" s="96">
        <v>0</v>
      </c>
      <c r="P11" s="102">
        <f t="shared" si="3"/>
        <v>0</v>
      </c>
      <c r="Q11" s="101"/>
      <c r="R11" s="96">
        <v>0</v>
      </c>
      <c r="S11" s="102">
        <f t="shared" si="4"/>
        <v>0</v>
      </c>
    </row>
    <row r="12" spans="1:22">
      <c r="B12" s="98">
        <f>Präferenzmatrix!E11</f>
        <v>8</v>
      </c>
      <c r="C12" s="99" t="str">
        <f>Präferenzmatrix!F11</f>
        <v>Quorum</v>
      </c>
      <c r="D12" s="100">
        <f>Präferenzmatrix!B11</f>
        <v>66.666666666666671</v>
      </c>
      <c r="E12" s="101"/>
      <c r="F12" s="96">
        <v>3</v>
      </c>
      <c r="G12" s="102">
        <f t="shared" si="0"/>
        <v>200</v>
      </c>
      <c r="H12" s="101"/>
      <c r="I12" s="96">
        <v>3</v>
      </c>
      <c r="J12" s="102">
        <f t="shared" si="1"/>
        <v>200</v>
      </c>
      <c r="K12" s="101"/>
      <c r="L12" s="96">
        <v>3</v>
      </c>
      <c r="M12" s="102">
        <f t="shared" si="2"/>
        <v>200</v>
      </c>
      <c r="N12" s="101"/>
      <c r="O12" s="96">
        <v>0</v>
      </c>
      <c r="P12" s="102">
        <f t="shared" si="3"/>
        <v>0</v>
      </c>
      <c r="Q12" s="101"/>
      <c r="R12" s="96">
        <v>0</v>
      </c>
      <c r="S12" s="102">
        <f t="shared" si="4"/>
        <v>0</v>
      </c>
    </row>
    <row r="13" spans="1:22">
      <c r="B13" s="98">
        <f>Präferenzmatrix!E12</f>
        <v>9</v>
      </c>
      <c r="C13" s="99" t="str">
        <f>Präferenzmatrix!F12</f>
        <v>Connection</v>
      </c>
      <c r="D13" s="100">
        <f>Präferenzmatrix!B12</f>
        <v>58.333333333333336</v>
      </c>
      <c r="E13" s="101"/>
      <c r="F13" s="96">
        <v>3</v>
      </c>
      <c r="G13" s="102">
        <f t="shared" si="0"/>
        <v>175</v>
      </c>
      <c r="H13" s="101"/>
      <c r="I13" s="96">
        <v>3</v>
      </c>
      <c r="J13" s="102">
        <f t="shared" si="1"/>
        <v>175</v>
      </c>
      <c r="K13" s="101" t="s">
        <v>290</v>
      </c>
      <c r="L13" s="96">
        <v>2</v>
      </c>
      <c r="M13" s="102">
        <f t="shared" si="2"/>
        <v>116.66666666666667</v>
      </c>
      <c r="N13" s="101"/>
      <c r="O13" s="96">
        <v>0</v>
      </c>
      <c r="P13" s="102">
        <f t="shared" si="3"/>
        <v>0</v>
      </c>
      <c r="Q13" s="101"/>
      <c r="R13" s="96">
        <v>0</v>
      </c>
      <c r="S13" s="102">
        <f t="shared" si="4"/>
        <v>0</v>
      </c>
    </row>
    <row r="14" spans="1:22">
      <c r="B14" s="98">
        <f>Präferenzmatrix!E13</f>
        <v>10</v>
      </c>
      <c r="C14" s="99" t="str">
        <f>Präferenzmatrix!F13</f>
        <v>Management-API</v>
      </c>
      <c r="D14" s="100">
        <f>Präferenzmatrix!B13</f>
        <v>33.333333333333336</v>
      </c>
      <c r="E14" s="101"/>
      <c r="F14" s="96">
        <v>3</v>
      </c>
      <c r="G14" s="102">
        <f t="shared" si="0"/>
        <v>100</v>
      </c>
      <c r="H14" s="101"/>
      <c r="I14" s="96">
        <v>3</v>
      </c>
      <c r="J14" s="102">
        <f t="shared" si="1"/>
        <v>100</v>
      </c>
      <c r="K14" s="101"/>
      <c r="L14" s="96">
        <v>3</v>
      </c>
      <c r="M14" s="102">
        <f t="shared" si="2"/>
        <v>100</v>
      </c>
      <c r="N14" s="101"/>
      <c r="O14" s="96">
        <v>0</v>
      </c>
      <c r="P14" s="102">
        <f t="shared" si="3"/>
        <v>0</v>
      </c>
      <c r="Q14" s="101"/>
      <c r="R14" s="96">
        <v>0</v>
      </c>
      <c r="S14" s="102">
        <f t="shared" si="4"/>
        <v>0</v>
      </c>
    </row>
    <row r="15" spans="1:22" ht="51">
      <c r="B15" s="98">
        <f>Präferenzmatrix!E14</f>
        <v>11</v>
      </c>
      <c r="C15" s="99" t="str">
        <f>Präferenzmatrix!F14</f>
        <v>Backup</v>
      </c>
      <c r="D15" s="100">
        <f>Präferenzmatrix!B14</f>
        <v>58.333333333333336</v>
      </c>
      <c r="E15" s="101"/>
      <c r="F15" s="96">
        <v>3</v>
      </c>
      <c r="G15" s="102">
        <f t="shared" si="0"/>
        <v>175</v>
      </c>
      <c r="H15" s="101" t="s">
        <v>294</v>
      </c>
      <c r="I15" s="96">
        <v>1</v>
      </c>
      <c r="J15" s="102">
        <f t="shared" si="1"/>
        <v>58.333333333333336</v>
      </c>
      <c r="K15" s="153" t="s">
        <v>295</v>
      </c>
      <c r="L15" s="96">
        <v>2</v>
      </c>
      <c r="M15" s="102">
        <f t="shared" si="2"/>
        <v>116.66666666666667</v>
      </c>
      <c r="N15" s="101"/>
      <c r="O15" s="96">
        <v>0</v>
      </c>
      <c r="P15" s="102">
        <f t="shared" si="3"/>
        <v>0</v>
      </c>
      <c r="Q15" s="101"/>
      <c r="R15" s="96">
        <v>0</v>
      </c>
      <c r="S15" s="102">
        <f t="shared" si="4"/>
        <v>0</v>
      </c>
    </row>
    <row r="16" spans="1:22">
      <c r="B16" s="98">
        <f>Präferenzmatrix!E15</f>
        <v>12</v>
      </c>
      <c r="C16" s="99" t="str">
        <f>Präferenzmatrix!F15</f>
        <v>Housekeeping - Log Rotation</v>
      </c>
      <c r="D16" s="100">
        <f>Präferenzmatrix!B15</f>
        <v>8.3333333333333339</v>
      </c>
      <c r="E16" s="101"/>
      <c r="F16" s="96">
        <v>3</v>
      </c>
      <c r="G16" s="102">
        <f t="shared" si="0"/>
        <v>25</v>
      </c>
      <c r="H16" s="101"/>
      <c r="I16" s="96">
        <v>3</v>
      </c>
      <c r="J16" s="102">
        <f t="shared" si="1"/>
        <v>25</v>
      </c>
      <c r="K16" s="101"/>
      <c r="L16" s="96">
        <v>3</v>
      </c>
      <c r="M16" s="102">
        <f t="shared" si="2"/>
        <v>25</v>
      </c>
      <c r="N16" s="101"/>
      <c r="O16" s="96">
        <v>0</v>
      </c>
      <c r="P16" s="102">
        <f t="shared" si="3"/>
        <v>0</v>
      </c>
      <c r="Q16" s="101"/>
      <c r="R16" s="96">
        <v>0</v>
      </c>
      <c r="S16" s="102">
        <f t="shared" si="4"/>
        <v>0</v>
      </c>
    </row>
    <row r="17" spans="1:22">
      <c r="B17" s="98">
        <f>Präferenzmatrix!E16</f>
        <v>13</v>
      </c>
      <c r="C17" s="99" t="str">
        <f>Präferenzmatrix!F16</f>
        <v>Self Heahling</v>
      </c>
      <c r="D17" s="100">
        <f>Präferenzmatrix!B16</f>
        <v>8.3333333333333339</v>
      </c>
      <c r="E17" s="101"/>
      <c r="F17" s="96">
        <v>2</v>
      </c>
      <c r="G17" s="102">
        <f t="shared" si="0"/>
        <v>16.666666666666668</v>
      </c>
      <c r="H17" s="101"/>
      <c r="I17" s="96">
        <v>3</v>
      </c>
      <c r="J17" s="102">
        <f t="shared" si="1"/>
        <v>25</v>
      </c>
      <c r="K17" s="101"/>
      <c r="L17" s="96">
        <v>3</v>
      </c>
      <c r="M17" s="102">
        <f t="shared" si="2"/>
        <v>25</v>
      </c>
      <c r="N17" s="101"/>
      <c r="O17" s="96">
        <v>0</v>
      </c>
      <c r="P17" s="102">
        <f t="shared" si="3"/>
        <v>0</v>
      </c>
      <c r="Q17" s="101"/>
      <c r="R17" s="96">
        <v>0</v>
      </c>
      <c r="S17" s="102">
        <f t="shared" si="4"/>
        <v>0</v>
      </c>
    </row>
    <row r="18" spans="1:22">
      <c r="B18" s="98">
        <f>Präferenzmatrix!E17</f>
        <v>14</v>
      </c>
      <c r="C18" s="99" t="str">
        <f>Präferenzmatrix!F17</f>
        <v>Monitoring - Node Failure</v>
      </c>
      <c r="D18" s="100">
        <f>Präferenzmatrix!B17</f>
        <v>50</v>
      </c>
      <c r="E18" s="101"/>
      <c r="F18" s="96">
        <v>3</v>
      </c>
      <c r="G18" s="102">
        <f t="shared" si="0"/>
        <v>150</v>
      </c>
      <c r="H18" s="101"/>
      <c r="I18" s="96">
        <v>3</v>
      </c>
      <c r="J18" s="102">
        <f t="shared" si="1"/>
        <v>150</v>
      </c>
      <c r="K18" s="101"/>
      <c r="L18" s="96">
        <v>3</v>
      </c>
      <c r="M18" s="102">
        <f t="shared" si="2"/>
        <v>150</v>
      </c>
      <c r="N18" s="101"/>
      <c r="O18" s="96">
        <v>0</v>
      </c>
      <c r="P18" s="102">
        <f t="shared" si="3"/>
        <v>0</v>
      </c>
      <c r="Q18" s="101"/>
      <c r="R18" s="96">
        <v>0</v>
      </c>
      <c r="S18" s="102">
        <f t="shared" si="4"/>
        <v>0</v>
      </c>
    </row>
    <row r="19" spans="1:22">
      <c r="B19" s="98">
        <f>Präferenzmatrix!E18</f>
        <v>15</v>
      </c>
      <c r="C19" s="99" t="str">
        <f>Präferenzmatrix!F18</f>
        <v>Maintenance Quality</v>
      </c>
      <c r="D19" s="100">
        <f>Präferenzmatrix!B18</f>
        <v>8.3333333333333339</v>
      </c>
      <c r="E19" s="101"/>
      <c r="F19" s="96">
        <v>3</v>
      </c>
      <c r="G19" s="102">
        <f t="shared" si="0"/>
        <v>25</v>
      </c>
      <c r="H19" s="101"/>
      <c r="I19" s="96">
        <v>1</v>
      </c>
      <c r="J19" s="102">
        <f t="shared" si="1"/>
        <v>8.3333333333333339</v>
      </c>
      <c r="K19" s="101"/>
      <c r="L19" s="96">
        <v>2</v>
      </c>
      <c r="M19" s="102">
        <f t="shared" si="2"/>
        <v>16.666666666666668</v>
      </c>
      <c r="N19" s="101"/>
      <c r="O19" s="96">
        <v>0</v>
      </c>
      <c r="P19" s="102">
        <f t="shared" si="3"/>
        <v>0</v>
      </c>
      <c r="Q19" s="101"/>
      <c r="R19" s="96">
        <v>0</v>
      </c>
      <c r="S19" s="102">
        <f t="shared" si="4"/>
        <v>0</v>
      </c>
    </row>
    <row r="20" spans="1:22">
      <c r="B20" s="98">
        <f>Präferenzmatrix!E19</f>
        <v>16</v>
      </c>
      <c r="C20" s="99" t="str">
        <f>Präferenzmatrix!F19</f>
        <v>Performance</v>
      </c>
      <c r="D20" s="100">
        <f>Präferenzmatrix!B19</f>
        <v>58.333333333333336</v>
      </c>
      <c r="E20" s="101"/>
      <c r="F20" s="96">
        <v>3</v>
      </c>
      <c r="G20" s="102">
        <f t="shared" si="0"/>
        <v>175</v>
      </c>
      <c r="H20" s="101"/>
      <c r="I20" s="96">
        <v>2</v>
      </c>
      <c r="J20" s="102">
        <f t="shared" si="1"/>
        <v>116.66666666666667</v>
      </c>
      <c r="K20" s="101"/>
      <c r="L20" s="96">
        <v>1</v>
      </c>
      <c r="M20" s="102">
        <f t="shared" si="2"/>
        <v>58.333333333333336</v>
      </c>
      <c r="N20" s="101"/>
      <c r="O20" s="96">
        <v>0</v>
      </c>
      <c r="P20" s="102">
        <f t="shared" si="3"/>
        <v>0</v>
      </c>
      <c r="Q20" s="101"/>
      <c r="R20" s="96">
        <v>0</v>
      </c>
      <c r="S20" s="102">
        <f t="shared" si="4"/>
        <v>0</v>
      </c>
    </row>
    <row r="21" spans="1:22" hidden="1">
      <c r="B21" s="98">
        <f>Präferenzmatrix!E20</f>
        <v>17</v>
      </c>
      <c r="C21" s="99" t="str">
        <f>Präferenzmatrix!F20</f>
        <v>Ziel 17</v>
      </c>
      <c r="D21" s="100">
        <f>Präferenzmatrix!B20</f>
        <v>0</v>
      </c>
      <c r="E21" s="101"/>
      <c r="F21" s="96">
        <v>0</v>
      </c>
      <c r="G21" s="102">
        <f t="shared" si="0"/>
        <v>0</v>
      </c>
      <c r="H21" s="101"/>
      <c r="I21" s="96">
        <v>0</v>
      </c>
      <c r="J21" s="102">
        <f t="shared" si="1"/>
        <v>0</v>
      </c>
      <c r="K21" s="101"/>
      <c r="L21" s="96">
        <v>0</v>
      </c>
      <c r="M21" s="102">
        <f t="shared" si="2"/>
        <v>0</v>
      </c>
      <c r="N21" s="101"/>
      <c r="O21" s="96">
        <v>0</v>
      </c>
      <c r="P21" s="102">
        <f t="shared" si="3"/>
        <v>0</v>
      </c>
      <c r="Q21" s="101"/>
      <c r="R21" s="96">
        <v>0</v>
      </c>
      <c r="S21" s="102">
        <f t="shared" si="4"/>
        <v>0</v>
      </c>
    </row>
    <row r="22" spans="1:22" hidden="1">
      <c r="B22" s="98">
        <f>Präferenzmatrix!E21</f>
        <v>18</v>
      </c>
      <c r="C22" s="99" t="str">
        <f>Präferenzmatrix!F21</f>
        <v>Ziel 18</v>
      </c>
      <c r="D22" s="100">
        <f>Präferenzmatrix!B21</f>
        <v>0</v>
      </c>
      <c r="E22" s="101"/>
      <c r="F22" s="96">
        <v>0</v>
      </c>
      <c r="G22" s="102">
        <f t="shared" si="0"/>
        <v>0</v>
      </c>
      <c r="H22" s="101"/>
      <c r="I22" s="96">
        <v>0</v>
      </c>
      <c r="J22" s="102">
        <f t="shared" si="1"/>
        <v>0</v>
      </c>
      <c r="K22" s="101"/>
      <c r="L22" s="96">
        <v>0</v>
      </c>
      <c r="M22" s="102">
        <f t="shared" si="2"/>
        <v>0</v>
      </c>
      <c r="N22" s="101"/>
      <c r="O22" s="96">
        <v>0</v>
      </c>
      <c r="P22" s="102">
        <f t="shared" si="3"/>
        <v>0</v>
      </c>
      <c r="Q22" s="101"/>
      <c r="R22" s="96">
        <v>0</v>
      </c>
      <c r="S22" s="102">
        <f t="shared" si="4"/>
        <v>0</v>
      </c>
    </row>
    <row r="23" spans="1:22" hidden="1">
      <c r="B23" s="98">
        <f>Präferenzmatrix!E22</f>
        <v>19</v>
      </c>
      <c r="C23" s="99" t="str">
        <f>Präferenzmatrix!F22</f>
        <v>Ziel 19</v>
      </c>
      <c r="D23" s="100">
        <f>Präferenzmatrix!B22</f>
        <v>0</v>
      </c>
      <c r="E23" s="101"/>
      <c r="F23" s="96">
        <v>0</v>
      </c>
      <c r="G23" s="102">
        <f t="shared" si="0"/>
        <v>0</v>
      </c>
      <c r="H23" s="101"/>
      <c r="I23" s="96">
        <v>0</v>
      </c>
      <c r="J23" s="102">
        <f t="shared" si="1"/>
        <v>0</v>
      </c>
      <c r="K23" s="101"/>
      <c r="L23" s="96">
        <v>0</v>
      </c>
      <c r="M23" s="102">
        <f t="shared" si="2"/>
        <v>0</v>
      </c>
      <c r="N23" s="101"/>
      <c r="O23" s="96">
        <v>0</v>
      </c>
      <c r="P23" s="102">
        <f t="shared" si="3"/>
        <v>0</v>
      </c>
      <c r="Q23" s="101"/>
      <c r="R23" s="96">
        <v>0</v>
      </c>
      <c r="S23" s="102">
        <f t="shared" si="4"/>
        <v>0</v>
      </c>
    </row>
    <row r="24" spans="1:22" ht="13.5" hidden="1" thickBot="1">
      <c r="B24" s="103">
        <f>Präferenzmatrix!E23</f>
        <v>20</v>
      </c>
      <c r="C24" s="104" t="str">
        <f>Präferenzmatrix!F23</f>
        <v>Ziel 20</v>
      </c>
      <c r="D24" s="105">
        <f>Präferenzmatrix!B23</f>
        <v>0</v>
      </c>
      <c r="E24" s="106"/>
      <c r="F24" s="96">
        <v>0</v>
      </c>
      <c r="G24" s="107">
        <f t="shared" si="0"/>
        <v>0</v>
      </c>
      <c r="H24" s="106"/>
      <c r="I24" s="96">
        <v>0</v>
      </c>
      <c r="J24" s="107">
        <f t="shared" si="1"/>
        <v>0</v>
      </c>
      <c r="K24" s="106"/>
      <c r="L24" s="96">
        <v>0</v>
      </c>
      <c r="M24" s="107">
        <f t="shared" si="2"/>
        <v>0</v>
      </c>
      <c r="N24" s="106"/>
      <c r="O24" s="96">
        <v>0</v>
      </c>
      <c r="P24" s="107">
        <f t="shared" si="3"/>
        <v>0</v>
      </c>
      <c r="Q24" s="106"/>
      <c r="R24" s="96">
        <v>0</v>
      </c>
      <c r="S24" s="107">
        <f t="shared" si="4"/>
        <v>0</v>
      </c>
    </row>
    <row r="25" spans="1:22" s="109" customFormat="1" ht="21" customHeight="1" thickBot="1">
      <c r="A25" s="108"/>
      <c r="C25" s="108"/>
      <c r="D25" s="108"/>
      <c r="E25" s="108"/>
      <c r="F25" s="108"/>
      <c r="G25" s="110">
        <f>SUM(G5:G19)</f>
        <v>2441.6666666666665</v>
      </c>
      <c r="H25" s="108"/>
      <c r="I25" s="108"/>
      <c r="J25" s="110">
        <f>SUM(J5:J19)</f>
        <v>2341.666666666667</v>
      </c>
      <c r="K25" s="108"/>
      <c r="L25" s="108"/>
      <c r="M25" s="110">
        <f>SUM(M5:M19)</f>
        <v>2275</v>
      </c>
      <c r="N25" s="108"/>
      <c r="O25" s="108"/>
      <c r="P25" s="110">
        <f>SUM(P5:P19)</f>
        <v>0</v>
      </c>
      <c r="Q25" s="108"/>
      <c r="R25" s="108"/>
      <c r="S25" s="110">
        <f>SUM(S5:S19)</f>
        <v>0</v>
      </c>
      <c r="T25" s="108"/>
      <c r="U25" s="108"/>
      <c r="V25" s="108"/>
    </row>
    <row r="26" spans="1:22">
      <c r="B26" s="72"/>
      <c r="C26" s="53" t="s">
        <v>7</v>
      </c>
      <c r="D26" s="53"/>
      <c r="E26" s="53"/>
      <c r="F26" s="53"/>
      <c r="G26" s="111"/>
      <c r="H26" s="111"/>
      <c r="I26" s="111"/>
      <c r="J26" s="111"/>
      <c r="K26" s="111"/>
      <c r="L26" s="111"/>
      <c r="M26" s="111"/>
      <c r="N26" s="111"/>
      <c r="O26" s="111"/>
      <c r="P26" s="111"/>
      <c r="Q26" s="111"/>
      <c r="R26" s="111"/>
      <c r="S26" s="111"/>
    </row>
    <row r="27" spans="1:22">
      <c r="C27" s="53"/>
      <c r="D27" s="53"/>
      <c r="E27" s="53"/>
      <c r="F27" s="53"/>
      <c r="G27" s="112" t="s">
        <v>1</v>
      </c>
      <c r="H27" s="53"/>
      <c r="I27" s="113"/>
      <c r="J27" s="112" t="s">
        <v>1</v>
      </c>
      <c r="K27" s="53"/>
      <c r="L27" s="113"/>
      <c r="M27" s="112" t="s">
        <v>1</v>
      </c>
      <c r="O27" s="113"/>
      <c r="P27" s="112" t="s">
        <v>1</v>
      </c>
      <c r="R27" s="113"/>
      <c r="S27" s="112" t="s">
        <v>1</v>
      </c>
    </row>
    <row r="28" spans="1:22" ht="13.5" thickBot="1">
      <c r="B28" s="71"/>
      <c r="C28" s="53" t="s">
        <v>8</v>
      </c>
      <c r="D28" s="53"/>
      <c r="E28" s="53"/>
      <c r="F28" s="53"/>
      <c r="G28" s="114">
        <f>RANK(G25,$G$25:$S$25,0)</f>
        <v>1</v>
      </c>
      <c r="H28" s="53"/>
      <c r="I28" s="113"/>
      <c r="J28" s="114">
        <f>RANK(J25,$G$25:$S$25,0)</f>
        <v>2</v>
      </c>
      <c r="K28" s="53"/>
      <c r="L28" s="113"/>
      <c r="M28" s="114">
        <f>RANK(M25:S25,$G$25:$S$25,0)</f>
        <v>3</v>
      </c>
      <c r="O28" s="113"/>
      <c r="P28" s="114">
        <f>RANK(P25,$G$25:$S$25,0)</f>
        <v>4</v>
      </c>
      <c r="R28" s="113"/>
      <c r="S28" s="114">
        <f>RANK(S25,$G$25:$S$25,0)</f>
        <v>4</v>
      </c>
    </row>
    <row r="29" spans="1:22">
      <c r="C29" s="53"/>
      <c r="D29" s="53"/>
      <c r="E29" s="53"/>
      <c r="F29" s="53"/>
      <c r="G29" s="53"/>
      <c r="H29" s="53"/>
      <c r="I29" s="53"/>
      <c r="J29" s="53"/>
      <c r="K29" s="53"/>
      <c r="L29" s="53"/>
      <c r="M29" s="53"/>
    </row>
    <row r="30" spans="1:22">
      <c r="B30" s="69"/>
      <c r="C30" s="53" t="s">
        <v>9</v>
      </c>
      <c r="D30" s="53"/>
      <c r="E30" s="53"/>
      <c r="F30" s="53"/>
      <c r="G30" s="53"/>
      <c r="H30" s="53"/>
      <c r="I30" s="53"/>
      <c r="J30" s="53"/>
      <c r="K30" s="53"/>
      <c r="L30" s="53"/>
      <c r="M30" s="53"/>
    </row>
    <row r="31" spans="1:22">
      <c r="B31" s="53"/>
      <c r="C31" s="53"/>
      <c r="D31" s="53"/>
      <c r="E31" s="53"/>
      <c r="F31" s="53"/>
      <c r="G31" s="53"/>
      <c r="H31" s="53"/>
      <c r="I31" s="53"/>
      <c r="J31" s="53"/>
      <c r="K31" s="53"/>
      <c r="L31" s="53"/>
      <c r="M31" s="53"/>
    </row>
    <row r="32" spans="1:22">
      <c r="B32" s="53"/>
      <c r="C32" s="53"/>
      <c r="D32" s="53"/>
      <c r="E32" s="53"/>
      <c r="F32" s="53"/>
      <c r="G32" s="53"/>
      <c r="H32" s="53"/>
      <c r="I32" s="53"/>
      <c r="J32" s="53"/>
      <c r="K32" s="53"/>
      <c r="L32" s="53"/>
      <c r="M32" s="53"/>
    </row>
    <row r="33" spans="2:13">
      <c r="B33" s="53"/>
      <c r="C33" s="53"/>
      <c r="D33" s="53"/>
      <c r="E33" s="53"/>
      <c r="F33" s="53"/>
      <c r="G33" s="53"/>
      <c r="H33" s="53"/>
      <c r="I33" s="53"/>
      <c r="J33" s="53"/>
      <c r="K33" s="53"/>
      <c r="L33" s="53"/>
      <c r="M33" s="53"/>
    </row>
    <row r="34" spans="2:13">
      <c r="B34" s="53"/>
      <c r="C34" s="53"/>
      <c r="D34" s="53"/>
      <c r="E34" s="53"/>
      <c r="F34" s="53"/>
      <c r="G34" s="53"/>
      <c r="H34" s="53"/>
      <c r="I34" s="53"/>
      <c r="J34" s="53"/>
      <c r="K34" s="53"/>
      <c r="L34" s="53"/>
      <c r="M34" s="53"/>
    </row>
    <row r="35" spans="2:13">
      <c r="B35" s="53"/>
      <c r="C35" s="53"/>
      <c r="D35" s="53"/>
      <c r="E35" s="53"/>
      <c r="F35" s="53"/>
      <c r="G35" s="53"/>
      <c r="H35" s="53"/>
      <c r="I35" s="53"/>
      <c r="J35" s="53"/>
      <c r="K35" s="53"/>
      <c r="L35" s="53"/>
      <c r="M35" s="53"/>
    </row>
    <row r="36" spans="2:13">
      <c r="B36" s="53"/>
      <c r="C36" s="53"/>
      <c r="D36" s="53"/>
      <c r="E36" s="53"/>
      <c r="F36" s="53"/>
      <c r="G36" s="53"/>
      <c r="H36" s="53"/>
      <c r="I36" s="53"/>
      <c r="J36" s="53"/>
      <c r="K36" s="53"/>
      <c r="L36" s="53"/>
      <c r="M36" s="53"/>
    </row>
    <row r="37" spans="2:13">
      <c r="B37" s="53"/>
      <c r="C37" s="53"/>
      <c r="D37" s="53"/>
      <c r="E37" s="53"/>
      <c r="F37" s="53"/>
      <c r="G37" s="53"/>
      <c r="H37" s="53"/>
      <c r="I37" s="53"/>
      <c r="J37" s="53"/>
      <c r="K37" s="53"/>
      <c r="L37" s="53"/>
      <c r="M37" s="53"/>
    </row>
    <row r="38" spans="2:13">
      <c r="B38" s="53"/>
      <c r="C38" s="53"/>
      <c r="D38" s="53"/>
      <c r="E38" s="53"/>
      <c r="F38" s="53"/>
      <c r="G38" s="53"/>
      <c r="H38" s="53"/>
      <c r="I38" s="53"/>
      <c r="J38" s="53"/>
      <c r="K38" s="53"/>
      <c r="L38" s="53"/>
      <c r="M38" s="53"/>
    </row>
    <row r="39" spans="2:13">
      <c r="B39" s="53"/>
      <c r="C39" s="53"/>
      <c r="D39" s="53"/>
      <c r="E39" s="53"/>
      <c r="F39" s="53"/>
      <c r="G39" s="53"/>
      <c r="H39" s="53"/>
      <c r="I39" s="53"/>
      <c r="J39" s="53"/>
      <c r="K39" s="53"/>
      <c r="L39" s="53"/>
      <c r="M39" s="53"/>
    </row>
    <row r="40" spans="2:13">
      <c r="B40" s="53"/>
      <c r="C40" s="53"/>
      <c r="D40" s="53"/>
      <c r="E40" s="53"/>
      <c r="F40" s="53"/>
      <c r="G40" s="53"/>
      <c r="H40" s="53"/>
      <c r="I40" s="53"/>
      <c r="J40" s="53"/>
      <c r="K40" s="53"/>
      <c r="L40" s="53"/>
      <c r="M40" s="53"/>
    </row>
    <row r="41" spans="2:13">
      <c r="B41" s="53"/>
      <c r="C41" s="53"/>
      <c r="D41" s="53"/>
      <c r="E41" s="53"/>
      <c r="F41" s="53"/>
      <c r="G41" s="53"/>
      <c r="H41" s="53"/>
      <c r="I41" s="53"/>
      <c r="J41" s="53"/>
      <c r="K41" s="53"/>
      <c r="L41" s="53"/>
      <c r="M41" s="53"/>
    </row>
    <row r="42" spans="2:13">
      <c r="B42" s="53"/>
      <c r="C42" s="53"/>
      <c r="D42" s="53"/>
      <c r="E42" s="53"/>
      <c r="F42" s="53"/>
      <c r="G42" s="53"/>
      <c r="H42" s="53"/>
      <c r="I42" s="53"/>
      <c r="J42" s="53"/>
      <c r="K42" s="53"/>
      <c r="L42" s="53"/>
      <c r="M42" s="53"/>
    </row>
    <row r="43" spans="2:13">
      <c r="B43" s="53"/>
      <c r="C43" s="53"/>
      <c r="D43" s="53"/>
      <c r="E43" s="53"/>
      <c r="F43" s="53"/>
      <c r="G43" s="53"/>
      <c r="H43" s="53"/>
      <c r="I43" s="53"/>
      <c r="J43" s="53"/>
      <c r="K43" s="53"/>
      <c r="L43" s="53"/>
      <c r="M43" s="53"/>
    </row>
    <row r="44" spans="2:13">
      <c r="B44" s="53"/>
      <c r="C44" s="53"/>
      <c r="D44" s="53"/>
      <c r="E44" s="53"/>
      <c r="F44" s="53"/>
      <c r="G44" s="53"/>
      <c r="H44" s="53"/>
      <c r="I44" s="53"/>
      <c r="J44" s="53"/>
      <c r="K44" s="53"/>
      <c r="L44" s="53"/>
      <c r="M44" s="53"/>
    </row>
    <row r="45" spans="2:13">
      <c r="B45" s="53"/>
      <c r="C45" s="53"/>
      <c r="D45" s="53"/>
      <c r="E45" s="53"/>
      <c r="F45" s="53"/>
      <c r="G45" s="53"/>
      <c r="H45" s="53"/>
      <c r="I45" s="53"/>
      <c r="J45" s="53"/>
      <c r="K45" s="53"/>
      <c r="L45" s="53"/>
      <c r="M45" s="53"/>
    </row>
    <row r="46" spans="2:13">
      <c r="B46" s="53"/>
      <c r="C46" s="53"/>
      <c r="D46" s="53"/>
      <c r="E46" s="53"/>
      <c r="F46" s="53"/>
      <c r="G46" s="53"/>
      <c r="H46" s="53"/>
      <c r="I46" s="53"/>
      <c r="J46" s="53"/>
      <c r="K46" s="53"/>
      <c r="L46" s="53"/>
      <c r="M46" s="53"/>
    </row>
    <row r="47" spans="2:13">
      <c r="B47" s="53"/>
      <c r="C47" s="53"/>
      <c r="D47" s="53"/>
      <c r="E47" s="53"/>
      <c r="F47" s="53"/>
      <c r="G47" s="53"/>
      <c r="H47" s="53"/>
      <c r="I47" s="53"/>
      <c r="J47" s="53"/>
      <c r="K47" s="53"/>
      <c r="L47" s="53"/>
      <c r="M47" s="53"/>
    </row>
    <row r="48" spans="2:13">
      <c r="B48" s="53"/>
      <c r="C48" s="53"/>
      <c r="D48" s="53"/>
      <c r="E48" s="53"/>
      <c r="F48" s="53"/>
      <c r="G48" s="53"/>
      <c r="H48" s="53"/>
      <c r="I48" s="53"/>
      <c r="J48" s="53"/>
      <c r="K48" s="53"/>
      <c r="L48" s="53"/>
      <c r="M48" s="53"/>
    </row>
    <row r="49" s="53" customFormat="1"/>
    <row r="50" s="53" customFormat="1"/>
    <row r="51" s="53" customFormat="1"/>
    <row r="52" s="53" customFormat="1"/>
    <row r="53" s="53" customFormat="1"/>
    <row r="54" s="53" customFormat="1"/>
    <row r="55" s="53" customFormat="1"/>
    <row r="56" s="53" customFormat="1"/>
    <row r="57" s="53" customFormat="1"/>
    <row r="58" s="53" customFormat="1"/>
    <row r="59" s="53" customFormat="1"/>
    <row r="60" s="53" customFormat="1"/>
    <row r="61" s="53" customFormat="1"/>
    <row r="62" s="53" customFormat="1"/>
    <row r="63" s="53" customFormat="1"/>
    <row r="64" s="53" customFormat="1"/>
    <row r="65" s="53" customFormat="1"/>
    <row r="66" s="53" customFormat="1"/>
    <row r="67" s="53" customFormat="1"/>
    <row r="68" s="53" customFormat="1"/>
    <row r="69" s="53" customFormat="1"/>
    <row r="70" s="53" customFormat="1"/>
    <row r="71" s="53" customFormat="1"/>
    <row r="72" s="53" customFormat="1"/>
    <row r="73" s="53" customFormat="1"/>
    <row r="74" s="53" customFormat="1"/>
    <row r="75" s="53" customFormat="1"/>
    <row r="76" s="53" customFormat="1"/>
    <row r="77" s="53" customFormat="1"/>
    <row r="78" s="53" customFormat="1"/>
    <row r="79" s="53" customFormat="1"/>
    <row r="80" s="53" customFormat="1"/>
    <row r="81" s="53" customFormat="1"/>
    <row r="82" s="53" customFormat="1"/>
    <row r="83" s="53" customFormat="1"/>
    <row r="84" s="53" customFormat="1"/>
    <row r="85" s="53" customFormat="1"/>
    <row r="86" s="53" customFormat="1"/>
    <row r="87" s="53" customFormat="1"/>
    <row r="88" s="53" customFormat="1"/>
    <row r="89" s="53" customFormat="1"/>
    <row r="90" s="53" customFormat="1"/>
    <row r="91" s="53" customFormat="1"/>
    <row r="92" s="53" customFormat="1"/>
    <row r="93" s="53" customFormat="1"/>
    <row r="94" s="53" customFormat="1"/>
    <row r="95" s="53" customFormat="1"/>
    <row r="96" s="53" customFormat="1"/>
    <row r="97" s="53" customFormat="1"/>
    <row r="98" s="53" customFormat="1"/>
    <row r="99" s="53" customFormat="1"/>
    <row r="100" s="53" customFormat="1"/>
    <row r="101" s="53" customFormat="1"/>
    <row r="102" s="53" customFormat="1"/>
    <row r="103" s="53" customFormat="1"/>
    <row r="104" s="53" customFormat="1"/>
    <row r="105" s="53" customFormat="1"/>
    <row r="106" s="53" customFormat="1"/>
    <row r="107" s="53" customFormat="1"/>
    <row r="108" s="53" customFormat="1"/>
    <row r="109" s="53" customFormat="1"/>
    <row r="110" s="53" customFormat="1"/>
    <row r="111" s="53" customFormat="1"/>
    <row r="112" s="53" customFormat="1"/>
    <row r="113" s="53" customFormat="1"/>
    <row r="114" s="53" customFormat="1"/>
    <row r="115" s="53" customFormat="1"/>
    <row r="116" s="53" customFormat="1"/>
    <row r="117" s="53" customFormat="1"/>
    <row r="118" s="53" customFormat="1"/>
    <row r="119" s="53" customFormat="1"/>
    <row r="120" s="53" customFormat="1"/>
    <row r="121" s="53" customFormat="1"/>
    <row r="122" s="53" customFormat="1"/>
    <row r="123" s="53" customFormat="1"/>
    <row r="124" s="53" customFormat="1"/>
    <row r="125" s="53" customFormat="1"/>
    <row r="126" s="53" customFormat="1"/>
    <row r="127" s="53" customFormat="1"/>
    <row r="128" s="53" customFormat="1"/>
    <row r="129" s="53" customFormat="1"/>
    <row r="130" s="53" customFormat="1"/>
    <row r="131" s="53" customFormat="1"/>
    <row r="132" s="53" customFormat="1"/>
    <row r="133" s="53" customFormat="1"/>
    <row r="134" s="53" customFormat="1"/>
    <row r="135" s="53" customFormat="1"/>
    <row r="136" s="53" customFormat="1"/>
    <row r="137" s="53" customFormat="1"/>
    <row r="138" s="53" customFormat="1"/>
    <row r="139" s="53" customFormat="1"/>
    <row r="140" s="53" customFormat="1"/>
    <row r="141" s="53" customFormat="1"/>
    <row r="142" s="53" customFormat="1"/>
    <row r="143" s="53" customFormat="1"/>
    <row r="144" s="53" customFormat="1"/>
    <row r="145" s="53" customFormat="1"/>
    <row r="146" s="53" customFormat="1"/>
    <row r="147" s="53" customFormat="1"/>
    <row r="148" s="53" customFormat="1"/>
    <row r="149" s="53" customFormat="1"/>
    <row r="150" s="53" customFormat="1"/>
    <row r="151" s="53" customFormat="1"/>
    <row r="152" s="53" customFormat="1"/>
    <row r="153" s="53" customFormat="1"/>
    <row r="154" s="53" customFormat="1"/>
    <row r="155" s="53" customFormat="1"/>
    <row r="156" s="53" customFormat="1"/>
    <row r="157" s="53" customFormat="1"/>
    <row r="158" s="53" customFormat="1"/>
    <row r="159" s="53" customFormat="1"/>
    <row r="160" s="53" customFormat="1"/>
    <row r="161" s="53" customFormat="1"/>
    <row r="162" s="53" customFormat="1"/>
    <row r="163" s="53" customFormat="1"/>
    <row r="164" s="53" customFormat="1"/>
    <row r="165" s="53" customFormat="1"/>
    <row r="166" s="53" customFormat="1"/>
    <row r="167" s="53" customFormat="1"/>
    <row r="168" s="53" customFormat="1"/>
    <row r="169" s="53" customFormat="1"/>
    <row r="170" s="53" customFormat="1"/>
    <row r="171" s="53" customFormat="1"/>
    <row r="172" s="53" customFormat="1"/>
    <row r="173" s="53" customFormat="1"/>
    <row r="174" s="53" customFormat="1"/>
    <row r="175" s="53" customFormat="1"/>
    <row r="176" s="53" customFormat="1"/>
    <row r="177" s="53" customFormat="1"/>
    <row r="178" s="53" customFormat="1"/>
    <row r="179" s="53" customFormat="1"/>
    <row r="180" s="53" customFormat="1"/>
    <row r="181" s="53" customFormat="1"/>
    <row r="182" s="53" customFormat="1"/>
    <row r="183" s="53" customFormat="1"/>
    <row r="184" s="53" customFormat="1"/>
    <row r="185" s="53" customFormat="1"/>
    <row r="186" s="53" customFormat="1"/>
    <row r="187" s="53" customFormat="1"/>
    <row r="188" s="53" customFormat="1"/>
    <row r="189" s="53" customFormat="1"/>
    <row r="190" s="53" customFormat="1"/>
    <row r="191" s="53" customFormat="1"/>
    <row r="192" s="53" customFormat="1"/>
    <row r="193" s="53" customFormat="1"/>
    <row r="194" s="53" customFormat="1"/>
    <row r="195" s="53" customFormat="1"/>
    <row r="196" s="53" customFormat="1"/>
    <row r="197" s="53" customFormat="1"/>
    <row r="198" s="53" customFormat="1"/>
    <row r="199" s="53" customFormat="1"/>
    <row r="200" s="53" customFormat="1"/>
    <row r="201" s="53" customFormat="1"/>
    <row r="202" s="53" customFormat="1"/>
    <row r="203" s="53" customFormat="1"/>
    <row r="204" s="53" customFormat="1"/>
    <row r="205" s="53" customFormat="1"/>
    <row r="206" s="53" customFormat="1"/>
    <row r="207" s="53" customFormat="1"/>
    <row r="208" s="53" customFormat="1"/>
    <row r="209" s="53" customFormat="1"/>
    <row r="210" s="53" customFormat="1"/>
    <row r="211" s="53" customFormat="1"/>
    <row r="212" s="53" customFormat="1"/>
    <row r="213" s="53" customFormat="1"/>
    <row r="214" s="53" customFormat="1"/>
    <row r="215" s="53" customFormat="1"/>
    <row r="216" s="53" customFormat="1"/>
    <row r="217" s="53" customFormat="1"/>
    <row r="218" s="53" customFormat="1"/>
    <row r="219" s="53" customFormat="1"/>
    <row r="220" s="53" customFormat="1"/>
    <row r="221" s="53" customFormat="1"/>
    <row r="222" s="53" customFormat="1"/>
    <row r="223" s="53" customFormat="1"/>
    <row r="224" s="53" customFormat="1"/>
    <row r="225" s="53" customFormat="1"/>
    <row r="226" s="53" customFormat="1"/>
    <row r="227" s="53" customFormat="1"/>
    <row r="228" s="53" customFormat="1"/>
    <row r="229" s="53" customFormat="1"/>
    <row r="230" s="53" customFormat="1"/>
    <row r="231" s="53" customFormat="1"/>
    <row r="232" s="53" customFormat="1"/>
    <row r="233" s="53" customFormat="1"/>
    <row r="234" s="53" customFormat="1"/>
    <row r="235" s="53" customFormat="1"/>
    <row r="236" s="53" customFormat="1"/>
    <row r="237" s="53" customFormat="1"/>
    <row r="238" s="53" customFormat="1"/>
    <row r="239" s="53" customFormat="1"/>
    <row r="240" s="53" customFormat="1"/>
    <row r="241" s="53" customFormat="1"/>
    <row r="242" s="53" customFormat="1"/>
    <row r="243" s="53" customFormat="1"/>
    <row r="244" s="53" customFormat="1"/>
    <row r="245" s="53" customFormat="1"/>
    <row r="246" s="53" customFormat="1"/>
    <row r="247" s="53" customFormat="1"/>
    <row r="248" s="53" customFormat="1"/>
    <row r="249" s="53" customFormat="1"/>
    <row r="250" s="53" customFormat="1"/>
    <row r="251" s="53" customFormat="1"/>
    <row r="252" s="53" customFormat="1"/>
    <row r="253" s="53" customFormat="1"/>
    <row r="254" s="53" customFormat="1"/>
    <row r="255" s="53" customFormat="1"/>
    <row r="256" s="53" customFormat="1"/>
    <row r="257" s="53" customFormat="1"/>
    <row r="258" s="53" customFormat="1"/>
    <row r="259" s="53" customFormat="1"/>
    <row r="260" s="53" customFormat="1"/>
    <row r="261" s="53" customFormat="1"/>
    <row r="262" s="53" customFormat="1"/>
    <row r="263" s="53" customFormat="1"/>
    <row r="264" s="53" customFormat="1"/>
    <row r="265" s="53" customFormat="1"/>
    <row r="266" s="53" customFormat="1"/>
    <row r="267" s="53" customFormat="1"/>
    <row r="268" s="53" customFormat="1"/>
    <row r="269" s="53" customFormat="1"/>
    <row r="270" s="53" customFormat="1"/>
    <row r="271" s="53" customFormat="1"/>
    <row r="272" s="53" customFormat="1"/>
    <row r="273" s="53" customFormat="1"/>
    <row r="274" s="53" customFormat="1"/>
    <row r="275" s="53" customFormat="1"/>
    <row r="276" s="53" customFormat="1"/>
    <row r="277" s="53" customFormat="1"/>
    <row r="278" s="53" customFormat="1"/>
    <row r="279" s="53" customFormat="1"/>
    <row r="280" s="53" customFormat="1"/>
    <row r="281" s="53" customFormat="1"/>
    <row r="282" s="53" customFormat="1"/>
    <row r="283" s="53" customFormat="1"/>
    <row r="284" s="53" customFormat="1"/>
    <row r="285" s="53" customFormat="1"/>
    <row r="286" s="53" customFormat="1"/>
    <row r="287" s="53" customFormat="1"/>
    <row r="288" s="53" customFormat="1"/>
    <row r="289" s="53" customFormat="1"/>
    <row r="290" s="53" customFormat="1"/>
    <row r="291" s="53" customFormat="1"/>
    <row r="292" s="53" customFormat="1"/>
    <row r="293" s="53" customFormat="1"/>
    <row r="294" s="53" customFormat="1"/>
    <row r="295" s="53" customFormat="1"/>
    <row r="296" s="53" customFormat="1"/>
    <row r="297" s="53" customFormat="1"/>
    <row r="298" s="53" customFormat="1"/>
    <row r="299" s="53" customFormat="1"/>
    <row r="300" s="53" customFormat="1"/>
    <row r="301" s="53" customFormat="1"/>
    <row r="302" s="53" customFormat="1"/>
    <row r="303" s="53" customFormat="1"/>
    <row r="304" s="53" customFormat="1"/>
    <row r="305" s="53" customFormat="1"/>
    <row r="306" s="53" customFormat="1"/>
    <row r="307" s="53" customFormat="1"/>
    <row r="308" s="53" customFormat="1"/>
    <row r="309" s="53" customFormat="1"/>
    <row r="310" s="53" customFormat="1"/>
    <row r="311" s="53" customFormat="1"/>
    <row r="312" s="53" customFormat="1"/>
    <row r="313" s="53" customFormat="1"/>
    <row r="314" s="53" customFormat="1"/>
    <row r="315" s="53" customFormat="1"/>
    <row r="316" s="53" customFormat="1"/>
    <row r="317" s="53" customFormat="1"/>
    <row r="318" s="53" customFormat="1"/>
    <row r="319" s="53" customFormat="1"/>
    <row r="320" s="53" customFormat="1"/>
    <row r="321" s="53" customFormat="1"/>
    <row r="322" s="53" customFormat="1"/>
    <row r="323" s="53" customFormat="1"/>
    <row r="324" s="53" customFormat="1"/>
    <row r="325" s="53" customFormat="1"/>
    <row r="326" s="53" customFormat="1"/>
    <row r="327" s="53" customFormat="1"/>
    <row r="328" s="53" customFormat="1"/>
    <row r="329" s="53" customFormat="1"/>
    <row r="330" s="53" customFormat="1"/>
    <row r="331" s="53" customFormat="1"/>
    <row r="332" s="53" customFormat="1"/>
    <row r="333" s="53" customFormat="1"/>
    <row r="334" s="53" customFormat="1"/>
    <row r="335" s="53" customFormat="1"/>
    <row r="336" s="53" customFormat="1"/>
    <row r="337" s="53" customFormat="1"/>
    <row r="338" s="53" customFormat="1"/>
    <row r="339" s="53" customFormat="1"/>
    <row r="340" s="53" customFormat="1"/>
    <row r="341" s="53" customFormat="1"/>
    <row r="342" s="53" customFormat="1"/>
    <row r="343" s="53" customFormat="1"/>
    <row r="344" s="53" customFormat="1"/>
    <row r="345" s="53" customFormat="1"/>
    <row r="346" s="53" customFormat="1"/>
    <row r="347" s="53" customFormat="1"/>
    <row r="348" s="53" customFormat="1"/>
    <row r="349" s="53" customFormat="1"/>
    <row r="350" s="53" customFormat="1"/>
    <row r="351" s="53" customFormat="1"/>
    <row r="352" s="53" customFormat="1"/>
    <row r="353" s="53" customFormat="1"/>
    <row r="354" s="53" customFormat="1"/>
    <row r="355" s="53" customFormat="1"/>
    <row r="356" s="53" customFormat="1"/>
    <row r="357" s="53" customFormat="1"/>
    <row r="358" s="53" customFormat="1"/>
    <row r="359" s="53" customFormat="1"/>
    <row r="360" s="53" customFormat="1"/>
    <row r="361" s="53" customFormat="1"/>
    <row r="362" s="53" customFormat="1"/>
    <row r="363" s="53" customFormat="1"/>
    <row r="364" s="53" customFormat="1"/>
    <row r="365" s="53" customFormat="1"/>
    <row r="366" s="53" customFormat="1"/>
    <row r="367" s="53" customFormat="1"/>
    <row r="368" s="53" customFormat="1"/>
    <row r="369" s="53" customFormat="1"/>
    <row r="370" s="53" customFormat="1"/>
    <row r="371" s="53" customFormat="1"/>
    <row r="372" s="53" customFormat="1"/>
    <row r="373" s="53" customFormat="1"/>
    <row r="374" s="53" customFormat="1"/>
    <row r="375" s="53" customFormat="1"/>
    <row r="376" s="53" customFormat="1"/>
    <row r="377" s="53" customFormat="1"/>
    <row r="378" s="53" customFormat="1"/>
    <row r="379" s="53" customFormat="1"/>
    <row r="380" s="53" customFormat="1"/>
    <row r="381" s="53" customFormat="1"/>
    <row r="382" s="53" customFormat="1"/>
    <row r="383" s="53" customFormat="1"/>
    <row r="384" s="53" customFormat="1"/>
    <row r="385" s="53" customFormat="1"/>
    <row r="386" s="53" customFormat="1"/>
    <row r="387" s="53" customFormat="1"/>
    <row r="388" s="53" customFormat="1"/>
    <row r="389" s="53" customFormat="1"/>
    <row r="390" s="53" customFormat="1"/>
    <row r="391" s="53" customFormat="1"/>
    <row r="392" s="53" customFormat="1"/>
    <row r="393" s="53" customFormat="1"/>
    <row r="394" s="53" customFormat="1"/>
    <row r="395" s="53" customFormat="1"/>
    <row r="396" s="53" customFormat="1"/>
    <row r="397" s="53" customFormat="1"/>
    <row r="398" s="53" customFormat="1"/>
    <row r="399" s="53" customFormat="1"/>
    <row r="400" s="53" customFormat="1"/>
    <row r="401" s="53" customFormat="1"/>
    <row r="402" s="53" customFormat="1"/>
    <row r="403" s="53" customFormat="1"/>
    <row r="404" s="53" customFormat="1"/>
    <row r="405" s="53" customFormat="1"/>
    <row r="406" s="53" customFormat="1"/>
    <row r="407" s="53" customFormat="1"/>
    <row r="408" s="53" customFormat="1"/>
    <row r="409" s="53" customFormat="1"/>
    <row r="410" s="53" customFormat="1"/>
    <row r="411" s="53" customFormat="1"/>
    <row r="412" s="53" customFormat="1"/>
    <row r="413" s="53" customFormat="1"/>
    <row r="414" s="53" customFormat="1"/>
    <row r="415" s="53" customFormat="1"/>
    <row r="416" s="53" customFormat="1"/>
    <row r="417" s="53" customFormat="1"/>
    <row r="418" s="53" customFormat="1"/>
    <row r="419" s="53" customFormat="1"/>
    <row r="420" s="53" customFormat="1"/>
    <row r="421" s="53" customFormat="1"/>
    <row r="422" s="53" customFormat="1"/>
    <row r="423" s="53" customFormat="1"/>
    <row r="424" s="53" customFormat="1"/>
    <row r="425" s="53" customFormat="1"/>
    <row r="426" s="53" customFormat="1"/>
    <row r="427" s="53" customFormat="1"/>
    <row r="428" s="53" customFormat="1"/>
    <row r="429" s="53" customFormat="1"/>
    <row r="430" s="53" customFormat="1"/>
    <row r="431" s="53" customFormat="1"/>
    <row r="432" s="53" customFormat="1"/>
    <row r="433" s="53" customFormat="1"/>
    <row r="434" s="53" customFormat="1"/>
    <row r="435" s="53" customFormat="1"/>
    <row r="436" s="53" customFormat="1"/>
    <row r="437" s="53" customFormat="1"/>
    <row r="438" s="53" customFormat="1"/>
    <row r="439" s="53" customFormat="1"/>
    <row r="440" s="53" customFormat="1"/>
    <row r="441" s="53" customFormat="1"/>
    <row r="442" s="53" customFormat="1"/>
    <row r="443" s="53" customFormat="1"/>
    <row r="444" s="53" customFormat="1"/>
    <row r="445" s="53" customFormat="1"/>
    <row r="446" s="53" customFormat="1"/>
    <row r="447" s="53" customFormat="1"/>
    <row r="448" s="53" customFormat="1"/>
    <row r="449" s="53" customFormat="1"/>
    <row r="450" s="53" customFormat="1"/>
    <row r="451" s="53" customFormat="1"/>
    <row r="452" s="53" customFormat="1"/>
    <row r="453" s="53" customFormat="1"/>
    <row r="454" s="53" customFormat="1"/>
    <row r="455" s="53" customFormat="1"/>
    <row r="456" s="53" customFormat="1"/>
    <row r="457" s="53" customFormat="1"/>
    <row r="458" s="53" customFormat="1"/>
    <row r="459" s="53" customFormat="1"/>
    <row r="460" s="53" customFormat="1"/>
    <row r="461" s="53" customFormat="1"/>
    <row r="462" s="53" customFormat="1"/>
    <row r="463" s="53" customFormat="1"/>
    <row r="464" s="53" customFormat="1"/>
    <row r="465" s="53" customFormat="1"/>
    <row r="466" s="53" customFormat="1"/>
    <row r="467" s="53" customFormat="1"/>
    <row r="468" s="53" customFormat="1"/>
    <row r="469" s="53" customFormat="1"/>
    <row r="470" s="53" customFormat="1"/>
    <row r="471" s="53" customFormat="1"/>
    <row r="472" s="53" customFormat="1"/>
    <row r="473" s="53" customFormat="1"/>
    <row r="474" s="53" customFormat="1"/>
    <row r="475" s="53" customFormat="1"/>
    <row r="476" s="53" customFormat="1"/>
    <row r="477" s="53" customFormat="1"/>
    <row r="478" s="53" customFormat="1"/>
    <row r="479" s="53" customFormat="1"/>
    <row r="480" s="53" customFormat="1"/>
    <row r="481" s="53" customFormat="1"/>
    <row r="482" s="53" customFormat="1"/>
    <row r="483" s="53" customFormat="1"/>
    <row r="484" s="53" customFormat="1"/>
    <row r="485" s="53" customFormat="1"/>
    <row r="486" s="53" customFormat="1"/>
    <row r="487" s="53" customFormat="1"/>
    <row r="488" s="53" customFormat="1"/>
    <row r="489" s="53" customFormat="1"/>
    <row r="490" s="53" customFormat="1"/>
    <row r="491" s="53" customFormat="1"/>
    <row r="492" s="53" customFormat="1"/>
    <row r="493" s="53" customFormat="1"/>
    <row r="494" s="53" customFormat="1"/>
    <row r="495" s="53" customFormat="1"/>
    <row r="496" s="53" customFormat="1"/>
    <row r="497" s="53" customFormat="1"/>
    <row r="498" s="53" customFormat="1"/>
    <row r="499" s="53" customFormat="1"/>
    <row r="500" s="53" customFormat="1"/>
    <row r="501" s="53" customFormat="1"/>
    <row r="502" s="53" customFormat="1"/>
    <row r="503" s="53" customFormat="1"/>
    <row r="504" s="53" customFormat="1"/>
    <row r="505" s="53" customFormat="1"/>
    <row r="506" s="53" customFormat="1"/>
    <row r="507" s="53" customFormat="1"/>
    <row r="508" s="53" customFormat="1"/>
    <row r="509" s="53" customFormat="1"/>
    <row r="510" s="53" customFormat="1"/>
    <row r="511" s="53" customFormat="1"/>
    <row r="512" s="53" customFormat="1"/>
    <row r="513" s="53" customFormat="1"/>
    <row r="514" s="53" customFormat="1"/>
    <row r="515" s="53" customFormat="1"/>
    <row r="516" s="53" customFormat="1"/>
    <row r="517" s="53" customFormat="1"/>
    <row r="518" s="53" customFormat="1"/>
    <row r="519" s="53" customFormat="1"/>
    <row r="520" s="53" customFormat="1"/>
    <row r="521" s="53" customFormat="1"/>
    <row r="522" s="53" customFormat="1"/>
    <row r="523" s="53" customFormat="1"/>
    <row r="524" s="53" customFormat="1"/>
    <row r="525" s="53" customFormat="1"/>
    <row r="526" s="53" customFormat="1"/>
    <row r="527" s="53" customFormat="1"/>
    <row r="528" s="53" customFormat="1"/>
    <row r="529" s="53" customFormat="1"/>
    <row r="530" s="53" customFormat="1"/>
    <row r="531" s="53" customFormat="1"/>
    <row r="532" s="53" customFormat="1"/>
    <row r="533" s="53" customFormat="1"/>
    <row r="534" s="53" customFormat="1"/>
    <row r="535" s="53" customFormat="1"/>
    <row r="536" s="53" customFormat="1"/>
    <row r="537" s="53" customFormat="1"/>
    <row r="538" s="53" customFormat="1"/>
    <row r="539" s="53" customFormat="1"/>
    <row r="540" s="53" customFormat="1"/>
    <row r="541" s="53" customFormat="1"/>
    <row r="542" s="53" customFormat="1"/>
    <row r="543" s="53" customFormat="1"/>
    <row r="544" s="53" customFormat="1"/>
    <row r="545" s="53" customFormat="1"/>
    <row r="546" s="53" customFormat="1"/>
    <row r="547" s="53" customFormat="1"/>
    <row r="548" s="53" customFormat="1"/>
    <row r="549" s="53" customFormat="1"/>
    <row r="550" s="53" customFormat="1"/>
    <row r="551" s="53" customFormat="1"/>
    <row r="552" s="53" customFormat="1"/>
    <row r="553" s="53" customFormat="1"/>
    <row r="554" s="53" customFormat="1"/>
    <row r="555" s="53" customFormat="1"/>
    <row r="556" s="53" customFormat="1"/>
    <row r="557" s="53" customFormat="1"/>
    <row r="558" s="53" customFormat="1"/>
    <row r="559" s="53" customFormat="1"/>
    <row r="560" s="53" customFormat="1"/>
    <row r="561" s="53" customFormat="1"/>
    <row r="562" s="53" customFormat="1"/>
    <row r="563" s="53" customFormat="1"/>
    <row r="564" s="53" customFormat="1"/>
    <row r="565" s="53" customFormat="1"/>
    <row r="566" s="53" customFormat="1"/>
    <row r="567" s="53" customFormat="1"/>
    <row r="568" s="53" customFormat="1"/>
    <row r="569" s="53" customFormat="1"/>
    <row r="570" s="53" customFormat="1"/>
    <row r="571" s="53" customFormat="1"/>
    <row r="572" s="53" customFormat="1"/>
    <row r="573" s="53" customFormat="1"/>
    <row r="574" s="53" customFormat="1"/>
    <row r="575" s="53" customFormat="1"/>
    <row r="576" s="53" customFormat="1"/>
    <row r="577" s="53" customFormat="1"/>
    <row r="578" s="53" customFormat="1"/>
    <row r="579" s="53" customFormat="1"/>
    <row r="580" s="53" customFormat="1"/>
    <row r="581" s="53" customFormat="1"/>
    <row r="582" s="53" customFormat="1"/>
    <row r="583" s="53" customFormat="1"/>
    <row r="584" s="53" customFormat="1"/>
    <row r="585" s="53" customFormat="1"/>
    <row r="586" s="53" customFormat="1"/>
    <row r="587" s="53" customFormat="1"/>
    <row r="588" s="53" customFormat="1"/>
    <row r="589" s="53" customFormat="1"/>
    <row r="590" s="53" customFormat="1"/>
    <row r="591" s="53" customFormat="1"/>
    <row r="592" s="53" customFormat="1"/>
    <row r="593" s="53" customFormat="1"/>
    <row r="594" s="53" customFormat="1"/>
    <row r="595" s="53" customFormat="1"/>
    <row r="596" s="53" customFormat="1"/>
    <row r="597" s="53" customFormat="1"/>
    <row r="598" s="53" customFormat="1"/>
    <row r="599" s="53" customFormat="1"/>
    <row r="600" s="53" customFormat="1"/>
    <row r="601" s="53" customFormat="1"/>
    <row r="602" s="53" customFormat="1"/>
    <row r="603" s="53" customFormat="1"/>
    <row r="604" s="53" customFormat="1"/>
    <row r="605" s="53" customFormat="1"/>
    <row r="606" s="53" customFormat="1"/>
    <row r="607" s="53" customFormat="1"/>
    <row r="608" s="53" customFormat="1"/>
    <row r="609" s="53" customFormat="1"/>
    <row r="610" s="53" customFormat="1"/>
    <row r="611" s="53" customFormat="1"/>
    <row r="612" s="53" customFormat="1"/>
    <row r="613" s="53" customFormat="1"/>
    <row r="614" s="53" customFormat="1"/>
    <row r="615" s="53" customFormat="1"/>
    <row r="616" s="53" customFormat="1"/>
    <row r="617" s="53" customFormat="1"/>
    <row r="618" s="53" customFormat="1"/>
    <row r="619" s="53" customFormat="1"/>
    <row r="620" s="53" customFormat="1"/>
    <row r="621" s="53" customFormat="1"/>
    <row r="622" s="53" customFormat="1"/>
    <row r="623" s="53" customFormat="1"/>
    <row r="624" s="53" customFormat="1"/>
    <row r="625" s="53" customFormat="1"/>
    <row r="626" s="53" customFormat="1"/>
    <row r="627" s="53" customFormat="1"/>
    <row r="628" s="53" customFormat="1"/>
    <row r="629" s="53" customFormat="1"/>
    <row r="630" s="53" customFormat="1"/>
    <row r="631" s="53" customFormat="1"/>
    <row r="632" s="53" customFormat="1"/>
    <row r="633" s="53" customFormat="1"/>
    <row r="634" s="53" customFormat="1"/>
    <row r="635" s="53" customFormat="1"/>
    <row r="636" s="53" customFormat="1"/>
    <row r="637" s="53" customFormat="1"/>
    <row r="638" s="53" customFormat="1"/>
    <row r="639" s="53" customFormat="1"/>
    <row r="640" s="53" customFormat="1"/>
    <row r="641" s="53" customFormat="1"/>
    <row r="642" s="53" customFormat="1"/>
    <row r="643" s="53" customFormat="1"/>
    <row r="644" s="53" customFormat="1"/>
    <row r="645" s="53" customFormat="1"/>
    <row r="646" s="53" customFormat="1"/>
    <row r="647" s="53" customFormat="1"/>
    <row r="648" s="53" customFormat="1"/>
    <row r="649" s="53" customFormat="1"/>
    <row r="650" s="53" customFormat="1"/>
    <row r="651" s="53" customFormat="1"/>
    <row r="652" s="53" customFormat="1"/>
    <row r="653" s="53" customFormat="1"/>
    <row r="654" s="53" customFormat="1"/>
    <row r="655" s="53" customFormat="1"/>
    <row r="656" s="53" customFormat="1"/>
    <row r="657" s="53" customFormat="1"/>
    <row r="658" s="53" customFormat="1"/>
    <row r="659" s="53" customFormat="1"/>
    <row r="660" s="53" customFormat="1"/>
    <row r="661" s="53" customFormat="1"/>
    <row r="662" s="53" customFormat="1"/>
    <row r="663" s="53" customFormat="1"/>
    <row r="664" s="53" customFormat="1"/>
    <row r="665" s="53" customFormat="1"/>
    <row r="666" s="53" customFormat="1"/>
    <row r="667" s="53" customFormat="1"/>
    <row r="668" s="53" customFormat="1"/>
    <row r="669" s="53" customFormat="1"/>
    <row r="670" s="53" customFormat="1"/>
    <row r="671" s="53" customFormat="1"/>
    <row r="672" s="53" customFormat="1"/>
    <row r="673" s="53" customFormat="1"/>
    <row r="674" s="53" customFormat="1"/>
    <row r="675" s="53" customFormat="1"/>
    <row r="676" s="53" customFormat="1"/>
    <row r="677" s="53" customFormat="1"/>
    <row r="678" s="53" customFormat="1"/>
    <row r="679" s="53" customFormat="1"/>
    <row r="680" s="53" customFormat="1"/>
    <row r="681" s="53" customFormat="1"/>
    <row r="682" s="53" customFormat="1"/>
    <row r="683" s="53" customFormat="1"/>
    <row r="684" s="53" customFormat="1"/>
    <row r="685" s="53" customFormat="1"/>
    <row r="686" s="53" customFormat="1"/>
    <row r="687" s="53" customFormat="1"/>
    <row r="688" s="53" customFormat="1"/>
    <row r="689" s="53" customFormat="1"/>
    <row r="690" s="53" customFormat="1"/>
    <row r="691" s="53" customFormat="1"/>
    <row r="692" s="53" customFormat="1"/>
    <row r="693" s="53" customFormat="1"/>
    <row r="694" s="53" customFormat="1"/>
    <row r="695" s="53" customFormat="1"/>
    <row r="696" s="53" customFormat="1"/>
    <row r="697" s="53" customFormat="1"/>
    <row r="698" s="53" customFormat="1"/>
    <row r="699" s="53" customFormat="1"/>
    <row r="700" s="53" customFormat="1"/>
    <row r="701" s="53" customFormat="1"/>
    <row r="702" s="53" customFormat="1"/>
    <row r="703" s="53" customFormat="1"/>
    <row r="704" s="53" customFormat="1"/>
    <row r="705" s="53" customFormat="1"/>
    <row r="706" s="53" customFormat="1"/>
    <row r="707" s="53" customFormat="1"/>
    <row r="708" s="53" customFormat="1"/>
    <row r="709" s="53" customFormat="1"/>
    <row r="710" s="53" customFormat="1"/>
    <row r="711" s="53" customFormat="1"/>
    <row r="712" s="53" customFormat="1"/>
    <row r="713" s="53" customFormat="1"/>
    <row r="714" s="53" customFormat="1"/>
    <row r="715" s="53" customFormat="1"/>
    <row r="716" s="53" customFormat="1"/>
    <row r="717" s="53" customFormat="1"/>
    <row r="718" s="53" customFormat="1"/>
    <row r="719" s="53" customFormat="1"/>
    <row r="720" s="53" customFormat="1"/>
    <row r="721" s="53" customFormat="1"/>
    <row r="722" s="53" customFormat="1"/>
    <row r="723" s="53" customFormat="1"/>
    <row r="724" s="53" customFormat="1"/>
    <row r="725" s="53" customFormat="1"/>
    <row r="726" s="53" customFormat="1"/>
    <row r="727" s="53" customFormat="1"/>
    <row r="728" s="53" customFormat="1"/>
    <row r="729" s="53" customFormat="1"/>
    <row r="730" s="53" customFormat="1"/>
    <row r="731" s="53" customFormat="1"/>
    <row r="732" s="53" customFormat="1"/>
    <row r="733" s="53" customFormat="1"/>
    <row r="734" s="53" customFormat="1"/>
    <row r="735" s="53" customFormat="1"/>
    <row r="736" s="53" customFormat="1"/>
    <row r="737" s="53" customFormat="1"/>
    <row r="738" s="53" customFormat="1"/>
    <row r="739" s="53" customFormat="1"/>
    <row r="740" s="53" customFormat="1"/>
    <row r="741" s="53" customFormat="1"/>
    <row r="742" s="53" customFormat="1"/>
    <row r="743" s="53" customFormat="1"/>
    <row r="744" s="53" customFormat="1"/>
    <row r="745" s="53" customFormat="1"/>
    <row r="746" s="53" customFormat="1"/>
    <row r="747" s="53" customFormat="1"/>
    <row r="748" s="53" customFormat="1"/>
    <row r="749" s="53" customFormat="1"/>
    <row r="750" s="53" customFormat="1"/>
    <row r="751" s="53" customFormat="1"/>
    <row r="752" s="53" customFormat="1"/>
    <row r="753" s="53" customFormat="1"/>
    <row r="754" s="53" customFormat="1"/>
    <row r="755" s="53" customFormat="1"/>
    <row r="756" s="53" customFormat="1"/>
    <row r="757" s="53" customFormat="1"/>
    <row r="758" s="53" customFormat="1"/>
    <row r="759" s="53" customFormat="1"/>
    <row r="760" s="53" customFormat="1"/>
    <row r="761" s="53" customFormat="1"/>
    <row r="762" s="53" customFormat="1"/>
    <row r="763" s="53" customFormat="1"/>
    <row r="764" s="53" customFormat="1"/>
    <row r="765" s="53" customFormat="1"/>
    <row r="766" s="53" customFormat="1"/>
    <row r="767" s="53" customFormat="1"/>
    <row r="768" s="53" customFormat="1"/>
    <row r="769" s="53" customFormat="1"/>
    <row r="770" s="53" customFormat="1"/>
    <row r="771" s="53" customFormat="1"/>
    <row r="772" s="53" customFormat="1"/>
    <row r="773" s="53" customFormat="1"/>
    <row r="774" s="53" customFormat="1"/>
    <row r="775" s="53" customFormat="1"/>
    <row r="776" s="53" customFormat="1"/>
    <row r="777" s="53" customFormat="1"/>
    <row r="778" s="53" customFormat="1"/>
    <row r="779" s="53" customFormat="1"/>
    <row r="780" s="53" customFormat="1"/>
    <row r="781" s="53" customFormat="1"/>
    <row r="782" s="53" customFormat="1"/>
    <row r="783" s="53" customFormat="1"/>
    <row r="784" s="53" customFormat="1"/>
    <row r="785" s="53" customFormat="1"/>
    <row r="786" s="53" customFormat="1"/>
    <row r="787" s="53" customFormat="1"/>
    <row r="788" s="53" customFormat="1"/>
    <row r="789" s="53" customFormat="1"/>
    <row r="790" s="53" customFormat="1"/>
    <row r="791" s="53" customFormat="1"/>
    <row r="792" s="53" customFormat="1"/>
    <row r="793" s="53" customFormat="1"/>
    <row r="794" s="53" customFormat="1"/>
    <row r="795" s="53" customFormat="1"/>
    <row r="796" s="53" customFormat="1"/>
    <row r="797" s="53" customFormat="1"/>
    <row r="798" s="53" customFormat="1"/>
    <row r="799" s="53" customFormat="1"/>
    <row r="800" s="53" customFormat="1"/>
    <row r="801" s="53" customFormat="1"/>
    <row r="802" s="53" customFormat="1"/>
    <row r="803" s="53" customFormat="1"/>
    <row r="804" s="53" customFormat="1"/>
    <row r="805" s="53" customFormat="1"/>
    <row r="806" s="53" customFormat="1"/>
    <row r="807" s="53" customFormat="1"/>
    <row r="808" s="53" customFormat="1"/>
    <row r="809" s="53" customFormat="1"/>
    <row r="810" s="53" customFormat="1"/>
    <row r="811" s="53" customFormat="1"/>
    <row r="812" s="53" customFormat="1"/>
    <row r="813" s="53" customFormat="1"/>
    <row r="814" s="53" customFormat="1"/>
    <row r="815" s="53" customFormat="1"/>
    <row r="816" s="53" customFormat="1"/>
    <row r="817" s="53" customFormat="1"/>
    <row r="818" s="53" customFormat="1"/>
    <row r="819" s="53" customFormat="1"/>
    <row r="820" s="53" customFormat="1"/>
    <row r="821" s="53" customFormat="1"/>
    <row r="822" s="53" customFormat="1"/>
    <row r="823" s="53" customFormat="1"/>
    <row r="824" s="53" customFormat="1"/>
    <row r="825" s="53" customFormat="1"/>
    <row r="826" s="53" customFormat="1"/>
    <row r="827" s="53" customFormat="1"/>
    <row r="828" s="53" customFormat="1"/>
    <row r="829" s="53" customFormat="1"/>
    <row r="830" s="53" customFormat="1"/>
    <row r="831" s="53" customFormat="1"/>
    <row r="832" s="53" customFormat="1"/>
    <row r="833" s="53" customFormat="1"/>
    <row r="834" s="53" customFormat="1"/>
    <row r="835" s="53" customFormat="1"/>
    <row r="836" s="53" customFormat="1"/>
    <row r="837" s="53" customFormat="1"/>
    <row r="838" s="53" customFormat="1"/>
    <row r="839" s="53" customFormat="1"/>
    <row r="840" s="53" customFormat="1"/>
    <row r="841" s="53" customFormat="1"/>
    <row r="842" s="53" customFormat="1"/>
    <row r="843" s="53" customFormat="1"/>
    <row r="844" s="53" customFormat="1"/>
    <row r="845" s="53" customFormat="1"/>
    <row r="846" s="53" customFormat="1"/>
    <row r="847" s="53" customFormat="1"/>
    <row r="848" s="53" customFormat="1"/>
    <row r="849" s="53" customFormat="1"/>
    <row r="850" s="53" customFormat="1"/>
    <row r="851" s="53" customFormat="1"/>
    <row r="852" s="53" customFormat="1"/>
    <row r="853" s="53" customFormat="1"/>
    <row r="854" s="53" customFormat="1"/>
    <row r="855" s="53" customFormat="1"/>
    <row r="856" s="53" customFormat="1"/>
    <row r="857" s="53" customFormat="1"/>
    <row r="858" s="53" customFormat="1"/>
    <row r="859" s="53" customFormat="1"/>
    <row r="860" s="53" customFormat="1"/>
    <row r="861" s="53" customFormat="1"/>
    <row r="862" s="53" customFormat="1"/>
    <row r="863" s="53" customFormat="1"/>
    <row r="864" s="53" customFormat="1"/>
    <row r="865" s="53" customFormat="1"/>
    <row r="866" s="53" customFormat="1"/>
    <row r="867" s="53" customFormat="1"/>
    <row r="868" s="53" customFormat="1"/>
    <row r="869" s="53" customFormat="1"/>
    <row r="870" s="53" customFormat="1"/>
    <row r="871" s="53" customFormat="1"/>
    <row r="872" s="53" customFormat="1"/>
    <row r="873" s="53" customFormat="1"/>
    <row r="874" s="53" customFormat="1"/>
    <row r="875" s="53" customFormat="1"/>
    <row r="876" s="53" customFormat="1"/>
    <row r="877" s="53" customFormat="1"/>
    <row r="878" s="53" customFormat="1"/>
    <row r="879" s="53" customFormat="1"/>
    <row r="880" s="53" customFormat="1"/>
    <row r="881" s="53" customFormat="1"/>
    <row r="882" s="53" customFormat="1"/>
    <row r="883" s="53" customFormat="1"/>
    <row r="884" s="53" customFormat="1"/>
    <row r="885" s="53" customFormat="1"/>
    <row r="886" s="53" customFormat="1"/>
    <row r="887" s="53" customFormat="1"/>
    <row r="888" s="53" customFormat="1"/>
    <row r="889" s="53" customFormat="1"/>
    <row r="890" s="53" customFormat="1"/>
    <row r="891" s="53" customFormat="1"/>
    <row r="892" s="53" customFormat="1"/>
    <row r="893" s="53" customFormat="1"/>
    <row r="894" s="53" customFormat="1"/>
    <row r="895" s="53" customFormat="1"/>
    <row r="896" s="53" customFormat="1"/>
    <row r="897" s="53" customFormat="1"/>
    <row r="898" s="53" customFormat="1"/>
    <row r="899" s="53" customFormat="1"/>
    <row r="900" s="53" customFormat="1"/>
    <row r="901" s="53" customFormat="1"/>
    <row r="902" s="53" customFormat="1"/>
    <row r="903" s="53" customFormat="1"/>
    <row r="904" s="53" customFormat="1"/>
    <row r="905" s="53" customFormat="1"/>
    <row r="906" s="53" customFormat="1"/>
    <row r="907" s="53" customFormat="1"/>
    <row r="908" s="53" customFormat="1"/>
    <row r="909" s="53" customFormat="1"/>
    <row r="910" s="53" customFormat="1"/>
    <row r="911" s="53" customFormat="1"/>
    <row r="912" s="53" customFormat="1"/>
    <row r="913" s="53" customFormat="1"/>
    <row r="914" s="53" customFormat="1"/>
    <row r="915" s="53" customFormat="1"/>
    <row r="916" s="53" customFormat="1"/>
    <row r="917" s="53" customFormat="1"/>
    <row r="918" s="53" customFormat="1"/>
    <row r="919" s="53" customFormat="1"/>
    <row r="920" s="53" customFormat="1"/>
    <row r="921" s="53" customFormat="1"/>
    <row r="922" s="53" customFormat="1"/>
    <row r="923" s="53" customFormat="1"/>
    <row r="924" s="53" customFormat="1"/>
    <row r="925" s="53" customFormat="1"/>
    <row r="926" s="53" customFormat="1"/>
    <row r="927" s="53" customFormat="1"/>
    <row r="928" s="53" customFormat="1"/>
    <row r="929" s="53" customFormat="1"/>
    <row r="930" s="53" customFormat="1"/>
    <row r="931" s="53" customFormat="1"/>
    <row r="932" s="53" customFormat="1"/>
    <row r="933" s="53" customFormat="1"/>
    <row r="934" s="53" customFormat="1"/>
    <row r="935" s="53" customFormat="1"/>
    <row r="936" s="53" customFormat="1"/>
    <row r="937" s="53" customFormat="1"/>
    <row r="938" s="53" customFormat="1"/>
    <row r="939" s="53" customFormat="1"/>
    <row r="940" s="53" customFormat="1"/>
    <row r="941" s="53" customFormat="1"/>
    <row r="942" s="53" customFormat="1"/>
    <row r="943" s="53" customFormat="1"/>
    <row r="944" s="53" customFormat="1"/>
    <row r="945" s="53" customFormat="1"/>
    <row r="946" s="53" customFormat="1"/>
    <row r="947" s="53" customFormat="1"/>
    <row r="948" s="53" customFormat="1"/>
    <row r="949" s="53" customFormat="1"/>
    <row r="950" s="53" customFormat="1"/>
    <row r="951" s="53" customFormat="1"/>
    <row r="952" s="53" customFormat="1"/>
    <row r="953" s="53" customFormat="1"/>
    <row r="954" s="53" customFormat="1"/>
    <row r="955" s="53" customFormat="1"/>
    <row r="956" s="53" customFormat="1"/>
    <row r="957" s="53" customFormat="1"/>
    <row r="958" s="53" customFormat="1"/>
    <row r="959" s="53" customFormat="1"/>
    <row r="960" s="53" customFormat="1"/>
    <row r="961" s="53" customFormat="1"/>
    <row r="962" s="53" customFormat="1"/>
    <row r="963" s="53" customFormat="1"/>
    <row r="964" s="53" customFormat="1"/>
    <row r="965" s="53" customFormat="1"/>
    <row r="966" s="53" customFormat="1"/>
    <row r="967" s="53" customFormat="1"/>
    <row r="968" s="53" customFormat="1"/>
    <row r="969" s="53" customFormat="1"/>
    <row r="970" s="53" customFormat="1"/>
    <row r="971" s="53" customFormat="1"/>
    <row r="972" s="53" customFormat="1"/>
    <row r="973" s="53" customFormat="1"/>
    <row r="974" s="53" customFormat="1"/>
    <row r="975" s="53" customFormat="1"/>
    <row r="976" s="53" customFormat="1"/>
    <row r="977" s="53" customFormat="1"/>
    <row r="978" s="53" customFormat="1"/>
    <row r="979" s="53" customFormat="1"/>
    <row r="980" s="53" customFormat="1"/>
    <row r="981" s="53" customFormat="1"/>
    <row r="982" s="53" customFormat="1"/>
    <row r="983" s="53" customFormat="1"/>
    <row r="984" s="53" customFormat="1"/>
    <row r="985" s="53" customFormat="1"/>
    <row r="986" s="53" customFormat="1"/>
    <row r="987" s="53" customFormat="1"/>
    <row r="988" s="53" customFormat="1"/>
    <row r="989" s="53" customFormat="1"/>
    <row r="990" s="53" customFormat="1"/>
    <row r="991" s="53" customFormat="1"/>
    <row r="992" s="53" customFormat="1"/>
    <row r="993" s="53" customFormat="1"/>
    <row r="994" s="53" customFormat="1"/>
    <row r="995" s="53" customFormat="1"/>
    <row r="996" s="53" customFormat="1"/>
    <row r="997" s="53" customFormat="1"/>
    <row r="998" s="53" customFormat="1"/>
    <row r="999" s="53" customFormat="1"/>
    <row r="1000" s="53" customFormat="1"/>
    <row r="1001" s="53" customFormat="1"/>
    <row r="1002" s="53" customFormat="1"/>
    <row r="1003" s="53" customFormat="1"/>
    <row r="1004" s="53" customFormat="1"/>
    <row r="1005" s="53" customFormat="1"/>
    <row r="1006" s="53" customFormat="1"/>
    <row r="1007" s="53" customFormat="1"/>
    <row r="1008" s="53" customFormat="1"/>
    <row r="1009" s="53" customFormat="1"/>
    <row r="1010" s="53" customFormat="1"/>
    <row r="1011" s="53" customFormat="1"/>
    <row r="1012" s="53" customFormat="1"/>
    <row r="1013" s="53" customFormat="1"/>
    <row r="1014" s="53" customFormat="1"/>
    <row r="1015" s="53" customFormat="1"/>
    <row r="1016" s="53" customFormat="1"/>
    <row r="1017" s="53" customFormat="1"/>
    <row r="1018" s="53" customFormat="1"/>
    <row r="1019" s="53" customFormat="1"/>
    <row r="1020" s="53" customFormat="1"/>
    <row r="1021" s="53" customFormat="1"/>
    <row r="1022" s="53" customFormat="1"/>
    <row r="1023" s="53" customFormat="1"/>
    <row r="1024" s="53" customFormat="1"/>
    <row r="1025" s="53" customFormat="1"/>
    <row r="1026" s="53" customFormat="1"/>
    <row r="1027" s="53" customFormat="1"/>
    <row r="1028" s="53" customFormat="1"/>
    <row r="1029" s="53" customFormat="1"/>
    <row r="1030" s="53" customFormat="1"/>
    <row r="1031" s="53" customFormat="1"/>
    <row r="1032" s="53" customFormat="1"/>
    <row r="1033" s="53" customFormat="1"/>
    <row r="1034" s="53" customFormat="1"/>
    <row r="1035" s="53" customFormat="1"/>
    <row r="1036" s="53" customFormat="1"/>
    <row r="1037" s="53" customFormat="1"/>
    <row r="1038" s="53" customFormat="1"/>
    <row r="1039" s="53" customFormat="1"/>
    <row r="1040" s="53" customFormat="1"/>
    <row r="1041" s="53" customFormat="1"/>
    <row r="1042" s="53" customFormat="1"/>
    <row r="1043" s="53" customFormat="1"/>
    <row r="1044" s="53" customFormat="1"/>
    <row r="1045" s="53" customFormat="1"/>
    <row r="1046" s="53" customFormat="1"/>
    <row r="1047" s="53" customFormat="1"/>
    <row r="1048" s="53" customFormat="1"/>
    <row r="1049" s="53" customFormat="1"/>
    <row r="1050" s="53" customFormat="1"/>
    <row r="1051" s="53" customFormat="1"/>
    <row r="1052" s="53" customFormat="1"/>
    <row r="1053" s="53" customFormat="1"/>
    <row r="1054" s="53" customFormat="1"/>
    <row r="1055" s="53" customFormat="1"/>
    <row r="1056" s="53" customFormat="1"/>
    <row r="1057" s="53" customFormat="1"/>
    <row r="1058" s="53" customFormat="1"/>
    <row r="1059" s="53" customFormat="1"/>
    <row r="1060" s="53" customFormat="1"/>
    <row r="1061" s="53" customFormat="1"/>
    <row r="1062" s="53" customFormat="1"/>
    <row r="1063" s="53" customFormat="1"/>
    <row r="1064" s="53" customFormat="1"/>
    <row r="1065" s="53" customFormat="1"/>
    <row r="1066" s="53" customFormat="1"/>
    <row r="1067" s="53" customFormat="1"/>
    <row r="1068" s="53" customFormat="1"/>
    <row r="1069" s="53" customFormat="1"/>
    <row r="1070" s="53" customFormat="1"/>
    <row r="1071" s="53" customFormat="1"/>
    <row r="1072" s="53" customFormat="1"/>
    <row r="1073" s="53" customFormat="1"/>
    <row r="1074" s="53" customFormat="1"/>
    <row r="1075" s="53" customFormat="1"/>
    <row r="1076" s="53" customFormat="1"/>
    <row r="1077" s="53" customFormat="1"/>
    <row r="1078" s="53" customFormat="1"/>
    <row r="1079" s="53" customFormat="1"/>
    <row r="1080" s="53" customFormat="1"/>
    <row r="1081" s="53" customFormat="1"/>
    <row r="1082" s="53" customFormat="1"/>
    <row r="1083" s="53" customFormat="1"/>
    <row r="1084" s="53" customFormat="1"/>
    <row r="1085" s="53" customFormat="1"/>
    <row r="1086" s="53" customFormat="1"/>
    <row r="1087" s="53" customFormat="1"/>
    <row r="1088" s="53" customFormat="1"/>
    <row r="1089" s="53" customFormat="1"/>
    <row r="1090" s="53" customFormat="1"/>
    <row r="1091" s="53" customFormat="1"/>
    <row r="1092" s="53" customFormat="1"/>
    <row r="1093" s="53" customFormat="1"/>
    <row r="1094" s="53" customFormat="1"/>
    <row r="1095" s="53" customFormat="1"/>
    <row r="1096" s="53" customFormat="1"/>
    <row r="1097" s="53" customFormat="1"/>
    <row r="1098" s="53" customFormat="1"/>
    <row r="1099" s="53" customFormat="1"/>
    <row r="1100" s="53" customFormat="1"/>
    <row r="1101" s="53" customFormat="1"/>
    <row r="1102" s="53" customFormat="1"/>
    <row r="1103" s="53" customFormat="1"/>
    <row r="1104" s="53" customFormat="1"/>
    <row r="1105" s="53" customFormat="1"/>
    <row r="1106" s="53" customFormat="1"/>
    <row r="1107" s="53" customFormat="1"/>
    <row r="1108" s="53" customFormat="1"/>
    <row r="1109" s="53" customFormat="1"/>
    <row r="1110" s="53" customFormat="1"/>
    <row r="1111" s="53" customFormat="1"/>
    <row r="1112" s="53" customFormat="1"/>
    <row r="1113" s="53" customFormat="1"/>
    <row r="1114" s="53" customFormat="1"/>
    <row r="1115" s="53" customFormat="1"/>
    <row r="1116" s="53" customFormat="1"/>
    <row r="1117" s="53" customFormat="1"/>
    <row r="1118" s="53" customFormat="1"/>
    <row r="1119" s="53" customFormat="1"/>
    <row r="1120" s="53" customFormat="1"/>
    <row r="1121" s="53" customFormat="1"/>
    <row r="1122" s="53" customFormat="1"/>
    <row r="1123" s="53" customFormat="1"/>
    <row r="1124" s="53" customFormat="1"/>
    <row r="1125" s="53" customFormat="1"/>
    <row r="1126" s="53" customFormat="1"/>
    <row r="1127" s="53" customFormat="1"/>
    <row r="1128" s="53" customFormat="1"/>
    <row r="1129" s="53" customFormat="1"/>
    <row r="1130" s="53" customFormat="1"/>
    <row r="1131" s="53" customFormat="1"/>
    <row r="1132" s="53" customFormat="1"/>
    <row r="1133" s="53" customFormat="1"/>
    <row r="1134" s="53" customFormat="1"/>
    <row r="1135" s="53" customFormat="1"/>
    <row r="1136" s="53" customFormat="1"/>
    <row r="1137" s="53" customFormat="1"/>
    <row r="1138" s="53" customFormat="1"/>
    <row r="1139" s="53" customFormat="1"/>
    <row r="1140" s="53" customFormat="1"/>
    <row r="1141" s="53" customFormat="1"/>
    <row r="1142" s="53" customFormat="1"/>
    <row r="1143" s="53" customFormat="1"/>
    <row r="1144" s="53" customFormat="1"/>
    <row r="1145" s="53" customFormat="1"/>
    <row r="1146" s="53" customFormat="1"/>
    <row r="1147" s="53" customFormat="1"/>
    <row r="1148" s="53" customFormat="1"/>
    <row r="1149" s="53" customFormat="1"/>
    <row r="1150" s="53" customFormat="1"/>
    <row r="1151" s="53" customFormat="1"/>
    <row r="1152" s="53" customFormat="1"/>
    <row r="1153" s="53" customFormat="1"/>
    <row r="1154" s="53" customFormat="1"/>
    <row r="1155" s="53" customFormat="1"/>
    <row r="1156" s="53" customFormat="1"/>
    <row r="1157" s="53" customFormat="1"/>
    <row r="1158" s="53" customFormat="1"/>
    <row r="1159" s="53" customFormat="1"/>
    <row r="1160" s="53" customFormat="1"/>
    <row r="1161" s="53" customFormat="1"/>
    <row r="1162" s="53" customFormat="1"/>
    <row r="1163" s="53" customFormat="1"/>
    <row r="1164" s="53" customFormat="1"/>
    <row r="1165" s="53" customFormat="1"/>
    <row r="1166" s="53" customFormat="1"/>
    <row r="1167" s="53" customFormat="1"/>
    <row r="1168" s="53" customFormat="1"/>
    <row r="1169" s="53" customFormat="1"/>
    <row r="1170" s="53" customFormat="1"/>
    <row r="1171" s="53" customFormat="1"/>
    <row r="1172" s="53" customFormat="1"/>
    <row r="1173" s="53" customFormat="1"/>
    <row r="1174" s="53" customFormat="1"/>
    <row r="1175" s="53" customFormat="1"/>
    <row r="1176" s="53" customFormat="1"/>
    <row r="1177" s="53" customFormat="1"/>
    <row r="1178" s="53" customFormat="1"/>
    <row r="1179" s="53" customFormat="1"/>
    <row r="1180" s="53" customFormat="1"/>
    <row r="1181" s="53" customFormat="1"/>
    <row r="1182" s="53" customFormat="1"/>
    <row r="1183" s="53" customFormat="1"/>
    <row r="1184" s="53" customFormat="1"/>
    <row r="1185" s="53" customFormat="1"/>
    <row r="1186" s="53" customFormat="1"/>
    <row r="1187" s="53" customFormat="1"/>
    <row r="1188" s="53" customFormat="1"/>
    <row r="1189" s="53" customFormat="1"/>
    <row r="1190" s="53" customFormat="1"/>
    <row r="1191" s="53" customFormat="1"/>
    <row r="1192" s="53" customFormat="1"/>
    <row r="1193" s="53" customFormat="1"/>
    <row r="1194" s="53" customFormat="1"/>
    <row r="1195" s="53" customFormat="1"/>
    <row r="1196" s="53" customFormat="1"/>
    <row r="1197" s="53" customFormat="1"/>
    <row r="1198" s="53" customFormat="1"/>
    <row r="1199" s="53" customFormat="1"/>
    <row r="1200" s="53" customFormat="1"/>
    <row r="1201" s="53" customFormat="1"/>
    <row r="1202" s="53" customFormat="1"/>
    <row r="1203" s="53" customFormat="1"/>
    <row r="1204" s="53" customFormat="1"/>
    <row r="1205" s="53" customFormat="1"/>
    <row r="1206" s="53" customFormat="1"/>
    <row r="1207" s="53" customFormat="1"/>
    <row r="1208" s="53" customFormat="1"/>
    <row r="1209" s="53" customFormat="1"/>
    <row r="1210" s="53" customFormat="1"/>
    <row r="1211" s="53" customFormat="1"/>
    <row r="1212" s="53" customFormat="1"/>
    <row r="1213" s="53" customFormat="1"/>
    <row r="1214" s="53" customFormat="1"/>
    <row r="1215" s="53" customFormat="1"/>
    <row r="1216" s="53" customFormat="1"/>
    <row r="1217" s="53" customFormat="1"/>
    <row r="1218" s="53" customFormat="1"/>
    <row r="1219" s="53" customFormat="1"/>
    <row r="1220" s="53" customFormat="1"/>
    <row r="1221" s="53" customFormat="1"/>
    <row r="1222" s="53" customFormat="1"/>
    <row r="1223" s="53" customFormat="1"/>
    <row r="1224" s="53" customFormat="1"/>
    <row r="1225" s="53" customFormat="1"/>
    <row r="1226" s="53" customFormat="1"/>
    <row r="1227" s="53" customFormat="1"/>
    <row r="1228" s="53" customFormat="1"/>
    <row r="1229" s="53" customFormat="1"/>
    <row r="1230" s="53" customFormat="1"/>
    <row r="1231" s="53" customFormat="1"/>
    <row r="1232" s="53" customFormat="1"/>
    <row r="1233" s="53" customFormat="1"/>
    <row r="1234" s="53" customFormat="1"/>
    <row r="1235" s="53" customFormat="1"/>
    <row r="1236" s="53" customFormat="1"/>
    <row r="1237" s="53" customFormat="1"/>
    <row r="1238" s="53" customFormat="1"/>
    <row r="1239" s="53" customFormat="1"/>
    <row r="1240" s="53" customFormat="1"/>
    <row r="1241" s="53" customFormat="1"/>
    <row r="1242" s="53" customFormat="1"/>
    <row r="1243" s="53" customFormat="1"/>
    <row r="1244" s="53" customFormat="1"/>
    <row r="1245" s="53" customFormat="1"/>
    <row r="1246" s="53" customFormat="1"/>
    <row r="1247" s="53" customFormat="1"/>
    <row r="1248" s="53" customFormat="1"/>
    <row r="1249" s="53" customFormat="1"/>
    <row r="1250" s="53" customFormat="1"/>
    <row r="1251" s="53" customFormat="1"/>
    <row r="1252" s="53" customFormat="1"/>
    <row r="1253" s="53" customFormat="1"/>
    <row r="1254" s="53" customFormat="1"/>
    <row r="1255" s="53" customFormat="1"/>
    <row r="1256" s="53" customFormat="1"/>
    <row r="1257" s="53" customFormat="1"/>
    <row r="1258" s="53" customFormat="1"/>
    <row r="1259" s="53" customFormat="1"/>
    <row r="1260" s="53" customFormat="1"/>
    <row r="1261" s="53" customFormat="1"/>
    <row r="1262" s="53" customFormat="1"/>
    <row r="1263" s="53" customFormat="1"/>
    <row r="1264" s="53" customFormat="1"/>
    <row r="1265" s="53" customFormat="1"/>
    <row r="1266" s="53" customFormat="1"/>
    <row r="1267" s="53" customFormat="1"/>
    <row r="1268" s="53" customFormat="1"/>
    <row r="1269" s="53" customFormat="1"/>
    <row r="1270" s="53" customFormat="1"/>
    <row r="1271" s="53" customFormat="1"/>
    <row r="1272" s="53" customFormat="1"/>
    <row r="1273" s="53" customFormat="1"/>
    <row r="1274" s="53" customFormat="1"/>
    <row r="1275" s="53" customFormat="1"/>
    <row r="1276" s="53" customFormat="1"/>
    <row r="1277" s="53" customFormat="1"/>
    <row r="1278" s="53" customFormat="1"/>
    <row r="1279" s="53" customFormat="1"/>
    <row r="1280" s="53" customFormat="1"/>
    <row r="1281" s="53" customFormat="1"/>
    <row r="1282" s="53" customFormat="1"/>
    <row r="1283" s="53" customFormat="1"/>
    <row r="1284" s="53" customFormat="1"/>
    <row r="1285" s="53" customFormat="1"/>
    <row r="1286" s="53" customFormat="1"/>
    <row r="1287" s="53" customFormat="1"/>
    <row r="1288" s="53" customFormat="1"/>
    <row r="1289" s="53" customFormat="1"/>
    <row r="1290" s="53" customFormat="1"/>
    <row r="1291" s="53" customFormat="1"/>
    <row r="1292" s="53" customFormat="1"/>
    <row r="1293" s="53" customFormat="1"/>
    <row r="1294" s="53" customFormat="1"/>
    <row r="1295" s="53" customFormat="1"/>
    <row r="1296" s="53" customFormat="1"/>
    <row r="1297" s="53" customFormat="1"/>
    <row r="1298" s="53" customFormat="1"/>
    <row r="1299" s="53" customFormat="1"/>
    <row r="1300" s="53" customFormat="1"/>
    <row r="1301" s="53" customFormat="1"/>
    <row r="1302" s="53" customFormat="1"/>
    <row r="1303" s="53" customFormat="1"/>
    <row r="1304" s="53" customFormat="1"/>
    <row r="1305" s="53" customFormat="1"/>
    <row r="1306" s="53" customFormat="1"/>
    <row r="1307" s="53" customFormat="1"/>
    <row r="1308" s="53" customFormat="1"/>
    <row r="1309" s="53" customFormat="1"/>
    <row r="1310" s="53" customFormat="1"/>
    <row r="1311" s="53" customFormat="1"/>
    <row r="1312" s="53" customFormat="1"/>
    <row r="1313" s="53" customFormat="1"/>
    <row r="1314" s="53" customFormat="1"/>
    <row r="1315" s="53" customFormat="1"/>
    <row r="1316" s="53" customFormat="1"/>
    <row r="1317" s="53" customFormat="1"/>
    <row r="1318" s="53" customFormat="1"/>
    <row r="1319" s="53" customFormat="1"/>
    <row r="1320" s="53" customFormat="1"/>
    <row r="1321" s="53" customFormat="1"/>
    <row r="1322" s="53" customFormat="1"/>
    <row r="1323" s="53" customFormat="1"/>
    <row r="1324" s="53" customFormat="1"/>
    <row r="1325" s="53" customFormat="1"/>
    <row r="1326" s="53" customFormat="1"/>
    <row r="1327" s="53" customFormat="1"/>
    <row r="1328" s="53" customFormat="1"/>
    <row r="1329" s="53" customFormat="1"/>
    <row r="1330" s="53" customFormat="1"/>
    <row r="1331" s="53" customFormat="1"/>
    <row r="1332" s="53" customFormat="1"/>
    <row r="1333" s="53" customFormat="1"/>
    <row r="1334" s="53" customFormat="1"/>
    <row r="1335" s="53" customFormat="1"/>
    <row r="1336" s="53" customFormat="1"/>
    <row r="1337" s="53" customFormat="1"/>
    <row r="1338" s="53" customFormat="1"/>
    <row r="1339" s="53" customFormat="1"/>
    <row r="1340" s="53" customFormat="1"/>
    <row r="1341" s="53" customFormat="1"/>
    <row r="1342" s="53" customFormat="1"/>
    <row r="1343" s="53" customFormat="1"/>
    <row r="1344" s="53" customFormat="1"/>
    <row r="1345" s="53" customFormat="1"/>
    <row r="1346" s="53" customFormat="1"/>
    <row r="1347" s="53" customFormat="1"/>
    <row r="1348" s="53" customFormat="1"/>
    <row r="1349" s="53" customFormat="1"/>
    <row r="1350" s="53" customFormat="1"/>
    <row r="1351" s="53" customFormat="1"/>
    <row r="1352" s="53" customFormat="1"/>
    <row r="1353" s="53" customFormat="1"/>
    <row r="1354" s="53" customFormat="1"/>
    <row r="1355" s="53" customFormat="1"/>
    <row r="1356" s="53" customFormat="1"/>
    <row r="1357" s="53" customFormat="1"/>
    <row r="1358" s="53" customFormat="1"/>
    <row r="1359" s="53" customFormat="1"/>
    <row r="1360" s="53" customFormat="1"/>
    <row r="1361" s="53" customFormat="1"/>
    <row r="1362" s="53" customFormat="1"/>
    <row r="1363" s="53" customFormat="1"/>
    <row r="1364" s="53" customFormat="1"/>
    <row r="1365" s="53" customFormat="1"/>
    <row r="1366" s="53" customFormat="1"/>
    <row r="1367" s="53" customFormat="1"/>
    <row r="1368" s="53" customFormat="1"/>
    <row r="1369" s="53" customFormat="1"/>
    <row r="1370" s="53" customFormat="1"/>
    <row r="1371" s="53" customFormat="1"/>
    <row r="1372" s="53" customFormat="1"/>
    <row r="1373" s="53" customFormat="1"/>
    <row r="1374" s="53" customFormat="1"/>
    <row r="1375" s="53" customFormat="1"/>
    <row r="1376" s="53" customFormat="1"/>
    <row r="1377" s="53" customFormat="1"/>
    <row r="1378" s="53" customFormat="1"/>
    <row r="1379" s="53" customFormat="1"/>
    <row r="1380" s="53" customFormat="1"/>
    <row r="1381" s="53" customFormat="1"/>
    <row r="1382" s="53" customFormat="1"/>
    <row r="1383" s="53" customFormat="1"/>
    <row r="1384" s="53" customFormat="1"/>
    <row r="1385" s="53" customFormat="1"/>
    <row r="1386" s="53" customFormat="1"/>
    <row r="1387" s="53" customFormat="1"/>
    <row r="1388" s="53" customFormat="1"/>
    <row r="1389" s="53" customFormat="1"/>
    <row r="1390" s="53" customFormat="1"/>
    <row r="1391" s="53" customFormat="1"/>
    <row r="1392" s="53" customFormat="1"/>
    <row r="1393" s="53" customFormat="1"/>
    <row r="1394" s="53" customFormat="1"/>
    <row r="1395" s="53" customFormat="1"/>
    <row r="1396" s="53" customFormat="1"/>
    <row r="1397" s="53" customFormat="1"/>
    <row r="1398" s="53" customFormat="1"/>
    <row r="1399" s="53" customFormat="1"/>
    <row r="1400" s="53" customFormat="1"/>
    <row r="1401" s="53" customFormat="1"/>
    <row r="1402" s="53" customFormat="1"/>
    <row r="1403" s="53" customFormat="1"/>
    <row r="1404" s="53" customFormat="1"/>
    <row r="1405" s="53" customFormat="1"/>
    <row r="1406" s="53" customFormat="1"/>
    <row r="1407" s="53" customFormat="1"/>
    <row r="1408" s="53" customFormat="1"/>
    <row r="1409" s="53" customFormat="1"/>
    <row r="1410" s="53" customFormat="1"/>
    <row r="1411" s="53" customFormat="1"/>
    <row r="1412" s="53" customFormat="1"/>
    <row r="1413" s="53" customFormat="1"/>
    <row r="1414" s="53" customFormat="1"/>
    <row r="1415" s="53" customFormat="1"/>
    <row r="1416" s="53" customFormat="1"/>
    <row r="1417" s="53" customFormat="1"/>
    <row r="1418" s="53" customFormat="1"/>
    <row r="1419" s="53" customFormat="1"/>
    <row r="1420" s="53" customFormat="1"/>
    <row r="1421" s="53" customFormat="1"/>
    <row r="1422" s="53" customFormat="1"/>
    <row r="1423" s="53" customFormat="1"/>
    <row r="1424" s="53" customFormat="1"/>
    <row r="1425" s="53" customFormat="1"/>
    <row r="1426" s="53" customFormat="1"/>
    <row r="1427" s="53" customFormat="1"/>
    <row r="1428" s="53" customFormat="1"/>
    <row r="1429" s="53" customFormat="1"/>
    <row r="1430" s="53" customFormat="1"/>
    <row r="1431" s="53" customFormat="1"/>
    <row r="1432" s="53" customFormat="1"/>
    <row r="1433" s="53" customFormat="1"/>
    <row r="1434" s="53" customFormat="1"/>
    <row r="1435" s="53" customFormat="1"/>
    <row r="1436" s="53" customFormat="1"/>
    <row r="1437" s="53" customFormat="1"/>
    <row r="1438" s="53" customFormat="1"/>
    <row r="1439" s="53" customFormat="1"/>
    <row r="1440" s="53" customFormat="1"/>
    <row r="1441" s="53" customFormat="1"/>
    <row r="1442" s="53" customFormat="1"/>
    <row r="1443" s="53" customFormat="1"/>
    <row r="1444" s="53" customFormat="1"/>
    <row r="1445" s="53" customFormat="1"/>
    <row r="1446" s="53" customFormat="1"/>
    <row r="1447" s="53" customFormat="1"/>
    <row r="1448" s="53" customFormat="1"/>
    <row r="1449" s="53" customFormat="1"/>
    <row r="1450" s="53" customFormat="1"/>
    <row r="1451" s="53" customFormat="1"/>
    <row r="1452" s="53" customFormat="1"/>
    <row r="1453" s="53" customFormat="1"/>
    <row r="1454" s="53" customFormat="1"/>
    <row r="1455" s="53" customFormat="1"/>
    <row r="1456" s="53" customFormat="1"/>
    <row r="1457" s="53" customFormat="1"/>
    <row r="1458" s="53" customFormat="1"/>
    <row r="1459" s="53" customFormat="1"/>
    <row r="1460" s="53" customFormat="1"/>
    <row r="1461" s="53" customFormat="1"/>
    <row r="1462" s="53" customFormat="1"/>
    <row r="1463" s="53" customFormat="1"/>
    <row r="1464" s="53" customFormat="1"/>
    <row r="1465" s="53" customFormat="1"/>
    <row r="1466" s="53" customFormat="1"/>
    <row r="1467" s="53" customFormat="1"/>
    <row r="1468" s="53" customFormat="1"/>
    <row r="1469" s="53" customFormat="1"/>
    <row r="1470" s="53" customFormat="1"/>
    <row r="1471" s="53" customFormat="1"/>
    <row r="1472" s="53" customFormat="1"/>
    <row r="1473" s="53" customFormat="1"/>
    <row r="1474" s="53" customFormat="1"/>
    <row r="1475" s="53" customFormat="1"/>
    <row r="1476" s="53" customFormat="1"/>
    <row r="1477" s="53" customFormat="1"/>
    <row r="1478" s="53" customFormat="1"/>
    <row r="1479" s="53" customFormat="1"/>
    <row r="1480" s="53" customFormat="1"/>
    <row r="1481" s="53" customFormat="1"/>
    <row r="1482" s="53" customFormat="1"/>
    <row r="1483" s="53" customFormat="1"/>
    <row r="1484" s="53" customFormat="1"/>
    <row r="1485" s="53" customFormat="1"/>
    <row r="1486" s="53" customFormat="1"/>
    <row r="1487" s="53" customFormat="1"/>
    <row r="1488" s="53" customFormat="1"/>
    <row r="1489" s="53" customFormat="1"/>
    <row r="1490" s="53" customFormat="1"/>
    <row r="1491" s="53" customFormat="1"/>
    <row r="1492" s="53" customFormat="1"/>
    <row r="1493" s="53" customFormat="1"/>
    <row r="1494" s="53" customFormat="1"/>
    <row r="1495" s="53" customFormat="1"/>
    <row r="1496" s="53" customFormat="1"/>
    <row r="1497" s="53" customFormat="1"/>
    <row r="1498" s="53" customFormat="1"/>
    <row r="1499" s="53" customFormat="1"/>
    <row r="1500" s="53" customFormat="1"/>
    <row r="1501" s="53" customFormat="1"/>
    <row r="1502" s="53" customFormat="1"/>
    <row r="1503" s="53" customFormat="1"/>
    <row r="1504" s="53" customFormat="1"/>
    <row r="1505" s="53" customFormat="1"/>
    <row r="1506" s="53" customFormat="1"/>
    <row r="1507" s="53" customFormat="1"/>
    <row r="1508" s="53" customFormat="1"/>
    <row r="1509" s="53" customFormat="1"/>
    <row r="1510" s="53" customFormat="1"/>
    <row r="1511" s="53" customFormat="1"/>
    <row r="1512" s="53" customFormat="1"/>
    <row r="1513" s="53" customFormat="1"/>
    <row r="1514" s="53" customFormat="1"/>
    <row r="1515" s="53" customFormat="1"/>
    <row r="1516" s="53" customFormat="1"/>
    <row r="1517" s="53" customFormat="1"/>
    <row r="1518" s="53" customFormat="1"/>
    <row r="1519" s="53" customFormat="1"/>
    <row r="1520" s="53" customFormat="1"/>
    <row r="1521" s="53" customFormat="1"/>
    <row r="1522" s="53" customFormat="1"/>
    <row r="1523" s="53" customFormat="1"/>
    <row r="1524" s="53" customFormat="1"/>
    <row r="1525" s="53" customFormat="1"/>
    <row r="1526" s="53" customFormat="1"/>
    <row r="1527" s="53" customFormat="1"/>
    <row r="1528" s="53" customFormat="1"/>
    <row r="1529" s="53" customFormat="1"/>
    <row r="1530" s="53" customFormat="1"/>
    <row r="1531" s="53" customFormat="1"/>
    <row r="1532" s="53" customFormat="1"/>
    <row r="1533" s="53" customFormat="1"/>
    <row r="1534" s="53" customFormat="1"/>
    <row r="1535" s="53" customFormat="1"/>
    <row r="1536" s="53" customFormat="1"/>
    <row r="1537" s="53" customFormat="1"/>
    <row r="1538" s="53" customFormat="1"/>
    <row r="1539" s="53" customFormat="1"/>
    <row r="1540" s="53" customFormat="1"/>
    <row r="1541" s="53" customFormat="1"/>
    <row r="1542" s="53" customFormat="1"/>
    <row r="1543" s="53" customFormat="1"/>
    <row r="1544" s="53" customFormat="1"/>
    <row r="1545" s="53" customFormat="1"/>
    <row r="1546" s="53" customFormat="1"/>
    <row r="1547" s="53" customFormat="1"/>
    <row r="1548" s="53" customFormat="1"/>
    <row r="1549" s="53" customFormat="1"/>
    <row r="1550" s="53" customFormat="1"/>
    <row r="1551" s="53" customFormat="1"/>
    <row r="1552" s="53" customFormat="1"/>
    <row r="1553" s="53" customFormat="1"/>
    <row r="1554" s="53" customFormat="1"/>
    <row r="1555" s="53" customFormat="1"/>
    <row r="1556" s="53" customFormat="1"/>
    <row r="1557" s="53" customFormat="1"/>
    <row r="1558" s="53" customFormat="1"/>
    <row r="1559" s="53" customFormat="1"/>
    <row r="1560" s="53" customFormat="1"/>
    <row r="1561" s="53" customFormat="1"/>
    <row r="1562" s="53" customFormat="1"/>
    <row r="1563" s="53" customFormat="1"/>
    <row r="1564" s="53" customFormat="1"/>
    <row r="1565" s="53" customFormat="1"/>
    <row r="1566" s="53" customFormat="1"/>
    <row r="1567" s="53" customFormat="1"/>
    <row r="1568" s="53" customFormat="1"/>
    <row r="1569" s="53" customFormat="1"/>
    <row r="1570" s="53" customFormat="1"/>
    <row r="1571" s="53" customFormat="1"/>
    <row r="1572" s="53" customFormat="1"/>
    <row r="1573" s="53" customFormat="1"/>
    <row r="1574" s="53" customFormat="1"/>
    <row r="1575" s="53" customFormat="1"/>
    <row r="1576" s="53" customFormat="1"/>
    <row r="1577" s="53" customFormat="1"/>
    <row r="1578" s="53" customFormat="1"/>
    <row r="1579" s="53" customFormat="1"/>
    <row r="1580" s="53" customFormat="1"/>
    <row r="1581" s="53" customFormat="1"/>
    <row r="1582" s="53" customFormat="1"/>
    <row r="1583" s="53" customFormat="1"/>
    <row r="1584" s="53" customFormat="1"/>
    <row r="1585" s="53" customFormat="1"/>
    <row r="1586" s="53" customFormat="1"/>
    <row r="1587" s="53" customFormat="1"/>
    <row r="1588" s="53" customFormat="1"/>
    <row r="1589" s="53" customFormat="1"/>
    <row r="1590" s="53" customFormat="1"/>
    <row r="1591" s="53" customFormat="1"/>
    <row r="1592" s="53" customFormat="1"/>
    <row r="1593" s="53" customFormat="1"/>
    <row r="1594" s="53" customFormat="1"/>
    <row r="1595" s="53" customFormat="1"/>
    <row r="1596" s="53" customFormat="1"/>
    <row r="1597" s="53" customFormat="1"/>
    <row r="1598" s="53" customFormat="1"/>
    <row r="1599" s="53" customFormat="1"/>
    <row r="1600" s="53" customFormat="1"/>
    <row r="1601" s="53" customFormat="1"/>
    <row r="1602" s="53" customFormat="1"/>
    <row r="1603" s="53" customFormat="1"/>
    <row r="1604" s="53" customFormat="1"/>
    <row r="1605" s="53" customFormat="1"/>
    <row r="1606" s="53" customFormat="1"/>
    <row r="1607" s="53" customFormat="1"/>
    <row r="1608" s="53" customFormat="1"/>
    <row r="1609" s="53" customFormat="1"/>
    <row r="1610" s="53" customFormat="1"/>
    <row r="1611" s="53" customFormat="1"/>
    <row r="1612" s="53" customFormat="1"/>
    <row r="1613" s="53" customFormat="1"/>
    <row r="1614" s="53" customFormat="1"/>
    <row r="1615" s="53" customFormat="1"/>
    <row r="1616" s="53" customFormat="1"/>
    <row r="1617" s="53" customFormat="1"/>
    <row r="1618" s="53" customFormat="1"/>
    <row r="1619" s="53" customFormat="1"/>
    <row r="1620" s="53" customFormat="1"/>
    <row r="1621" s="53" customFormat="1"/>
    <row r="1622" s="53" customFormat="1"/>
    <row r="1623" s="53" customFormat="1"/>
    <row r="1624" s="53" customFormat="1"/>
    <row r="1625" s="53" customFormat="1"/>
    <row r="1626" s="53" customFormat="1"/>
    <row r="1627" s="53" customFormat="1"/>
    <row r="1628" s="53" customFormat="1"/>
    <row r="1629" s="53" customFormat="1"/>
    <row r="1630" s="53" customFormat="1"/>
    <row r="1631" s="53" customFormat="1"/>
    <row r="1632" s="53" customFormat="1"/>
    <row r="1633" s="53" customFormat="1"/>
    <row r="1634" s="53" customFormat="1"/>
    <row r="1635" s="53" customFormat="1"/>
    <row r="1636" s="53" customFormat="1"/>
    <row r="1637" s="53" customFormat="1"/>
    <row r="1638" s="53" customFormat="1"/>
    <row r="1639" s="53" customFormat="1"/>
    <row r="1640" s="53" customFormat="1"/>
    <row r="1641" s="53" customFormat="1"/>
    <row r="1642" s="53" customFormat="1"/>
    <row r="1643" s="53" customFormat="1"/>
    <row r="1644" s="53" customFormat="1"/>
    <row r="1645" s="53" customFormat="1"/>
    <row r="1646" s="53" customFormat="1"/>
    <row r="1647" s="53" customFormat="1"/>
    <row r="1648" s="53" customFormat="1"/>
    <row r="1649" s="53" customFormat="1"/>
    <row r="1650" s="53" customFormat="1"/>
    <row r="1651" s="53" customFormat="1"/>
    <row r="1652" s="53" customFormat="1"/>
    <row r="1653" s="53" customFormat="1"/>
    <row r="1654" s="53" customFormat="1"/>
    <row r="1655" s="53" customFormat="1"/>
    <row r="1656" s="53" customFormat="1"/>
    <row r="1657" s="53" customFormat="1"/>
    <row r="1658" s="53" customFormat="1"/>
    <row r="1659" s="53" customFormat="1"/>
    <row r="1660" s="53" customFormat="1"/>
    <row r="1661" s="53" customFormat="1"/>
    <row r="1662" s="53" customFormat="1"/>
    <row r="1663" s="53" customFormat="1"/>
    <row r="1664" s="53" customFormat="1"/>
    <row r="1665" s="53" customFormat="1"/>
    <row r="1666" s="53" customFormat="1"/>
    <row r="1667" s="53" customFormat="1"/>
    <row r="1668" s="53" customFormat="1"/>
    <row r="1669" s="53" customFormat="1"/>
    <row r="1670" s="53" customFormat="1"/>
    <row r="1671" s="53" customFormat="1"/>
    <row r="1672" s="53" customFormat="1"/>
    <row r="1673" s="53" customFormat="1"/>
    <row r="1674" s="53" customFormat="1"/>
    <row r="1675" s="53" customFormat="1"/>
    <row r="1676" s="53" customFormat="1"/>
    <row r="1677" s="53" customFormat="1"/>
    <row r="1678" s="53" customFormat="1"/>
    <row r="1679" s="53" customFormat="1"/>
    <row r="1680" s="53" customFormat="1"/>
    <row r="1681" s="53" customFormat="1"/>
    <row r="1682" s="53" customFormat="1"/>
    <row r="1683" s="53" customFormat="1"/>
    <row r="1684" s="53" customFormat="1"/>
    <row r="1685" s="53" customFormat="1"/>
    <row r="1686" s="53" customFormat="1"/>
    <row r="1687" s="53" customFormat="1"/>
    <row r="1688" s="53" customFormat="1"/>
    <row r="1689" s="53" customFormat="1"/>
    <row r="1690" s="53" customFormat="1"/>
    <row r="1691" s="53" customFormat="1"/>
    <row r="1692" s="53" customFormat="1"/>
    <row r="1693" s="53" customFormat="1"/>
    <row r="1694" s="53" customFormat="1"/>
    <row r="1695" s="53" customFormat="1"/>
    <row r="1696" s="53" customFormat="1"/>
    <row r="1697" s="53" customFormat="1"/>
    <row r="1698" s="53" customFormat="1"/>
    <row r="1699" s="53" customFormat="1"/>
    <row r="1700" s="53" customFormat="1"/>
    <row r="1701" s="53" customFormat="1"/>
    <row r="1702" s="53" customFormat="1"/>
    <row r="1703" s="53" customFormat="1"/>
    <row r="1704" s="53" customFormat="1"/>
    <row r="1705" s="53" customFormat="1"/>
    <row r="1706" s="53" customFormat="1"/>
    <row r="1707" s="53" customFormat="1"/>
    <row r="1708" s="53" customFormat="1"/>
    <row r="1709" s="53" customFormat="1"/>
    <row r="1710" s="53" customFormat="1"/>
    <row r="1711" s="53" customFormat="1"/>
    <row r="1712" s="53" customFormat="1"/>
    <row r="1713" s="53" customFormat="1"/>
    <row r="1714" s="53" customFormat="1"/>
    <row r="1715" s="53" customFormat="1"/>
    <row r="1716" s="53" customFormat="1"/>
    <row r="1717" s="53" customFormat="1"/>
    <row r="1718" s="53" customFormat="1"/>
    <row r="1719" s="53" customFormat="1"/>
    <row r="1720" s="53" customFormat="1"/>
    <row r="1721" s="53" customFormat="1"/>
    <row r="1722" s="53" customFormat="1"/>
    <row r="1723" s="53" customFormat="1"/>
    <row r="1724" s="53" customFormat="1"/>
    <row r="1725" s="53" customFormat="1"/>
    <row r="1726" s="53" customFormat="1"/>
    <row r="1727" s="53" customFormat="1"/>
    <row r="1728" s="53" customFormat="1"/>
    <row r="1729" s="53" customFormat="1"/>
    <row r="1730" s="53" customFormat="1"/>
    <row r="1731" s="53" customFormat="1"/>
    <row r="1732" s="53" customFormat="1"/>
    <row r="1733" s="53" customFormat="1"/>
    <row r="1734" s="53" customFormat="1"/>
    <row r="1735" s="53" customFormat="1"/>
    <row r="1736" s="53" customFormat="1"/>
    <row r="1737" s="53" customFormat="1"/>
    <row r="1738" s="53" customFormat="1"/>
    <row r="1739" s="53" customFormat="1"/>
    <row r="1740" s="53" customFormat="1"/>
    <row r="1741" s="53" customFormat="1"/>
    <row r="1742" s="53" customFormat="1"/>
    <row r="1743" s="53" customFormat="1"/>
    <row r="1744" s="53" customFormat="1"/>
    <row r="1745" s="53" customFormat="1"/>
    <row r="1746" s="53" customFormat="1"/>
    <row r="1747" s="53" customFormat="1"/>
    <row r="1748" s="53" customFormat="1"/>
    <row r="1749" s="53" customFormat="1"/>
    <row r="1750" s="53" customFormat="1"/>
    <row r="1751" s="53" customFormat="1"/>
    <row r="1752" s="53" customFormat="1"/>
    <row r="1753" s="53" customFormat="1"/>
    <row r="1754" s="53" customFormat="1"/>
    <row r="1755" s="53" customFormat="1"/>
    <row r="1756" s="53" customFormat="1"/>
    <row r="1757" s="53" customFormat="1"/>
    <row r="1758" s="53" customFormat="1"/>
    <row r="1759" s="53" customFormat="1"/>
    <row r="1760" s="53" customFormat="1"/>
    <row r="1761" s="53" customFormat="1"/>
    <row r="1762" s="53" customFormat="1"/>
    <row r="1763" s="53" customFormat="1"/>
    <row r="1764" s="53" customFormat="1"/>
    <row r="1765" s="53" customFormat="1"/>
    <row r="1766" s="53" customFormat="1"/>
    <row r="1767" s="53" customFormat="1"/>
    <row r="1768" s="53" customFormat="1"/>
    <row r="1769" s="53" customFormat="1"/>
    <row r="1770" s="53" customFormat="1"/>
    <row r="1771" s="53" customFormat="1"/>
    <row r="1772" s="53" customFormat="1"/>
    <row r="1773" s="53" customFormat="1"/>
    <row r="1774" s="53" customFormat="1"/>
    <row r="1775" s="53" customFormat="1"/>
    <row r="1776" s="53" customFormat="1"/>
    <row r="1777" s="53" customFormat="1"/>
    <row r="1778" s="53" customFormat="1"/>
    <row r="1779" s="53" customFormat="1"/>
    <row r="1780" s="53" customFormat="1"/>
    <row r="1781" s="53" customFormat="1"/>
    <row r="1782" s="53" customFormat="1"/>
    <row r="1783" s="53" customFormat="1"/>
    <row r="1784" s="53" customFormat="1"/>
    <row r="1785" s="53" customFormat="1"/>
    <row r="1786" s="53" customFormat="1"/>
    <row r="1787" s="53" customFormat="1"/>
    <row r="1788" s="53" customFormat="1"/>
    <row r="1789" s="53" customFormat="1"/>
    <row r="1790" s="53" customFormat="1"/>
    <row r="1791" s="53" customFormat="1"/>
    <row r="1792" s="53" customFormat="1"/>
    <row r="1793" s="53" customFormat="1"/>
    <row r="1794" s="53" customFormat="1"/>
    <row r="1795" s="53" customFormat="1"/>
    <row r="1796" s="53" customFormat="1"/>
    <row r="1797" s="53" customFormat="1"/>
    <row r="1798" s="53" customFormat="1"/>
    <row r="1799" s="53" customFormat="1"/>
    <row r="1800" s="53" customFormat="1"/>
    <row r="1801" s="53" customFormat="1"/>
    <row r="1802" s="53" customFormat="1"/>
    <row r="1803" s="53" customFormat="1"/>
    <row r="1804" s="53" customFormat="1"/>
    <row r="1805" s="53" customFormat="1"/>
    <row r="1806" s="53" customFormat="1"/>
    <row r="1807" s="53" customFormat="1"/>
    <row r="1808" s="53" customFormat="1"/>
    <row r="1809" s="53" customFormat="1"/>
    <row r="1810" s="53" customFormat="1"/>
    <row r="1811" s="53" customFormat="1"/>
    <row r="1812" s="53" customFormat="1"/>
    <row r="1813" s="53" customFormat="1"/>
    <row r="1814" s="53" customFormat="1"/>
    <row r="1815" s="53" customFormat="1"/>
    <row r="1816" s="53" customFormat="1"/>
    <row r="1817" s="53" customFormat="1"/>
    <row r="1818" s="53" customFormat="1"/>
    <row r="1819" s="53" customFormat="1"/>
    <row r="1820" s="53" customFormat="1"/>
    <row r="1821" s="53" customFormat="1"/>
    <row r="1822" s="53" customFormat="1"/>
    <row r="1823" s="53" customFormat="1"/>
    <row r="1824" s="53" customFormat="1"/>
    <row r="1825" s="53" customFormat="1"/>
    <row r="1826" s="53" customFormat="1"/>
    <row r="1827" s="53" customFormat="1"/>
    <row r="1828" s="53" customFormat="1"/>
    <row r="1829" s="53" customFormat="1"/>
    <row r="1830" s="53" customFormat="1"/>
    <row r="1831" s="53" customFormat="1"/>
    <row r="1832" s="53" customFormat="1"/>
    <row r="1833" s="53" customFormat="1"/>
    <row r="1834" s="53" customFormat="1"/>
    <row r="1835" s="53" customFormat="1"/>
    <row r="1836" s="53" customFormat="1"/>
    <row r="1837" s="53" customFormat="1"/>
    <row r="1838" s="53" customFormat="1"/>
    <row r="1839" s="53" customFormat="1"/>
    <row r="1840" s="53" customFormat="1"/>
    <row r="1841" s="53" customFormat="1"/>
    <row r="1842" s="53" customFormat="1"/>
    <row r="1843" s="53" customFormat="1"/>
    <row r="1844" s="53" customFormat="1"/>
    <row r="1845" s="53" customFormat="1"/>
    <row r="1846" s="53" customFormat="1"/>
    <row r="1847" s="53" customFormat="1"/>
    <row r="1848" s="53" customFormat="1"/>
    <row r="1849" s="53" customFormat="1"/>
    <row r="1850" s="53" customFormat="1"/>
    <row r="1851" s="53" customFormat="1"/>
    <row r="1852" s="53" customFormat="1"/>
    <row r="1853" s="53" customFormat="1"/>
    <row r="1854" s="53" customFormat="1"/>
    <row r="1855" s="53" customFormat="1"/>
    <row r="1856" s="53" customFormat="1"/>
    <row r="1857" s="53" customFormat="1"/>
    <row r="1858" s="53" customFormat="1"/>
    <row r="1859" s="53" customFormat="1"/>
    <row r="1860" s="53" customFormat="1"/>
    <row r="1861" s="53" customFormat="1"/>
    <row r="1862" s="53" customFormat="1"/>
    <row r="1863" s="53" customFormat="1"/>
    <row r="1864" s="53" customFormat="1"/>
    <row r="1865" s="53" customFormat="1"/>
    <row r="1866" s="53" customFormat="1"/>
    <row r="1867" s="53" customFormat="1"/>
    <row r="1868" s="53" customFormat="1"/>
    <row r="1869" s="53" customFormat="1"/>
    <row r="1870" s="53" customFormat="1"/>
    <row r="1871" s="53" customFormat="1"/>
    <row r="1872" s="53" customFormat="1"/>
    <row r="1873" s="53" customFormat="1"/>
    <row r="1874" s="53" customFormat="1"/>
    <row r="1875" s="53" customFormat="1"/>
    <row r="1876" s="53" customFormat="1"/>
    <row r="1877" s="53" customFormat="1"/>
    <row r="1878" s="53" customFormat="1"/>
    <row r="1879" s="53" customFormat="1"/>
    <row r="1880" s="53" customFormat="1"/>
    <row r="1881" s="53" customFormat="1"/>
    <row r="1882" s="53" customFormat="1"/>
    <row r="1883" s="53" customFormat="1"/>
    <row r="1884" s="53" customFormat="1"/>
    <row r="1885" s="53" customFormat="1"/>
    <row r="1886" s="53" customFormat="1"/>
    <row r="1887" s="53" customFormat="1"/>
    <row r="1888" s="53" customFormat="1"/>
    <row r="1889" s="53" customFormat="1"/>
    <row r="1890" s="53" customFormat="1"/>
    <row r="1891" s="53" customFormat="1"/>
    <row r="1892" s="53" customFormat="1"/>
    <row r="1893" s="53" customFormat="1"/>
    <row r="1894" s="53" customFormat="1"/>
    <row r="1895" s="53" customFormat="1"/>
    <row r="1896" s="53" customFormat="1"/>
    <row r="1897" s="53" customFormat="1"/>
    <row r="1898" s="53" customFormat="1"/>
    <row r="1899" s="53" customFormat="1"/>
    <row r="1900" s="53" customFormat="1"/>
    <row r="1901" s="53" customFormat="1"/>
    <row r="1902" s="53" customFormat="1"/>
    <row r="1903" s="53" customFormat="1"/>
    <row r="1904" s="53" customFormat="1"/>
    <row r="1905" s="53" customFormat="1"/>
    <row r="1906" s="53" customFormat="1"/>
    <row r="1907" s="53" customFormat="1"/>
    <row r="1908" s="53" customFormat="1"/>
    <row r="1909" s="53" customFormat="1"/>
    <row r="1910" s="53" customFormat="1"/>
    <row r="1911" s="53" customFormat="1"/>
    <row r="1912" s="53" customFormat="1"/>
    <row r="1913" s="53" customFormat="1"/>
    <row r="1914" s="53" customFormat="1"/>
    <row r="1915" s="53" customFormat="1"/>
    <row r="1916" s="53" customFormat="1"/>
    <row r="1917" s="53" customFormat="1"/>
    <row r="1918" s="53" customFormat="1"/>
    <row r="1919" s="53" customFormat="1"/>
    <row r="1920" s="53" customFormat="1"/>
    <row r="1921" s="53" customFormat="1"/>
    <row r="1922" s="53" customFormat="1"/>
    <row r="1923" s="53" customFormat="1"/>
    <row r="1924" s="53" customFormat="1"/>
    <row r="1925" s="53" customFormat="1"/>
    <row r="1926" s="53" customFormat="1"/>
    <row r="1927" s="53" customFormat="1"/>
    <row r="1928" s="53" customFormat="1"/>
    <row r="1929" s="53" customFormat="1"/>
    <row r="1930" s="53" customFormat="1"/>
    <row r="1931" s="53" customFormat="1"/>
    <row r="1932" s="53" customFormat="1"/>
    <row r="1933" s="53" customFormat="1"/>
    <row r="1934" s="53" customFormat="1"/>
    <row r="1935" s="53" customFormat="1"/>
    <row r="1936" s="53" customFormat="1"/>
    <row r="1937" s="53" customFormat="1"/>
    <row r="1938" s="53" customFormat="1"/>
    <row r="1939" s="53" customFormat="1"/>
    <row r="1940" s="53" customFormat="1"/>
    <row r="1941" s="53" customFormat="1"/>
    <row r="1942" s="53" customFormat="1"/>
    <row r="1943" s="53" customFormat="1"/>
    <row r="1944" s="53" customFormat="1"/>
    <row r="1945" s="53" customFormat="1"/>
    <row r="1946" s="53" customFormat="1"/>
    <row r="1947" s="53" customFormat="1"/>
    <row r="1948" s="53" customFormat="1"/>
    <row r="1949" s="53" customFormat="1"/>
    <row r="1950" s="53" customFormat="1"/>
    <row r="1951" s="53" customFormat="1"/>
    <row r="1952" s="53" customFormat="1"/>
    <row r="1953" s="53" customFormat="1"/>
    <row r="1954" s="53" customFormat="1"/>
    <row r="1955" s="53" customFormat="1"/>
    <row r="1956" s="53" customFormat="1"/>
    <row r="1957" s="53" customFormat="1"/>
    <row r="1958" s="53" customFormat="1"/>
    <row r="1959" s="53" customFormat="1"/>
    <row r="1960" s="53" customFormat="1"/>
    <row r="1961" s="53" customFormat="1"/>
    <row r="1962" s="53" customFormat="1"/>
    <row r="1963" s="53" customFormat="1"/>
    <row r="1964" s="53" customFormat="1"/>
    <row r="1965" s="53" customFormat="1"/>
    <row r="1966" s="53" customFormat="1"/>
    <row r="1967" s="53" customFormat="1"/>
    <row r="1968" s="53" customFormat="1"/>
    <row r="1969" s="53" customFormat="1"/>
    <row r="1970" s="53" customFormat="1"/>
    <row r="1971" s="53" customFormat="1"/>
    <row r="1972" s="53" customFormat="1"/>
    <row r="1973" s="53" customFormat="1"/>
    <row r="1974" s="53" customFormat="1"/>
    <row r="1975" s="53" customFormat="1"/>
    <row r="1976" s="53" customFormat="1"/>
    <row r="1977" s="53" customFormat="1"/>
    <row r="1978" s="53" customFormat="1"/>
    <row r="1979" s="53" customFormat="1"/>
    <row r="1980" s="53" customFormat="1"/>
    <row r="1981" s="53" customFormat="1"/>
    <row r="1982" s="53" customFormat="1"/>
    <row r="1983" s="53" customFormat="1"/>
    <row r="1984" s="53" customFormat="1"/>
    <row r="1985" s="53" customFormat="1"/>
    <row r="1986" s="53" customFormat="1"/>
    <row r="1987" s="53" customFormat="1"/>
    <row r="1988" s="53" customFormat="1"/>
    <row r="1989" s="53" customFormat="1"/>
    <row r="1990" s="53" customFormat="1"/>
    <row r="1991" s="53" customFormat="1"/>
    <row r="1992" s="53" customFormat="1"/>
    <row r="1993" s="53" customFormat="1"/>
    <row r="1994" s="53" customFormat="1"/>
    <row r="1995" s="53" customFormat="1"/>
    <row r="1996" s="53" customFormat="1"/>
    <row r="1997" s="53" customFormat="1"/>
    <row r="1998" s="53" customFormat="1"/>
    <row r="1999" s="53" customFormat="1"/>
    <row r="2000" s="53" customFormat="1"/>
    <row r="2001" s="53" customFormat="1"/>
    <row r="2002" s="53" customFormat="1"/>
    <row r="2003" s="53" customFormat="1"/>
    <row r="2004" s="53" customFormat="1"/>
    <row r="2005" s="53" customFormat="1"/>
    <row r="2006" s="53" customFormat="1"/>
    <row r="2007" s="53" customFormat="1"/>
    <row r="2008" s="53" customFormat="1"/>
    <row r="2009" s="53" customFormat="1"/>
    <row r="2010" s="53" customFormat="1"/>
    <row r="2011" s="53" customFormat="1"/>
    <row r="2012" s="53" customFormat="1"/>
    <row r="2013" s="53" customFormat="1"/>
    <row r="2014" s="53" customFormat="1"/>
    <row r="2015" s="53" customFormat="1"/>
    <row r="2016" s="53" customFormat="1"/>
    <row r="2017" s="53" customFormat="1"/>
    <row r="2018" s="53" customFormat="1"/>
    <row r="2019" s="53" customFormat="1"/>
    <row r="2020" s="53" customFormat="1"/>
    <row r="2021" s="53" customFormat="1"/>
    <row r="2022" s="53" customFormat="1"/>
    <row r="2023" s="53" customFormat="1"/>
    <row r="2024" s="53" customFormat="1"/>
    <row r="2025" s="53" customFormat="1"/>
    <row r="2026" s="53" customFormat="1"/>
    <row r="2027" s="53" customFormat="1"/>
    <row r="2028" s="53" customFormat="1"/>
    <row r="2029" s="53" customFormat="1"/>
    <row r="2030" s="53" customFormat="1"/>
    <row r="2031" s="53" customFormat="1"/>
    <row r="2032" s="53" customFormat="1"/>
    <row r="2033" s="53" customFormat="1"/>
    <row r="2034" s="53" customFormat="1"/>
    <row r="2035" s="53" customFormat="1"/>
    <row r="2036" s="53" customFormat="1"/>
    <row r="2037" s="53" customFormat="1"/>
    <row r="2038" s="53" customFormat="1"/>
    <row r="2039" s="53" customFormat="1"/>
    <row r="2040" s="53" customFormat="1"/>
    <row r="2041" s="53" customFormat="1"/>
    <row r="2042" s="53" customFormat="1"/>
    <row r="2043" s="53" customFormat="1"/>
    <row r="2044" s="53" customFormat="1"/>
    <row r="2045" s="53" customFormat="1"/>
    <row r="2046" s="53" customFormat="1"/>
    <row r="2047" s="53" customFormat="1"/>
    <row r="2048" s="53" customFormat="1"/>
    <row r="2049" s="53" customFormat="1"/>
    <row r="2050" s="53" customFormat="1"/>
    <row r="2051" s="53" customFormat="1"/>
    <row r="2052" s="53" customFormat="1"/>
    <row r="2053" s="53" customFormat="1"/>
    <row r="2054" s="53" customFormat="1"/>
    <row r="2055" s="53" customFormat="1"/>
    <row r="2056" s="53" customFormat="1"/>
    <row r="2057" s="53" customFormat="1"/>
    <row r="2058" s="53" customFormat="1"/>
    <row r="2059" s="53" customFormat="1"/>
    <row r="2060" s="53" customFormat="1"/>
    <row r="2061" s="53" customFormat="1"/>
    <row r="2062" s="53" customFormat="1"/>
    <row r="2063" s="53" customFormat="1"/>
    <row r="2064" s="53" customFormat="1"/>
    <row r="2065" s="53" customFormat="1"/>
    <row r="2066" s="53" customFormat="1"/>
    <row r="2067" s="53" customFormat="1"/>
    <row r="2068" s="53" customFormat="1"/>
    <row r="2069" s="53" customFormat="1"/>
    <row r="2070" s="53" customFormat="1"/>
    <row r="2071" s="53" customFormat="1"/>
    <row r="2072" s="53" customFormat="1"/>
    <row r="2073" s="53" customFormat="1"/>
    <row r="2074" s="53" customFormat="1"/>
    <row r="2075" s="53" customFormat="1"/>
    <row r="2076" s="53" customFormat="1"/>
    <row r="2077" s="53" customFormat="1"/>
    <row r="2078" s="53" customFormat="1"/>
    <row r="2079" s="53" customFormat="1"/>
    <row r="2080" s="53" customFormat="1"/>
    <row r="2081" s="53" customFormat="1"/>
    <row r="2082" s="53" customFormat="1"/>
    <row r="2083" s="53" customFormat="1"/>
    <row r="2084" s="53" customFormat="1"/>
    <row r="2085" s="53" customFormat="1"/>
    <row r="2086" s="53" customFormat="1"/>
    <row r="2087" s="53" customFormat="1"/>
    <row r="2088" s="53" customFormat="1"/>
    <row r="2089" s="53" customFormat="1"/>
    <row r="2090" s="53" customFormat="1"/>
    <row r="2091" s="53" customFormat="1"/>
    <row r="2092" s="53" customFormat="1"/>
    <row r="2093" s="53" customFormat="1"/>
    <row r="2094" s="53" customFormat="1"/>
    <row r="2095" s="53" customFormat="1"/>
    <row r="2096" s="53" customFormat="1"/>
    <row r="2097" s="53" customFormat="1"/>
    <row r="2098" s="53" customFormat="1"/>
    <row r="2099" s="53" customFormat="1"/>
    <row r="2100" s="53" customFormat="1"/>
    <row r="2101" s="53" customFormat="1"/>
    <row r="2102" s="53" customFormat="1"/>
    <row r="2103" s="53" customFormat="1"/>
    <row r="2104" s="53" customFormat="1"/>
    <row r="2105" s="53" customFormat="1"/>
    <row r="2106" s="53" customFormat="1"/>
    <row r="2107" s="53" customFormat="1"/>
    <row r="2108" s="53" customFormat="1"/>
    <row r="2109" s="53" customFormat="1"/>
    <row r="2110" s="53" customFormat="1"/>
    <row r="2111" s="53" customFormat="1"/>
    <row r="2112" s="53" customFormat="1"/>
    <row r="2113" s="53" customFormat="1"/>
    <row r="2114" s="53" customFormat="1"/>
    <row r="2115" s="53" customFormat="1"/>
    <row r="2116" s="53" customFormat="1"/>
    <row r="2117" s="53" customFormat="1"/>
    <row r="2118" s="53" customFormat="1"/>
    <row r="2119" s="53" customFormat="1"/>
    <row r="2120" s="53" customFormat="1"/>
    <row r="2121" s="53" customFormat="1"/>
    <row r="2122" s="53" customFormat="1"/>
    <row r="2123" s="53" customFormat="1"/>
    <row r="2124" s="53" customFormat="1"/>
    <row r="2125" s="53" customFormat="1"/>
    <row r="2126" s="53" customFormat="1"/>
    <row r="2127" s="53" customFormat="1"/>
    <row r="2128" s="53" customFormat="1"/>
    <row r="2129" s="53" customFormat="1"/>
    <row r="2130" s="53" customFormat="1"/>
    <row r="2131" s="53" customFormat="1"/>
    <row r="2132" s="53" customFormat="1"/>
    <row r="2133" s="53" customFormat="1"/>
    <row r="2134" s="53" customFormat="1"/>
    <row r="2135" s="53" customFormat="1"/>
    <row r="2136" s="53" customFormat="1"/>
    <row r="2137" s="53" customFormat="1"/>
    <row r="2138" s="53" customFormat="1"/>
    <row r="2139" s="53" customFormat="1"/>
    <row r="2140" s="53" customFormat="1"/>
    <row r="2141" s="53" customFormat="1"/>
    <row r="2142" s="53" customFormat="1"/>
    <row r="2143" s="53" customFormat="1"/>
    <row r="2144" s="53" customFormat="1"/>
    <row r="2145" s="53" customFormat="1"/>
    <row r="2146" s="53" customFormat="1"/>
    <row r="2147" s="53" customFormat="1"/>
    <row r="2148" s="53" customFormat="1"/>
    <row r="2149" s="53" customFormat="1"/>
    <row r="2150" s="53" customFormat="1"/>
    <row r="2151" s="53" customFormat="1"/>
    <row r="2152" s="53" customFormat="1"/>
    <row r="2153" s="53" customFormat="1"/>
    <row r="2154" s="53" customFormat="1"/>
    <row r="2155" s="53" customFormat="1"/>
    <row r="2156" s="53" customFormat="1"/>
    <row r="2157" s="53" customFormat="1"/>
    <row r="2158" s="53" customFormat="1"/>
    <row r="2159" s="53" customFormat="1"/>
    <row r="2160" s="53" customFormat="1"/>
    <row r="2161" s="53" customFormat="1"/>
    <row r="2162" s="53" customFormat="1"/>
    <row r="2163" s="53" customFormat="1"/>
    <row r="2164" s="53" customFormat="1"/>
    <row r="2165" s="53" customFormat="1"/>
    <row r="2166" s="53" customFormat="1"/>
    <row r="2167" s="53" customFormat="1"/>
    <row r="2168" s="53" customFormat="1"/>
    <row r="2169" s="53" customFormat="1"/>
    <row r="2170" s="53" customFormat="1"/>
    <row r="2171" s="53" customFormat="1"/>
    <row r="2172" s="53" customFormat="1"/>
    <row r="2173" s="53" customFormat="1"/>
    <row r="2174" s="53" customFormat="1"/>
    <row r="2175" s="53" customFormat="1"/>
    <row r="2176" s="53" customFormat="1"/>
    <row r="2177" s="53" customFormat="1"/>
    <row r="2178" s="53" customFormat="1"/>
    <row r="2179" s="53" customFormat="1"/>
    <row r="2180" s="53" customFormat="1"/>
    <row r="2181" s="53" customFormat="1"/>
    <row r="2182" s="53" customFormat="1"/>
    <row r="2183" s="53" customFormat="1"/>
    <row r="2184" s="53" customFormat="1"/>
    <row r="2185" s="53" customFormat="1"/>
    <row r="2186" s="53" customFormat="1"/>
    <row r="2187" s="53" customFormat="1"/>
    <row r="2188" s="53" customFormat="1"/>
    <row r="2189" s="53" customFormat="1"/>
    <row r="2190" s="53" customFormat="1"/>
    <row r="2191" s="53" customFormat="1"/>
    <row r="2192" s="53" customFormat="1"/>
    <row r="2193" s="53" customFormat="1"/>
    <row r="2194" s="53" customFormat="1"/>
    <row r="2195" s="53" customFormat="1"/>
    <row r="2196" s="53" customFormat="1"/>
    <row r="2197" s="53" customFormat="1"/>
    <row r="2198" s="53" customFormat="1"/>
    <row r="2199" s="53" customFormat="1"/>
    <row r="2200" s="53" customFormat="1"/>
    <row r="2201" s="53" customFormat="1"/>
    <row r="2202" s="53" customFormat="1"/>
    <row r="2203" s="53" customFormat="1"/>
    <row r="2204" s="53" customFormat="1"/>
    <row r="2205" s="53" customFormat="1"/>
    <row r="2206" s="53" customFormat="1"/>
    <row r="2207" s="53" customFormat="1"/>
    <row r="2208" s="53" customFormat="1"/>
    <row r="2209" s="53" customFormat="1"/>
    <row r="2210" s="53" customFormat="1"/>
    <row r="2211" s="53" customFormat="1"/>
    <row r="2212" s="53" customFormat="1"/>
    <row r="2213" s="53" customFormat="1"/>
    <row r="2214" s="53" customFormat="1"/>
    <row r="2215" s="53" customFormat="1"/>
    <row r="2216" s="53" customFormat="1"/>
    <row r="2217" s="53" customFormat="1"/>
    <row r="2218" s="53" customFormat="1"/>
    <row r="2219" s="53" customFormat="1"/>
    <row r="2220" s="53" customFormat="1"/>
    <row r="2221" s="53" customFormat="1"/>
    <row r="2222" s="53" customFormat="1"/>
    <row r="2223" s="53" customFormat="1"/>
    <row r="2224" s="53" customFormat="1"/>
    <row r="2225" s="53" customFormat="1"/>
    <row r="2226" s="53" customFormat="1"/>
    <row r="2227" s="53" customFormat="1"/>
    <row r="2228" s="53" customFormat="1"/>
    <row r="2229" s="53" customFormat="1"/>
    <row r="2230" s="53" customFormat="1"/>
    <row r="2231" s="53" customFormat="1"/>
    <row r="2232" s="53" customFormat="1"/>
    <row r="2233" s="53" customFormat="1"/>
    <row r="2234" s="53" customFormat="1"/>
    <row r="2235" s="53" customFormat="1"/>
    <row r="2236" s="53" customFormat="1"/>
    <row r="2237" s="53" customFormat="1"/>
    <row r="2238" s="53" customFormat="1"/>
    <row r="2239" s="53" customFormat="1"/>
    <row r="2240" s="53" customFormat="1"/>
    <row r="2241" s="53" customFormat="1"/>
    <row r="2242" s="53" customFormat="1"/>
    <row r="2243" s="53" customFormat="1"/>
    <row r="2244" s="53" customFormat="1"/>
    <row r="2245" s="53" customFormat="1"/>
    <row r="2246" s="53" customFormat="1"/>
    <row r="2247" s="53" customFormat="1"/>
    <row r="2248" s="53" customFormat="1"/>
    <row r="2249" s="53" customFormat="1"/>
    <row r="2250" s="53" customFormat="1"/>
    <row r="2251" s="53" customFormat="1"/>
    <row r="2252" s="53" customFormat="1"/>
    <row r="2253" s="53" customFormat="1"/>
    <row r="2254" s="53" customFormat="1"/>
    <row r="2255" s="53" customFormat="1"/>
    <row r="2256" s="53" customFormat="1"/>
    <row r="2257" s="53" customFormat="1"/>
    <row r="2258" s="53" customFormat="1"/>
    <row r="2259" s="53" customFormat="1"/>
    <row r="2260" s="53" customFormat="1"/>
    <row r="2261" s="53" customFormat="1"/>
    <row r="2262" s="53" customFormat="1"/>
    <row r="2263" s="53" customFormat="1"/>
    <row r="2264" s="53" customFormat="1"/>
    <row r="2265" s="53" customFormat="1"/>
    <row r="2266" s="53" customFormat="1"/>
    <row r="2267" s="53" customFormat="1"/>
    <row r="2268" s="53" customFormat="1"/>
    <row r="2269" s="53" customFormat="1"/>
    <row r="2270" s="53" customFormat="1"/>
    <row r="2271" s="53" customFormat="1"/>
    <row r="2272" s="53" customFormat="1"/>
    <row r="2273" s="53" customFormat="1"/>
    <row r="2274" s="53" customFormat="1"/>
    <row r="2275" s="53" customFormat="1"/>
    <row r="2276" s="53" customFormat="1"/>
    <row r="2277" s="53" customFormat="1"/>
    <row r="2278" s="53" customFormat="1"/>
    <row r="2279" s="53" customFormat="1"/>
    <row r="2280" s="53" customFormat="1"/>
    <row r="2281" s="53" customFormat="1"/>
    <row r="2282" s="53" customFormat="1"/>
    <row r="2283" s="53" customFormat="1"/>
    <row r="2284" s="53" customFormat="1"/>
    <row r="2285" s="53" customFormat="1"/>
    <row r="2286" s="53" customFormat="1"/>
    <row r="2287" s="53" customFormat="1"/>
    <row r="2288" s="53" customFormat="1"/>
    <row r="2289" s="53" customFormat="1"/>
    <row r="2290" s="53" customFormat="1"/>
    <row r="2291" s="53" customFormat="1"/>
    <row r="2292" s="53" customFormat="1"/>
    <row r="2293" s="53" customFormat="1"/>
    <row r="2294" s="53" customFormat="1"/>
    <row r="2295" s="53" customFormat="1"/>
    <row r="2296" s="53" customFormat="1"/>
    <row r="2297" s="53" customFormat="1"/>
    <row r="2298" s="53" customFormat="1"/>
    <row r="2299" s="53" customFormat="1"/>
    <row r="2300" s="53" customFormat="1"/>
    <row r="2301" s="53" customFormat="1"/>
    <row r="2302" s="53" customFormat="1"/>
    <row r="2303" s="53" customFormat="1"/>
    <row r="2304" s="53" customFormat="1"/>
    <row r="2305" s="53" customFormat="1"/>
    <row r="2306" s="53" customFormat="1"/>
    <row r="2307" s="53" customFormat="1"/>
    <row r="2308" s="53" customFormat="1"/>
    <row r="2309" s="53" customFormat="1"/>
    <row r="2310" s="53" customFormat="1"/>
    <row r="2311" s="53" customFormat="1"/>
    <row r="2312" s="53" customFormat="1"/>
    <row r="2313" s="53" customFormat="1"/>
    <row r="2314" s="53" customFormat="1"/>
    <row r="2315" s="53" customFormat="1"/>
    <row r="2316" s="53" customFormat="1"/>
    <row r="2317" s="53" customFormat="1"/>
    <row r="2318" s="53" customFormat="1"/>
    <row r="2319" s="53" customFormat="1"/>
    <row r="2320" s="53" customFormat="1"/>
    <row r="2321" s="53" customFormat="1"/>
    <row r="2322" s="53" customFormat="1"/>
    <row r="2323" s="53" customFormat="1"/>
    <row r="2324" s="53" customFormat="1"/>
    <row r="2325" s="53" customFormat="1"/>
    <row r="2326" s="53" customFormat="1"/>
    <row r="2327" s="53" customFormat="1"/>
    <row r="2328" s="53" customFormat="1"/>
    <row r="2329" s="53" customFormat="1"/>
    <row r="2330" s="53" customFormat="1"/>
    <row r="2331" s="53" customFormat="1"/>
    <row r="2332" s="53" customFormat="1"/>
    <row r="2333" s="53" customFormat="1"/>
    <row r="2334" s="53" customFormat="1"/>
    <row r="2335" s="53" customFormat="1"/>
    <row r="2336" s="53" customFormat="1"/>
    <row r="2337" s="53" customFormat="1"/>
    <row r="2338" s="53" customFormat="1"/>
    <row r="2339" s="53" customFormat="1"/>
    <row r="2340" s="53" customFormat="1"/>
    <row r="2341" s="53" customFormat="1"/>
    <row r="2342" s="53" customFormat="1"/>
    <row r="2343" s="53" customFormat="1"/>
    <row r="2344" s="53" customFormat="1"/>
    <row r="2345" s="53" customFormat="1"/>
    <row r="2346" s="53" customFormat="1"/>
    <row r="2347" s="53" customFormat="1"/>
    <row r="2348" s="53" customFormat="1"/>
    <row r="2349" s="53" customFormat="1"/>
    <row r="2350" s="53" customFormat="1"/>
    <row r="2351" s="53" customFormat="1"/>
    <row r="2352" s="53" customFormat="1"/>
    <row r="2353" s="53" customFormat="1"/>
    <row r="2354" s="53" customFormat="1"/>
    <row r="2355" s="53" customFormat="1"/>
    <row r="2356" s="53" customFormat="1"/>
    <row r="2357" s="53" customFormat="1"/>
    <row r="2358" s="53" customFormat="1"/>
    <row r="2359" s="53" customFormat="1"/>
    <row r="2360" s="53" customFormat="1"/>
    <row r="2361" s="53" customFormat="1"/>
    <row r="2362" s="53" customFormat="1"/>
    <row r="2363" s="53" customFormat="1"/>
    <row r="2364" s="53" customFormat="1"/>
    <row r="2365" s="53" customFormat="1"/>
    <row r="2366" s="53" customFormat="1"/>
    <row r="2367" s="53" customFormat="1"/>
    <row r="2368" s="53" customFormat="1"/>
    <row r="2369" s="53" customFormat="1"/>
    <row r="2370" s="53" customFormat="1"/>
    <row r="2371" s="53" customFormat="1"/>
    <row r="2372" s="53" customFormat="1"/>
    <row r="2373" s="53" customFormat="1"/>
    <row r="2374" s="53" customFormat="1"/>
    <row r="2375" s="53" customFormat="1"/>
    <row r="2376" s="53" customFormat="1"/>
    <row r="2377" s="53" customFormat="1"/>
    <row r="2378" s="53" customFormat="1"/>
    <row r="2379" s="53" customFormat="1"/>
    <row r="2380" s="53" customFormat="1"/>
    <row r="2381" s="53" customFormat="1"/>
    <row r="2382" s="53" customFormat="1"/>
    <row r="2383" s="53" customFormat="1"/>
    <row r="2384" s="53" customFormat="1"/>
    <row r="2385" s="53" customFormat="1"/>
    <row r="2386" s="53" customFormat="1"/>
    <row r="2387" s="53" customFormat="1"/>
    <row r="2388" s="53" customFormat="1"/>
    <row r="2389" s="53" customFormat="1"/>
    <row r="2390" s="53" customFormat="1"/>
    <row r="2391" s="53" customFormat="1"/>
    <row r="2392" s="53" customFormat="1"/>
    <row r="2393" s="53" customFormat="1"/>
    <row r="2394" s="53" customFormat="1"/>
    <row r="2395" s="53" customFormat="1"/>
    <row r="2396" s="53" customFormat="1"/>
    <row r="2397" s="53" customFormat="1"/>
    <row r="2398" s="53" customFormat="1"/>
    <row r="2399" s="53" customFormat="1"/>
    <row r="2400" s="53" customFormat="1"/>
    <row r="2401" s="53" customFormat="1"/>
    <row r="2402" s="53" customFormat="1"/>
    <row r="2403" s="53" customFormat="1"/>
    <row r="2404" s="53" customFormat="1"/>
    <row r="2405" s="53" customFormat="1"/>
    <row r="2406" s="53" customFormat="1"/>
    <row r="2407" s="53" customFormat="1"/>
    <row r="2408" s="53" customFormat="1"/>
    <row r="2409" s="53" customFormat="1"/>
    <row r="2410" s="53" customFormat="1"/>
    <row r="2411" s="53" customFormat="1"/>
    <row r="2412" s="53" customFormat="1"/>
    <row r="2413" s="53" customFormat="1"/>
    <row r="2414" s="53" customFormat="1"/>
    <row r="2415" s="53" customFormat="1"/>
    <row r="2416" s="53" customFormat="1"/>
    <row r="2417" s="53" customFormat="1"/>
    <row r="2418" s="53" customFormat="1"/>
    <row r="2419" s="53" customFormat="1"/>
    <row r="2420" s="53" customFormat="1"/>
    <row r="2421" s="53" customFormat="1"/>
    <row r="2422" s="53" customFormat="1"/>
    <row r="2423" s="53" customFormat="1"/>
    <row r="2424" s="53" customFormat="1"/>
    <row r="2425" s="53" customFormat="1"/>
    <row r="2426" s="53" customFormat="1"/>
    <row r="2427" s="53" customFormat="1"/>
    <row r="2428" s="53" customFormat="1"/>
    <row r="2429" s="53" customFormat="1"/>
    <row r="2430" s="53" customFormat="1"/>
    <row r="2431" s="53" customFormat="1"/>
    <row r="2432" s="53" customFormat="1"/>
    <row r="2433" s="53" customFormat="1"/>
    <row r="2434" s="53" customFormat="1"/>
    <row r="2435" s="53" customFormat="1"/>
    <row r="2436" s="53" customFormat="1"/>
    <row r="2437" s="53" customFormat="1"/>
    <row r="2438" s="53" customFormat="1"/>
    <row r="2439" s="53" customFormat="1"/>
    <row r="2440" s="53" customFormat="1"/>
    <row r="2441" s="53" customFormat="1"/>
    <row r="2442" s="53" customFormat="1"/>
    <row r="2443" s="53" customFormat="1"/>
    <row r="2444" s="53" customFormat="1"/>
    <row r="2445" s="53" customFormat="1"/>
    <row r="2446" s="53" customFormat="1"/>
    <row r="2447" s="53" customFormat="1"/>
    <row r="2448" s="53" customFormat="1"/>
    <row r="2449" s="53" customFormat="1"/>
    <row r="2450" s="53" customFormat="1"/>
    <row r="2451" s="53" customFormat="1"/>
    <row r="2452" s="53" customFormat="1"/>
    <row r="2453" s="53" customFormat="1"/>
    <row r="2454" s="53" customFormat="1"/>
    <row r="2455" s="53" customFormat="1"/>
    <row r="2456" s="53" customFormat="1"/>
    <row r="2457" s="53" customFormat="1"/>
    <row r="2458" s="53" customFormat="1"/>
    <row r="2459" s="53" customFormat="1"/>
    <row r="2460" s="53" customFormat="1"/>
    <row r="2461" s="53" customFormat="1"/>
    <row r="2462" s="53" customFormat="1"/>
    <row r="2463" s="53" customFormat="1"/>
    <row r="2464" s="53" customFormat="1"/>
    <row r="2465" s="53" customFormat="1"/>
    <row r="2466" s="53" customFormat="1"/>
    <row r="2467" s="53" customFormat="1"/>
    <row r="2468" s="53" customFormat="1"/>
    <row r="2469" s="53" customFormat="1"/>
    <row r="2470" s="53" customFormat="1"/>
    <row r="2471" s="53" customFormat="1"/>
    <row r="2472" s="53" customFormat="1"/>
    <row r="2473" s="53" customFormat="1"/>
    <row r="2474" s="53" customFormat="1"/>
    <row r="2475" s="53" customFormat="1"/>
    <row r="2476" s="53" customFormat="1"/>
    <row r="2477" s="53" customFormat="1"/>
    <row r="2478" s="53" customFormat="1"/>
    <row r="2479" s="53" customFormat="1"/>
    <row r="2480" s="53" customFormat="1"/>
    <row r="2481" s="53" customFormat="1"/>
    <row r="2482" s="53" customFormat="1"/>
    <row r="2483" s="53" customFormat="1"/>
    <row r="2484" s="53" customFormat="1"/>
    <row r="2485" s="53" customFormat="1"/>
    <row r="2486" s="53" customFormat="1"/>
    <row r="2487" s="53" customFormat="1"/>
    <row r="2488" s="53" customFormat="1"/>
    <row r="2489" s="53" customFormat="1"/>
    <row r="2490" s="53" customFormat="1"/>
    <row r="2491" s="53" customFormat="1"/>
    <row r="2492" s="53" customFormat="1"/>
    <row r="2493" s="53" customFormat="1"/>
    <row r="2494" s="53" customFormat="1"/>
    <row r="2495" s="53" customFormat="1"/>
    <row r="2496" s="53" customFormat="1"/>
    <row r="2497" s="53" customFormat="1"/>
    <row r="2498" s="53" customFormat="1"/>
    <row r="2499" s="53" customFormat="1"/>
    <row r="2500" s="53" customFormat="1"/>
    <row r="2501" s="53" customFormat="1"/>
    <row r="2502" s="53" customFormat="1"/>
    <row r="2503" s="53" customFormat="1"/>
    <row r="2504" s="53" customFormat="1"/>
    <row r="2505" s="53" customFormat="1"/>
    <row r="2506" s="53" customFormat="1"/>
    <row r="2507" s="53" customFormat="1"/>
    <row r="2508" s="53" customFormat="1"/>
    <row r="2509" s="53" customFormat="1"/>
    <row r="2510" s="53" customFormat="1"/>
    <row r="2511" s="53" customFormat="1"/>
    <row r="2512" s="53" customFormat="1"/>
    <row r="2513" s="53" customFormat="1"/>
    <row r="2514" s="53" customFormat="1"/>
    <row r="2515" s="53" customFormat="1"/>
    <row r="2516" s="53" customFormat="1"/>
    <row r="2517" s="53" customFormat="1"/>
    <row r="2518" s="53" customFormat="1"/>
    <row r="2519" s="53" customFormat="1"/>
    <row r="2520" s="53" customFormat="1"/>
    <row r="2521" s="53" customFormat="1"/>
    <row r="2522" s="53" customFormat="1"/>
    <row r="2523" s="53" customFormat="1"/>
    <row r="2524" s="53" customFormat="1"/>
    <row r="2525" s="53" customFormat="1"/>
    <row r="2526" s="53" customFormat="1"/>
    <row r="2527" s="53" customFormat="1"/>
    <row r="2528" s="53" customFormat="1"/>
    <row r="2529" s="53" customFormat="1"/>
    <row r="2530" s="53" customFormat="1"/>
    <row r="2531" s="53" customFormat="1"/>
    <row r="2532" s="53" customFormat="1"/>
    <row r="2533" s="53" customFormat="1"/>
    <row r="2534" s="53" customFormat="1"/>
    <row r="2535" s="53" customFormat="1"/>
    <row r="2536" s="53" customFormat="1"/>
    <row r="2537" s="53" customFormat="1"/>
    <row r="2538" s="53" customFormat="1"/>
    <row r="2539" s="53" customFormat="1"/>
    <row r="2540" s="53" customFormat="1"/>
    <row r="2541" s="53" customFormat="1"/>
    <row r="2542" s="53" customFormat="1"/>
    <row r="2543" s="53" customFormat="1"/>
    <row r="2544" s="53" customFormat="1"/>
    <row r="2545" s="53" customFormat="1"/>
    <row r="2546" s="53" customFormat="1"/>
    <row r="2547" s="53" customFormat="1"/>
    <row r="2548" s="53" customFormat="1"/>
    <row r="2549" s="53" customFormat="1"/>
    <row r="2550" s="53" customFormat="1"/>
    <row r="2551" s="53" customFormat="1"/>
    <row r="2552" s="53" customFormat="1"/>
    <row r="2553" s="53" customFormat="1"/>
    <row r="2554" s="53" customFormat="1"/>
    <row r="2555" s="53" customFormat="1"/>
    <row r="2556" s="53" customFormat="1"/>
    <row r="2557" s="53" customFormat="1"/>
    <row r="2558" s="53" customFormat="1"/>
    <row r="2559" s="53" customFormat="1"/>
    <row r="2560" s="53" customFormat="1"/>
    <row r="2561" s="53" customFormat="1"/>
    <row r="2562" s="53" customFormat="1"/>
    <row r="2563" s="53" customFormat="1"/>
    <row r="2564" s="53" customFormat="1"/>
    <row r="2565" s="53" customFormat="1"/>
    <row r="2566" s="53" customFormat="1"/>
    <row r="2567" s="53" customFormat="1"/>
    <row r="2568" s="53" customFormat="1"/>
    <row r="2569" s="53" customFormat="1"/>
    <row r="2570" s="53" customFormat="1"/>
    <row r="2571" s="53" customFormat="1"/>
    <row r="2572" s="53" customFormat="1"/>
    <row r="2573" s="53" customFormat="1"/>
    <row r="2574" s="53" customFormat="1"/>
    <row r="2575" s="53" customFormat="1"/>
    <row r="2576" s="53" customFormat="1"/>
    <row r="2577" s="53" customFormat="1"/>
    <row r="2578" s="53" customFormat="1"/>
    <row r="2579" s="53" customFormat="1"/>
    <row r="2580" s="53" customFormat="1"/>
    <row r="2581" s="53" customFormat="1"/>
    <row r="2582" s="53" customFormat="1"/>
    <row r="2583" s="53" customFormat="1"/>
    <row r="2584" s="53" customFormat="1"/>
    <row r="2585" s="53" customFormat="1"/>
    <row r="2586" s="53" customFormat="1"/>
    <row r="2587" s="53" customFormat="1"/>
    <row r="2588" s="53" customFormat="1"/>
    <row r="2589" s="53" customFormat="1"/>
    <row r="2590" s="53" customFormat="1"/>
    <row r="2591" s="53" customFormat="1"/>
    <row r="2592" s="53" customFormat="1"/>
    <row r="2593" s="53" customFormat="1"/>
    <row r="2594" s="53" customFormat="1"/>
    <row r="2595" s="53" customFormat="1"/>
    <row r="2596" s="53" customFormat="1"/>
    <row r="2597" s="53" customFormat="1"/>
    <row r="2598" s="53" customFormat="1"/>
    <row r="2599" s="53" customFormat="1"/>
    <row r="2600" s="53" customFormat="1"/>
    <row r="2601" s="53" customFormat="1"/>
    <row r="2602" s="53" customFormat="1"/>
    <row r="2603" s="53" customFormat="1"/>
    <row r="2604" s="53" customFormat="1"/>
    <row r="2605" s="53" customFormat="1"/>
    <row r="2606" s="53" customFormat="1"/>
    <row r="2607" s="53" customFormat="1"/>
    <row r="2608" s="53" customFormat="1"/>
    <row r="2609" s="53" customFormat="1"/>
    <row r="2610" s="53" customFormat="1"/>
    <row r="2611" s="53" customFormat="1"/>
    <row r="2612" s="53" customFormat="1"/>
    <row r="2613" s="53" customFormat="1"/>
    <row r="2614" s="53" customFormat="1"/>
    <row r="2615" s="53" customFormat="1"/>
    <row r="2616" s="53" customFormat="1"/>
    <row r="2617" s="53" customFormat="1"/>
    <row r="2618" s="53" customFormat="1"/>
    <row r="2619" s="53" customFormat="1"/>
    <row r="2620" s="53" customFormat="1"/>
    <row r="2621" s="53" customFormat="1"/>
    <row r="2622" s="53" customFormat="1"/>
    <row r="2623" s="53" customFormat="1"/>
    <row r="2624" s="53" customFormat="1"/>
    <row r="2625" s="53" customFormat="1"/>
    <row r="2626" s="53" customFormat="1"/>
    <row r="2627" s="53" customFormat="1"/>
    <row r="2628" s="53" customFormat="1"/>
    <row r="2629" s="53" customFormat="1"/>
    <row r="2630" s="53" customFormat="1"/>
    <row r="2631" s="53" customFormat="1"/>
    <row r="2632" s="53" customFormat="1"/>
    <row r="2633" s="53" customFormat="1"/>
    <row r="2634" s="53" customFormat="1"/>
    <row r="2635" s="53" customFormat="1"/>
    <row r="2636" s="53" customFormat="1"/>
    <row r="2637" s="53" customFormat="1"/>
    <row r="2638" s="53" customFormat="1"/>
    <row r="2639" s="53" customFormat="1"/>
    <row r="2640" s="53" customFormat="1"/>
    <row r="2641" s="53" customFormat="1"/>
    <row r="2642" s="53" customFormat="1"/>
    <row r="2643" s="53" customFormat="1"/>
    <row r="2644" s="53" customFormat="1"/>
    <row r="2645" s="53" customFormat="1"/>
    <row r="2646" s="53" customFormat="1"/>
    <row r="2647" s="53" customFormat="1"/>
    <row r="2648" s="53" customFormat="1"/>
    <row r="2649" s="53" customFormat="1"/>
    <row r="2650" s="53" customFormat="1"/>
    <row r="2651" s="53" customFormat="1"/>
    <row r="2652" s="53" customFormat="1"/>
    <row r="2653" s="53" customFormat="1"/>
    <row r="2654" s="53" customFormat="1"/>
    <row r="2655" s="53" customFormat="1"/>
    <row r="2656" s="53" customFormat="1"/>
    <row r="2657" s="53" customFormat="1"/>
    <row r="2658" s="53" customFormat="1"/>
    <row r="2659" s="53" customFormat="1"/>
    <row r="2660" s="53" customFormat="1"/>
    <row r="2661" s="53" customFormat="1"/>
    <row r="2662" s="53" customFormat="1"/>
    <row r="2663" s="53" customFormat="1"/>
    <row r="2664" s="53" customFormat="1"/>
    <row r="2665" s="53" customFormat="1"/>
    <row r="2666" s="53" customFormat="1"/>
    <row r="2667" s="53" customFormat="1"/>
    <row r="2668" s="53" customFormat="1"/>
    <row r="2669" s="53" customFormat="1"/>
    <row r="2670" s="53" customFormat="1"/>
    <row r="2671" s="53" customFormat="1"/>
    <row r="2672" s="53" customFormat="1"/>
    <row r="2673" s="53" customFormat="1"/>
    <row r="2674" s="53" customFormat="1"/>
    <row r="2675" s="53" customFormat="1"/>
    <row r="2676" s="53" customFormat="1"/>
    <row r="2677" s="53" customFormat="1"/>
    <row r="2678" s="53" customFormat="1"/>
    <row r="2679" s="53" customFormat="1"/>
    <row r="2680" s="53" customFormat="1"/>
    <row r="2681" s="53" customFormat="1"/>
    <row r="2682" s="53" customFormat="1"/>
    <row r="2683" s="53" customFormat="1"/>
    <row r="2684" s="53" customFormat="1"/>
    <row r="2685" s="53" customFormat="1"/>
    <row r="2686" s="53" customFormat="1"/>
    <row r="2687" s="53" customFormat="1"/>
    <row r="2688" s="53" customFormat="1"/>
    <row r="2689" s="53" customFormat="1"/>
    <row r="2690" s="53" customFormat="1"/>
    <row r="2691" s="53" customFormat="1"/>
    <row r="2692" s="53" customFormat="1"/>
    <row r="2693" s="53" customFormat="1"/>
    <row r="2694" s="53" customFormat="1"/>
    <row r="2695" s="53" customFormat="1"/>
    <row r="2696" s="53" customFormat="1"/>
    <row r="2697" s="53" customFormat="1"/>
    <row r="2698" s="53" customFormat="1"/>
    <row r="2699" s="53" customFormat="1"/>
    <row r="2700" s="53" customFormat="1"/>
    <row r="2701" s="53" customFormat="1"/>
    <row r="2702" s="53" customFormat="1"/>
    <row r="2703" s="53" customFormat="1"/>
    <row r="2704" s="53" customFormat="1"/>
    <row r="2705" s="53" customFormat="1"/>
    <row r="2706" s="53" customFormat="1"/>
    <row r="2707" s="53" customFormat="1"/>
    <row r="2708" s="53" customFormat="1"/>
    <row r="2709" s="53" customFormat="1"/>
    <row r="2710" s="53" customFormat="1"/>
    <row r="2711" s="53" customFormat="1"/>
    <row r="2712" s="53" customFormat="1"/>
    <row r="2713" s="53" customFormat="1"/>
    <row r="2714" s="53" customFormat="1"/>
    <row r="2715" s="53" customFormat="1"/>
    <row r="2716" s="53" customFormat="1"/>
    <row r="2717" s="53" customFormat="1"/>
    <row r="2718" s="53" customFormat="1"/>
    <row r="2719" s="53" customFormat="1"/>
    <row r="2720" s="53" customFormat="1"/>
    <row r="2721" s="53" customFormat="1"/>
    <row r="2722" s="53" customFormat="1"/>
    <row r="2723" s="53" customFormat="1"/>
    <row r="2724" s="53" customFormat="1"/>
    <row r="2725" s="53" customFormat="1"/>
    <row r="2726" s="53" customFormat="1"/>
    <row r="2727" s="53" customFormat="1"/>
    <row r="2728" s="53" customFormat="1"/>
    <row r="2729" s="53" customFormat="1"/>
    <row r="2730" s="53" customFormat="1"/>
    <row r="2731" s="53" customFormat="1"/>
    <row r="2732" s="53" customFormat="1"/>
    <row r="2733" s="53" customFormat="1"/>
    <row r="2734" s="53" customFormat="1"/>
    <row r="2735" s="53" customFormat="1"/>
    <row r="2736" s="53" customFormat="1"/>
    <row r="2737" s="53" customFormat="1"/>
    <row r="2738" s="53" customFormat="1"/>
    <row r="2739" s="53" customFormat="1"/>
    <row r="2740" s="53" customFormat="1"/>
    <row r="2741" s="53" customFormat="1"/>
    <row r="2742" s="53" customFormat="1"/>
    <row r="2743" s="53" customFormat="1"/>
    <row r="2744" s="53" customFormat="1"/>
    <row r="2745" s="53" customFormat="1"/>
    <row r="2746" s="53" customFormat="1"/>
    <row r="2747" s="53" customFormat="1"/>
    <row r="2748" s="53" customFormat="1"/>
    <row r="2749" s="53" customFormat="1"/>
    <row r="2750" s="53" customFormat="1"/>
    <row r="2751" s="53" customFormat="1"/>
    <row r="2752" s="53" customFormat="1"/>
    <row r="2753" s="53" customFormat="1"/>
    <row r="2754" s="53" customFormat="1"/>
    <row r="2755" s="53" customFormat="1"/>
    <row r="2756" s="53" customFormat="1"/>
    <row r="2757" s="53" customFormat="1"/>
    <row r="2758" s="53" customFormat="1"/>
    <row r="2759" s="53" customFormat="1"/>
    <row r="2760" s="53" customFormat="1"/>
    <row r="2761" s="53" customFormat="1"/>
    <row r="2762" s="53" customFormat="1"/>
    <row r="2763" s="53" customFormat="1"/>
    <row r="2764" s="53" customFormat="1"/>
    <row r="2765" s="53" customFormat="1"/>
    <row r="2766" s="53" customFormat="1"/>
    <row r="2767" s="53" customFormat="1"/>
    <row r="2768" s="53" customFormat="1"/>
    <row r="2769" s="53" customFormat="1"/>
    <row r="2770" s="53" customFormat="1"/>
    <row r="2771" s="53" customFormat="1"/>
    <row r="2772" s="53" customFormat="1"/>
    <row r="2773" s="53" customFormat="1"/>
    <row r="2774" s="53" customFormat="1"/>
    <row r="2775" s="53" customFormat="1"/>
    <row r="2776" s="53" customFormat="1"/>
    <row r="2777" s="53" customFormat="1"/>
    <row r="2778" s="53" customFormat="1"/>
    <row r="2779" s="53" customFormat="1"/>
    <row r="2780" s="53" customFormat="1"/>
    <row r="2781" s="53" customFormat="1"/>
    <row r="2782" s="53" customFormat="1"/>
    <row r="2783" s="53" customFormat="1"/>
    <row r="2784" s="53" customFormat="1"/>
    <row r="2785" s="53" customFormat="1"/>
    <row r="2786" s="53" customFormat="1"/>
    <row r="2787" s="53" customFormat="1"/>
    <row r="2788" s="53" customFormat="1"/>
    <row r="2789" s="53" customFormat="1"/>
    <row r="2790" s="53" customFormat="1"/>
    <row r="2791" s="53" customFormat="1"/>
    <row r="2792" s="53" customFormat="1"/>
    <row r="2793" s="53" customFormat="1"/>
    <row r="2794" s="53" customFormat="1"/>
    <row r="2795" s="53" customFormat="1"/>
    <row r="2796" s="53" customFormat="1"/>
    <row r="2797" s="53" customFormat="1"/>
    <row r="2798" s="53" customFormat="1"/>
    <row r="2799" s="53" customFormat="1"/>
    <row r="2800" s="53" customFormat="1"/>
    <row r="2801" s="53" customFormat="1"/>
    <row r="2802" s="53" customFormat="1"/>
    <row r="2803" s="53" customFormat="1"/>
    <row r="2804" s="53" customFormat="1"/>
    <row r="2805" s="53" customFormat="1"/>
    <row r="2806" s="53" customFormat="1"/>
    <row r="2807" s="53" customFormat="1"/>
    <row r="2808" s="53" customFormat="1"/>
    <row r="2809" s="53" customFormat="1"/>
    <row r="2810" s="53" customFormat="1"/>
    <row r="2811" s="53" customFormat="1"/>
    <row r="2812" s="53" customFormat="1"/>
    <row r="2813" s="53" customFormat="1"/>
    <row r="2814" s="53" customFormat="1"/>
    <row r="2815" s="53" customFormat="1"/>
    <row r="2816" s="53" customFormat="1"/>
    <row r="2817" s="53" customFormat="1"/>
    <row r="2818" s="53" customFormat="1"/>
    <row r="2819" s="53" customFormat="1"/>
    <row r="2820" s="53" customFormat="1"/>
    <row r="2821" s="53" customFormat="1"/>
    <row r="2822" s="53" customFormat="1"/>
    <row r="2823" s="53" customFormat="1"/>
    <row r="2824" s="53" customFormat="1"/>
    <row r="2825" s="53" customFormat="1"/>
    <row r="2826" s="53" customFormat="1"/>
    <row r="2827" s="53" customFormat="1"/>
    <row r="2828" s="53" customFormat="1"/>
    <row r="2829" s="53" customFormat="1"/>
    <row r="2830" s="53" customFormat="1"/>
    <row r="2831" s="53" customFormat="1"/>
    <row r="2832" s="53" customFormat="1"/>
    <row r="2833" s="53" customFormat="1"/>
    <row r="2834" s="53" customFormat="1"/>
    <row r="2835" s="53" customFormat="1"/>
    <row r="2836" s="53" customFormat="1"/>
    <row r="2837" s="53" customFormat="1"/>
    <row r="2838" s="53" customFormat="1"/>
    <row r="2839" s="53" customFormat="1"/>
    <row r="2840" s="53" customFormat="1"/>
    <row r="2841" s="53" customFormat="1"/>
    <row r="2842" s="53" customFormat="1"/>
    <row r="2843" s="53" customFormat="1"/>
    <row r="2844" s="53" customFormat="1"/>
    <row r="2845" s="53" customFormat="1"/>
    <row r="2846" s="53" customFormat="1"/>
    <row r="2847" s="53" customFormat="1"/>
    <row r="2848" s="53" customFormat="1"/>
    <row r="2849" s="53" customFormat="1"/>
    <row r="2850" s="53" customFormat="1"/>
    <row r="2851" s="53" customFormat="1"/>
    <row r="2852" s="53" customFormat="1"/>
    <row r="2853" s="53" customFormat="1"/>
    <row r="2854" s="53" customFormat="1"/>
    <row r="2855" s="53" customFormat="1"/>
    <row r="2856" s="53" customFormat="1"/>
    <row r="2857" s="53" customFormat="1"/>
    <row r="2858" s="53" customFormat="1"/>
    <row r="2859" s="53" customFormat="1"/>
    <row r="2860" s="53" customFormat="1"/>
    <row r="2861" s="53" customFormat="1"/>
    <row r="2862" s="53" customFormat="1"/>
    <row r="2863" s="53" customFormat="1"/>
    <row r="2864" s="53" customFormat="1"/>
    <row r="2865" s="53" customFormat="1"/>
    <row r="2866" s="53" customFormat="1"/>
    <row r="2867" s="53" customFormat="1"/>
    <row r="2868" s="53" customFormat="1"/>
    <row r="2869" s="53" customFormat="1"/>
    <row r="2870" s="53" customFormat="1"/>
    <row r="2871" s="53" customFormat="1"/>
    <row r="2872" s="53" customFormat="1"/>
    <row r="2873" s="53" customFormat="1"/>
    <row r="2874" s="53" customFormat="1"/>
    <row r="2875" s="53" customFormat="1"/>
    <row r="2876" s="53" customFormat="1"/>
    <row r="2877" s="53" customFormat="1"/>
    <row r="2878" s="53" customFormat="1"/>
    <row r="2879" s="53" customFormat="1"/>
    <row r="2880" s="53" customFormat="1"/>
    <row r="2881" s="53" customFormat="1"/>
    <row r="2882" s="53" customFormat="1"/>
    <row r="2883" s="53" customFormat="1"/>
    <row r="2884" s="53" customFormat="1"/>
    <row r="2885" s="53" customFormat="1"/>
    <row r="2886" s="53" customFormat="1"/>
    <row r="2887" s="53" customFormat="1"/>
    <row r="2888" s="53" customFormat="1"/>
    <row r="2889" s="53" customFormat="1"/>
    <row r="2890" s="53" customFormat="1"/>
    <row r="2891" s="53" customFormat="1"/>
    <row r="2892" s="53" customFormat="1"/>
    <row r="2893" s="53" customFormat="1"/>
    <row r="2894" s="53" customFormat="1"/>
    <row r="2895" s="53" customFormat="1"/>
    <row r="2896" s="53" customFormat="1"/>
    <row r="2897" s="53" customFormat="1"/>
    <row r="2898" s="53" customFormat="1"/>
    <row r="2899" s="53" customFormat="1"/>
    <row r="2900" s="53" customFormat="1"/>
    <row r="2901" s="53" customFormat="1"/>
    <row r="2902" s="53" customFormat="1"/>
    <row r="2903" s="53" customFormat="1"/>
    <row r="2904" s="53" customFormat="1"/>
    <row r="2905" s="53" customFormat="1"/>
    <row r="2906" s="53" customFormat="1"/>
    <row r="2907" s="53" customFormat="1"/>
    <row r="2908" s="53" customFormat="1"/>
    <row r="2909" s="53" customFormat="1"/>
    <row r="2910" s="53" customFormat="1"/>
    <row r="2911" s="53" customFormat="1"/>
    <row r="2912" s="53" customFormat="1"/>
    <row r="2913" s="53" customFormat="1"/>
    <row r="2914" s="53" customFormat="1"/>
    <row r="2915" s="53" customFormat="1"/>
    <row r="2916" s="53" customFormat="1"/>
    <row r="2917" s="53" customFormat="1"/>
    <row r="2918" s="53" customFormat="1"/>
    <row r="2919" s="53" customFormat="1"/>
    <row r="2920" s="53" customFormat="1"/>
    <row r="2921" s="53" customFormat="1"/>
    <row r="2922" s="53" customFormat="1"/>
    <row r="2923" s="53" customFormat="1"/>
    <row r="2924" s="53" customFormat="1"/>
    <row r="2925" s="53" customFormat="1"/>
    <row r="2926" s="53" customFormat="1"/>
    <row r="2927" s="53" customFormat="1"/>
    <row r="2928" s="53" customFormat="1"/>
    <row r="2929" s="53" customFormat="1"/>
    <row r="2930" s="53" customFormat="1"/>
    <row r="2931" s="53" customFormat="1"/>
    <row r="2932" s="53" customFormat="1"/>
    <row r="2933" s="53" customFormat="1"/>
    <row r="2934" s="53" customFormat="1"/>
    <row r="2935" s="53" customFormat="1"/>
    <row r="2936" s="53" customFormat="1"/>
    <row r="2937" s="53" customFormat="1"/>
    <row r="2938" s="53" customFormat="1"/>
    <row r="2939" s="53" customFormat="1"/>
    <row r="2940" s="53" customFormat="1"/>
    <row r="2941" s="53" customFormat="1"/>
    <row r="2942" s="53" customFormat="1"/>
    <row r="2943" s="53" customFormat="1"/>
    <row r="2944" s="53" customFormat="1"/>
    <row r="2945" s="53" customFormat="1"/>
    <row r="2946" s="53" customFormat="1"/>
    <row r="2947" s="53" customFormat="1"/>
    <row r="2948" s="53" customFormat="1"/>
    <row r="2949" s="53" customFormat="1"/>
    <row r="2950" s="53" customFormat="1"/>
    <row r="2951" s="53" customFormat="1"/>
    <row r="2952" s="53" customFormat="1"/>
    <row r="2953" s="53" customFormat="1"/>
    <row r="2954" s="53" customFormat="1"/>
    <row r="2955" s="53" customFormat="1"/>
    <row r="2956" s="53" customFormat="1"/>
    <row r="2957" s="53" customFormat="1"/>
    <row r="2958" s="53" customFormat="1"/>
    <row r="2959" s="53" customFormat="1"/>
    <row r="2960" s="53" customFormat="1"/>
    <row r="2961" s="53" customFormat="1"/>
    <row r="2962" s="53" customFormat="1"/>
    <row r="2963" s="53" customFormat="1"/>
    <row r="2964" s="53" customFormat="1"/>
    <row r="2965" s="53" customFormat="1"/>
    <row r="2966" s="53" customFormat="1"/>
    <row r="2967" s="53" customFormat="1"/>
    <row r="2968" s="53" customFormat="1"/>
    <row r="2969" s="53" customFormat="1"/>
    <row r="2970" s="53" customFormat="1"/>
    <row r="2971" s="53" customFormat="1"/>
    <row r="2972" s="53" customFormat="1"/>
    <row r="2973" s="53" customFormat="1"/>
    <row r="2974" s="53" customFormat="1"/>
    <row r="2975" s="53" customFormat="1"/>
    <row r="2976" s="53" customFormat="1"/>
    <row r="2977" s="53" customFormat="1"/>
    <row r="2978" s="53" customFormat="1"/>
    <row r="2979" s="53" customFormat="1"/>
    <row r="2980" s="53" customFormat="1"/>
    <row r="2981" s="53" customFormat="1"/>
    <row r="2982" s="53" customFormat="1"/>
    <row r="2983" s="53" customFormat="1"/>
    <row r="2984" s="53" customFormat="1"/>
    <row r="2985" s="53" customFormat="1"/>
    <row r="2986" s="53" customFormat="1"/>
    <row r="2987" s="53" customFormat="1"/>
    <row r="2988" s="53" customFormat="1"/>
    <row r="2989" s="53" customFormat="1"/>
    <row r="2990" s="53" customFormat="1"/>
    <row r="2991" s="53" customFormat="1"/>
    <row r="2992" s="53" customFormat="1"/>
    <row r="2993" s="53" customFormat="1"/>
    <row r="2994" s="53" customFormat="1"/>
    <row r="2995" s="53" customFormat="1"/>
    <row r="2996" s="53" customFormat="1"/>
    <row r="2997" s="53" customFormat="1"/>
    <row r="2998" s="53" customFormat="1"/>
    <row r="2999" s="53" customFormat="1"/>
    <row r="3000" s="53" customFormat="1"/>
    <row r="3001" s="53" customFormat="1"/>
    <row r="3002" s="53" customFormat="1"/>
    <row r="3003" s="53" customFormat="1"/>
    <row r="3004" s="53" customFormat="1"/>
    <row r="3005" s="53" customFormat="1"/>
    <row r="3006" s="53" customFormat="1"/>
    <row r="3007" s="53" customFormat="1"/>
    <row r="3008" s="53" customFormat="1"/>
    <row r="3009" s="53" customFormat="1"/>
    <row r="3010" s="53" customFormat="1"/>
    <row r="3011" s="53" customFormat="1"/>
    <row r="3012" s="53" customFormat="1"/>
    <row r="3013" s="53" customFormat="1"/>
    <row r="3014" s="53" customFormat="1"/>
    <row r="3015" s="53" customFormat="1"/>
    <row r="3016" s="53" customFormat="1"/>
    <row r="3017" s="53" customFormat="1"/>
    <row r="3018" s="53" customFormat="1"/>
    <row r="3019" s="53" customFormat="1"/>
    <row r="3020" s="53" customFormat="1"/>
    <row r="3021" s="53" customFormat="1"/>
    <row r="3022" s="53" customFormat="1"/>
    <row r="3023" s="53" customFormat="1"/>
    <row r="3024" s="53" customFormat="1"/>
    <row r="3025" s="53" customFormat="1"/>
    <row r="3026" s="53" customFormat="1"/>
    <row r="3027" s="53" customFormat="1"/>
    <row r="3028" s="53" customFormat="1"/>
    <row r="3029" s="53" customFormat="1"/>
    <row r="3030" s="53" customFormat="1"/>
    <row r="3031" s="53" customFormat="1"/>
    <row r="3032" s="53" customFormat="1"/>
    <row r="3033" s="53" customFormat="1"/>
    <row r="3034" s="53" customFormat="1"/>
    <row r="3035" s="53" customFormat="1"/>
    <row r="3036" s="53" customFormat="1"/>
    <row r="3037" s="53" customFormat="1"/>
    <row r="3038" s="53" customFormat="1"/>
    <row r="3039" s="53" customFormat="1"/>
    <row r="3040" s="53" customFormat="1"/>
    <row r="3041" s="53" customFormat="1"/>
    <row r="3042" s="53" customFormat="1"/>
    <row r="3043" s="53" customFormat="1"/>
    <row r="3044" s="53" customFormat="1"/>
    <row r="3045" s="53" customFormat="1"/>
    <row r="3046" s="53" customFormat="1"/>
    <row r="3047" s="53" customFormat="1"/>
    <row r="3048" s="53" customFormat="1"/>
    <row r="3049" s="53" customFormat="1"/>
    <row r="3050" s="53" customFormat="1"/>
    <row r="3051" s="53" customFormat="1"/>
    <row r="3052" s="53" customFormat="1"/>
    <row r="3053" s="53" customFormat="1"/>
    <row r="3054" s="53" customFormat="1"/>
    <row r="3055" s="53" customFormat="1"/>
    <row r="3056" s="53" customFormat="1"/>
    <row r="3057" s="53" customFormat="1"/>
    <row r="3058" s="53" customFormat="1"/>
    <row r="3059" s="53" customFormat="1"/>
    <row r="3060" s="53" customFormat="1"/>
    <row r="3061" s="53" customFormat="1"/>
    <row r="3062" s="53" customFormat="1"/>
    <row r="3063" s="53" customFormat="1"/>
    <row r="3064" s="53" customFormat="1"/>
    <row r="3065" s="53" customFormat="1"/>
    <row r="3066" s="53" customFormat="1"/>
    <row r="3067" s="53" customFormat="1"/>
    <row r="3068" s="53" customFormat="1"/>
    <row r="3069" s="53" customFormat="1"/>
    <row r="3070" s="53" customFormat="1"/>
    <row r="3071" s="53" customFormat="1"/>
    <row r="3072" s="53" customFormat="1"/>
    <row r="3073" s="53" customFormat="1"/>
    <row r="3074" s="53" customFormat="1"/>
    <row r="3075" s="53" customFormat="1"/>
    <row r="3076" s="53" customFormat="1"/>
    <row r="3077" s="53" customFormat="1"/>
    <row r="3078" s="53" customFormat="1"/>
    <row r="3079" s="53" customFormat="1"/>
    <row r="3080" s="53" customFormat="1"/>
    <row r="3081" s="53" customFormat="1"/>
    <row r="3082" s="53" customFormat="1"/>
    <row r="3083" s="53" customFormat="1"/>
    <row r="3084" s="53" customFormat="1"/>
    <row r="3085" s="53" customFormat="1"/>
    <row r="3086" s="53" customFormat="1"/>
    <row r="3087" s="53" customFormat="1"/>
    <row r="3088" s="53" customFormat="1"/>
    <row r="3089" s="53" customFormat="1"/>
    <row r="3090" s="53" customFormat="1"/>
    <row r="3091" s="53" customFormat="1"/>
    <row r="3092" s="53" customFormat="1"/>
    <row r="3093" s="53" customFormat="1"/>
    <row r="3094" s="53" customFormat="1"/>
    <row r="3095" s="53" customFormat="1"/>
    <row r="3096" s="53" customFormat="1"/>
    <row r="3097" s="53" customFormat="1"/>
    <row r="3098" s="53" customFormat="1"/>
    <row r="3099" s="53" customFormat="1"/>
    <row r="3100" s="53" customFormat="1"/>
    <row r="3101" s="53" customFormat="1"/>
    <row r="3102" s="53" customFormat="1"/>
    <row r="3103" s="53" customFormat="1"/>
    <row r="3104" s="53" customFormat="1"/>
    <row r="3105" s="53" customFormat="1"/>
    <row r="3106" s="53" customFormat="1"/>
    <row r="3107" s="53" customFormat="1"/>
    <row r="3108" s="53" customFormat="1"/>
    <row r="3109" s="53" customFormat="1"/>
    <row r="3110" s="53" customFormat="1"/>
    <row r="3111" s="53" customFormat="1"/>
    <row r="3112" s="53" customFormat="1"/>
    <row r="3113" s="53" customFormat="1"/>
    <row r="3114" s="53" customFormat="1"/>
    <row r="3115" s="53" customFormat="1"/>
    <row r="3116" s="53" customFormat="1"/>
    <row r="3117" s="53" customFormat="1"/>
    <row r="3118" s="53" customFormat="1"/>
    <row r="3119" s="53" customFormat="1"/>
    <row r="3120" s="53" customFormat="1"/>
    <row r="3121" s="53" customFormat="1"/>
    <row r="3122" s="53" customFormat="1"/>
    <row r="3123" s="53" customFormat="1"/>
    <row r="3124" s="53" customFormat="1"/>
    <row r="3125" s="53" customFormat="1"/>
    <row r="3126" s="53" customFormat="1"/>
    <row r="3127" s="53" customFormat="1"/>
    <row r="3128" s="53" customFormat="1"/>
    <row r="3129" s="53" customFormat="1"/>
    <row r="3130" s="53" customFormat="1"/>
    <row r="3131" s="53" customFormat="1"/>
    <row r="3132" s="53" customFormat="1"/>
    <row r="3133" s="53" customFormat="1"/>
    <row r="3134" s="53" customFormat="1"/>
    <row r="3135" s="53" customFormat="1"/>
    <row r="3136" s="53" customFormat="1"/>
    <row r="3137" s="53" customFormat="1"/>
    <row r="3138" s="53" customFormat="1"/>
    <row r="3139" s="53" customFormat="1"/>
    <row r="3140" s="53" customFormat="1"/>
    <row r="3141" s="53" customFormat="1"/>
    <row r="3142" s="53" customFormat="1"/>
    <row r="3143" s="53" customFormat="1"/>
    <row r="3144" s="53" customFormat="1"/>
    <row r="3145" s="53" customFormat="1"/>
    <row r="3146" s="53" customFormat="1"/>
    <row r="3147" s="53" customFormat="1"/>
    <row r="3148" s="53" customFormat="1"/>
    <row r="3149" s="53" customFormat="1"/>
    <row r="3150" s="53" customFormat="1"/>
    <row r="3151" s="53" customFormat="1"/>
    <row r="3152" s="53" customFormat="1"/>
    <row r="3153" s="53" customFormat="1"/>
    <row r="3154" s="53" customFormat="1"/>
    <row r="3155" s="53" customFormat="1"/>
    <row r="3156" s="53" customFormat="1"/>
    <row r="3157" s="53" customFormat="1"/>
    <row r="3158" s="53" customFormat="1"/>
    <row r="3159" s="53" customFormat="1"/>
    <row r="3160" s="53" customFormat="1"/>
    <row r="3161" s="53" customFormat="1"/>
    <row r="3162" s="53" customFormat="1"/>
    <row r="3163" s="53" customFormat="1"/>
    <row r="3164" s="53" customFormat="1"/>
    <row r="3165" s="53" customFormat="1"/>
    <row r="3166" s="53" customFormat="1"/>
    <row r="3167" s="53" customFormat="1"/>
    <row r="3168" s="53" customFormat="1"/>
    <row r="3169" s="53" customFormat="1"/>
    <row r="3170" s="53" customFormat="1"/>
    <row r="3171" s="53" customFormat="1"/>
    <row r="3172" s="53" customFormat="1"/>
    <row r="3173" s="53" customFormat="1"/>
    <row r="3174" s="53" customFormat="1"/>
    <row r="3175" s="53" customFormat="1"/>
    <row r="3176" s="53" customFormat="1"/>
    <row r="3177" s="53" customFormat="1"/>
    <row r="3178" s="53" customFormat="1"/>
    <row r="3179" s="53" customFormat="1"/>
    <row r="3180" s="53" customFormat="1"/>
    <row r="3181" s="53" customFormat="1"/>
    <row r="3182" s="53" customFormat="1"/>
    <row r="3183" s="53" customFormat="1"/>
    <row r="3184" s="53" customFormat="1"/>
    <row r="3185" s="53" customFormat="1"/>
    <row r="3186" s="53" customFormat="1"/>
    <row r="3187" s="53" customFormat="1"/>
    <row r="3188" s="53" customFormat="1"/>
    <row r="3189" s="53" customFormat="1"/>
    <row r="3190" s="53" customFormat="1"/>
    <row r="3191" s="53" customFormat="1"/>
    <row r="3192" s="53" customFormat="1"/>
    <row r="3193" s="53" customFormat="1"/>
    <row r="3194" s="53" customFormat="1"/>
    <row r="3195" s="53" customFormat="1"/>
    <row r="3196" s="53" customFormat="1"/>
    <row r="3197" s="53" customFormat="1"/>
    <row r="3198" s="53" customFormat="1"/>
    <row r="3199" s="53" customFormat="1"/>
    <row r="3200" s="53" customFormat="1"/>
    <row r="3201" s="53" customFormat="1"/>
    <row r="3202" s="53" customFormat="1"/>
    <row r="3203" s="53" customFormat="1"/>
    <row r="3204" s="53" customFormat="1"/>
    <row r="3205" s="53" customFormat="1"/>
    <row r="3206" s="53" customFormat="1"/>
    <row r="3207" s="53" customFormat="1"/>
    <row r="3208" s="53" customFormat="1"/>
    <row r="3209" s="53" customFormat="1"/>
    <row r="3210" s="53" customFormat="1"/>
    <row r="3211" s="53" customFormat="1"/>
    <row r="3212" s="53" customFormat="1"/>
    <row r="3213" s="53" customFormat="1"/>
    <row r="3214" s="53" customFormat="1"/>
    <row r="3215" s="53" customFormat="1"/>
    <row r="3216" s="53" customFormat="1"/>
    <row r="3217" s="53" customFormat="1"/>
    <row r="3218" s="53" customFormat="1"/>
    <row r="3219" s="53" customFormat="1"/>
    <row r="3220" s="53" customFormat="1"/>
    <row r="3221" s="53" customFormat="1"/>
    <row r="3222" s="53" customFormat="1"/>
    <row r="3223" s="53" customFormat="1"/>
    <row r="3224" s="53" customFormat="1"/>
    <row r="3225" s="53" customFormat="1"/>
    <row r="3226" s="53" customFormat="1"/>
    <row r="3227" s="53" customFormat="1"/>
    <row r="3228" s="53" customFormat="1"/>
    <row r="3229" s="53" customFormat="1"/>
    <row r="3230" s="53" customFormat="1"/>
    <row r="3231" s="53" customFormat="1"/>
    <row r="3232" s="53" customFormat="1"/>
    <row r="3233" s="53" customFormat="1"/>
    <row r="3234" s="53" customFormat="1"/>
    <row r="3235" s="53" customFormat="1"/>
    <row r="3236" s="53" customFormat="1"/>
    <row r="3237" s="53" customFormat="1"/>
    <row r="3238" s="53" customFormat="1"/>
    <row r="3239" s="53" customFormat="1"/>
    <row r="3240" s="53" customFormat="1"/>
    <row r="3241" s="53" customFormat="1"/>
    <row r="3242" s="53" customFormat="1"/>
    <row r="3243" s="53" customFormat="1"/>
    <row r="3244" s="53" customFormat="1"/>
    <row r="3245" s="53" customFormat="1"/>
    <row r="3246" s="53" customFormat="1"/>
    <row r="3247" s="53" customFormat="1"/>
    <row r="3248" s="53" customFormat="1"/>
    <row r="3249" s="53" customFormat="1"/>
    <row r="3250" s="53" customFormat="1"/>
    <row r="3251" s="53" customFormat="1"/>
    <row r="3252" s="53" customFormat="1"/>
    <row r="3253" s="53" customFormat="1"/>
    <row r="3254" s="53" customFormat="1"/>
    <row r="3255" s="53" customFormat="1"/>
    <row r="3256" s="53" customFormat="1"/>
    <row r="3257" s="53" customFormat="1"/>
    <row r="3258" s="53" customFormat="1"/>
    <row r="3259" s="53" customFormat="1"/>
    <row r="3260" s="53" customFormat="1"/>
    <row r="3261" s="53" customFormat="1"/>
    <row r="3262" s="53" customFormat="1"/>
    <row r="3263" s="53" customFormat="1"/>
    <row r="3264" s="53" customFormat="1"/>
    <row r="3265" s="53" customFormat="1"/>
    <row r="3266" s="53" customFormat="1"/>
    <row r="3267" s="53" customFormat="1"/>
    <row r="3268" s="53" customFormat="1"/>
    <row r="3269" s="53" customFormat="1"/>
    <row r="3270" s="53" customFormat="1"/>
    <row r="3271" s="53" customFormat="1"/>
    <row r="3272" s="53" customFormat="1"/>
    <row r="3273" s="53" customFormat="1"/>
    <row r="3274" s="53" customFormat="1"/>
    <row r="3275" s="53" customFormat="1"/>
    <row r="3276" s="53" customFormat="1"/>
    <row r="3277" s="53" customFormat="1"/>
    <row r="3278" s="53" customFormat="1"/>
    <row r="3279" s="53" customFormat="1"/>
    <row r="3280" s="53" customFormat="1"/>
    <row r="3281" s="53" customFormat="1"/>
    <row r="3282" s="53" customFormat="1"/>
    <row r="3283" s="53" customFormat="1"/>
    <row r="3284" s="53" customFormat="1"/>
    <row r="3285" s="53" customFormat="1"/>
    <row r="3286" s="53" customFormat="1"/>
    <row r="3287" s="53" customFormat="1"/>
    <row r="3288" s="53" customFormat="1"/>
    <row r="3289" s="53" customFormat="1"/>
    <row r="3290" s="53" customFormat="1"/>
    <row r="3291" s="53" customFormat="1"/>
    <row r="3292" s="53" customFormat="1"/>
    <row r="3293" s="53" customFormat="1"/>
    <row r="3294" s="53" customFormat="1"/>
    <row r="3295" s="53" customFormat="1"/>
    <row r="3296" s="53" customFormat="1"/>
    <row r="3297" s="53" customFormat="1"/>
    <row r="3298" s="53" customFormat="1"/>
    <row r="3299" s="53" customFormat="1"/>
    <row r="3300" s="53" customFormat="1"/>
    <row r="3301" s="53" customFormat="1"/>
    <row r="3302" s="53" customFormat="1"/>
    <row r="3303" s="53" customFormat="1"/>
    <row r="3304" s="53" customFormat="1"/>
    <row r="3305" s="53" customFormat="1"/>
    <row r="3306" s="53" customFormat="1"/>
    <row r="3307" s="53" customFormat="1"/>
    <row r="3308" s="53" customFormat="1"/>
    <row r="3309" s="53" customFormat="1"/>
    <row r="3310" s="53" customFormat="1"/>
    <row r="3311" s="53" customFormat="1"/>
    <row r="3312" s="53" customFormat="1"/>
    <row r="3313" s="53" customFormat="1"/>
    <row r="3314" s="53" customFormat="1"/>
    <row r="3315" s="53" customFormat="1"/>
    <row r="3316" s="53" customFormat="1"/>
    <row r="3317" s="53" customFormat="1"/>
    <row r="3318" s="53" customFormat="1"/>
    <row r="3319" s="53" customFormat="1"/>
    <row r="3320" s="53" customFormat="1"/>
    <row r="3321" s="53" customFormat="1"/>
    <row r="3322" s="53" customFormat="1"/>
    <row r="3323" s="53" customFormat="1"/>
    <row r="3324" s="53" customFormat="1"/>
    <row r="3325" s="53" customFormat="1"/>
    <row r="3326" s="53" customFormat="1"/>
    <row r="3327" s="53" customFormat="1"/>
    <row r="3328" s="53" customFormat="1"/>
    <row r="3329" s="53" customFormat="1"/>
    <row r="3330" s="53" customFormat="1"/>
    <row r="3331" s="53" customFormat="1"/>
    <row r="3332" s="53" customFormat="1"/>
    <row r="3333" s="53" customFormat="1"/>
    <row r="3334" s="53" customFormat="1"/>
    <row r="3335" s="53" customFormat="1"/>
    <row r="3336" s="53" customFormat="1"/>
    <row r="3337" s="53" customFormat="1"/>
    <row r="3338" s="53" customFormat="1"/>
    <row r="3339" s="53" customFormat="1"/>
    <row r="3340" s="53" customFormat="1"/>
    <row r="3341" s="53" customFormat="1"/>
    <row r="3342" s="53" customFormat="1"/>
    <row r="3343" s="53" customFormat="1"/>
    <row r="3344" s="53" customFormat="1"/>
    <row r="3345" s="53" customFormat="1"/>
    <row r="3346" s="53" customFormat="1"/>
    <row r="3347" s="53" customFormat="1"/>
    <row r="3348" s="53" customFormat="1"/>
    <row r="3349" s="53" customFormat="1"/>
    <row r="3350" s="53" customFormat="1"/>
    <row r="3351" s="53" customFormat="1"/>
    <row r="3352" s="53" customFormat="1"/>
    <row r="3353" s="53" customFormat="1"/>
    <row r="3354" s="53" customFormat="1"/>
    <row r="3355" s="53" customFormat="1"/>
    <row r="3356" s="53" customFormat="1"/>
    <row r="3357" s="53" customFormat="1"/>
    <row r="3358" s="53" customFormat="1"/>
    <row r="3359" s="53" customFormat="1"/>
    <row r="3360" s="53" customFormat="1"/>
    <row r="3361" s="53" customFormat="1"/>
    <row r="3362" s="53" customFormat="1"/>
    <row r="3363" s="53" customFormat="1"/>
    <row r="3364" s="53" customFormat="1"/>
    <row r="3365" s="53" customFormat="1"/>
    <row r="3366" s="53" customFormat="1"/>
    <row r="3367" s="53" customFormat="1"/>
    <row r="3368" s="53" customFormat="1"/>
    <row r="3369" s="53" customFormat="1"/>
    <row r="3370" s="53" customFormat="1"/>
    <row r="3371" s="53" customFormat="1"/>
    <row r="3372" s="53" customFormat="1"/>
    <row r="3373" s="53" customFormat="1"/>
    <row r="3374" s="53" customFormat="1"/>
    <row r="3375" s="53" customFormat="1"/>
    <row r="3376" s="53" customFormat="1"/>
    <row r="3377" s="53" customFormat="1"/>
    <row r="3378" s="53" customFormat="1"/>
    <row r="3379" s="53" customFormat="1"/>
    <row r="3380" s="53" customFormat="1"/>
    <row r="3381" s="53" customFormat="1"/>
    <row r="3382" s="53" customFormat="1"/>
    <row r="3383" s="53" customFormat="1"/>
    <row r="3384" s="53" customFormat="1"/>
    <row r="3385" s="53" customFormat="1"/>
    <row r="3386" s="53" customFormat="1"/>
    <row r="3387" s="53" customFormat="1"/>
    <row r="3388" s="53" customFormat="1"/>
    <row r="3389" s="53" customFormat="1"/>
    <row r="3390" s="53" customFormat="1"/>
    <row r="3391" s="53" customFormat="1"/>
    <row r="3392" s="53" customFormat="1"/>
    <row r="3393" s="53" customFormat="1"/>
    <row r="3394" s="53" customFormat="1"/>
    <row r="3395" s="53" customFormat="1"/>
    <row r="3396" s="53" customFormat="1"/>
    <row r="3397" s="53" customFormat="1"/>
    <row r="3398" s="53" customFormat="1"/>
    <row r="3399" s="53" customFormat="1"/>
    <row r="3400" s="53" customFormat="1"/>
    <row r="3401" s="53" customFormat="1"/>
    <row r="3402" s="53" customFormat="1"/>
    <row r="3403" s="53" customFormat="1"/>
    <row r="3404" s="53" customFormat="1"/>
    <row r="3405" s="53" customFormat="1"/>
    <row r="3406" s="53" customFormat="1"/>
    <row r="3407" s="53" customFormat="1"/>
    <row r="3408" s="53" customFormat="1"/>
    <row r="3409" s="53" customFormat="1"/>
    <row r="3410" s="53" customFormat="1"/>
    <row r="3411" s="53" customFormat="1"/>
    <row r="3412" s="53" customFormat="1"/>
    <row r="3413" s="53" customFormat="1"/>
    <row r="3414" s="53" customFormat="1"/>
    <row r="3415" s="53" customFormat="1"/>
    <row r="3416" s="53" customFormat="1"/>
    <row r="3417" s="53" customFormat="1"/>
    <row r="3418" s="53" customFormat="1"/>
    <row r="3419" s="53" customFormat="1"/>
    <row r="3420" s="53" customFormat="1"/>
    <row r="3421" s="53" customFormat="1"/>
    <row r="3422" s="53" customFormat="1"/>
    <row r="3423" s="53" customFormat="1"/>
    <row r="3424" s="53" customFormat="1"/>
    <row r="3425" s="53" customFormat="1"/>
    <row r="3426" s="53" customFormat="1"/>
    <row r="3427" s="53" customFormat="1"/>
    <row r="3428" s="53" customFormat="1"/>
    <row r="3429" s="53" customFormat="1"/>
    <row r="3430" s="53" customFormat="1"/>
    <row r="3431" s="53" customFormat="1"/>
    <row r="3432" s="53" customFormat="1"/>
    <row r="3433" s="53" customFormat="1"/>
    <row r="3434" s="53" customFormat="1"/>
    <row r="3435" s="53" customFormat="1"/>
    <row r="3436" s="53" customFormat="1"/>
    <row r="3437" s="53" customFormat="1"/>
    <row r="3438" s="53" customFormat="1"/>
    <row r="3439" s="53" customFormat="1"/>
    <row r="3440" s="53" customFormat="1"/>
    <row r="3441" s="53" customFormat="1"/>
    <row r="3442" s="53" customFormat="1"/>
    <row r="3443" s="53" customFormat="1"/>
    <row r="3444" s="53" customFormat="1"/>
    <row r="3445" s="53" customFormat="1"/>
    <row r="3446" s="53" customFormat="1"/>
    <row r="3447" s="53" customFormat="1"/>
    <row r="3448" s="53" customFormat="1"/>
    <row r="3449" s="53" customFormat="1"/>
    <row r="3450" s="53" customFormat="1"/>
    <row r="3451" s="53" customFormat="1"/>
    <row r="3452" s="53" customFormat="1"/>
    <row r="3453" s="53" customFormat="1"/>
    <row r="3454" s="53" customFormat="1"/>
    <row r="3455" s="53" customFormat="1"/>
    <row r="3456" s="53" customFormat="1"/>
    <row r="3457" s="53" customFormat="1"/>
    <row r="3458" s="53" customFormat="1"/>
    <row r="3459" s="53" customFormat="1"/>
    <row r="3460" s="53" customFormat="1"/>
    <row r="3461" s="53" customFormat="1"/>
    <row r="3462" s="53" customFormat="1"/>
    <row r="3463" s="53" customFormat="1"/>
    <row r="3464" s="53" customFormat="1"/>
    <row r="3465" s="53" customFormat="1"/>
    <row r="3466" s="53" customFormat="1"/>
    <row r="3467" s="53" customFormat="1"/>
    <row r="3468" s="53" customFormat="1"/>
    <row r="3469" s="53" customFormat="1"/>
    <row r="3470" s="53" customFormat="1"/>
    <row r="3471" s="53" customFormat="1"/>
    <row r="3472" s="53" customFormat="1"/>
    <row r="3473" s="53" customFormat="1"/>
    <row r="3474" s="53" customFormat="1"/>
    <row r="3475" s="53" customFormat="1"/>
    <row r="3476" s="53" customFormat="1"/>
    <row r="3477" s="53" customFormat="1"/>
    <row r="3478" s="53" customFormat="1"/>
    <row r="3479" s="53" customFormat="1"/>
    <row r="3480" s="53" customFormat="1"/>
    <row r="3481" s="53" customFormat="1"/>
    <row r="3482" s="53" customFormat="1"/>
    <row r="3483" s="53" customFormat="1"/>
    <row r="3484" s="53" customFormat="1"/>
    <row r="3485" s="53" customFormat="1"/>
    <row r="3486" s="53" customFormat="1"/>
    <row r="3487" s="53" customFormat="1"/>
    <row r="3488" s="53" customFormat="1"/>
    <row r="3489" s="53" customFormat="1"/>
    <row r="3490" s="53" customFormat="1"/>
    <row r="3491" s="53" customFormat="1"/>
    <row r="3492" s="53" customFormat="1"/>
    <row r="3493" s="53" customFormat="1"/>
    <row r="3494" s="53" customFormat="1"/>
    <row r="3495" s="53" customFormat="1"/>
    <row r="3496" s="53" customFormat="1"/>
    <row r="3497" s="53" customFormat="1"/>
    <row r="3498" s="53" customFormat="1"/>
    <row r="3499" s="53" customFormat="1"/>
    <row r="3500" s="53" customFormat="1"/>
    <row r="3501" s="53" customFormat="1"/>
    <row r="3502" s="53" customFormat="1"/>
    <row r="3503" s="53" customFormat="1"/>
    <row r="3504" s="53" customFormat="1"/>
    <row r="3505" s="53" customFormat="1"/>
    <row r="3506" s="53" customFormat="1"/>
    <row r="3507" s="53" customFormat="1"/>
    <row r="3508" s="53" customFormat="1"/>
    <row r="3509" s="53" customFormat="1"/>
    <row r="3510" s="53" customFormat="1"/>
    <row r="3511" s="53" customFormat="1"/>
    <row r="3512" s="53" customFormat="1"/>
    <row r="3513" s="53" customFormat="1"/>
    <row r="3514" s="53" customFormat="1"/>
    <row r="3515" s="53" customFormat="1"/>
    <row r="3516" s="53" customFormat="1"/>
    <row r="3517" s="53" customFormat="1"/>
    <row r="3518" s="53" customFormat="1"/>
    <row r="3519" s="53" customFormat="1"/>
    <row r="3520" s="53" customFormat="1"/>
    <row r="3521" s="53" customFormat="1"/>
    <row r="3522" s="53" customFormat="1"/>
    <row r="3523" s="53" customFormat="1"/>
    <row r="3524" s="53" customFormat="1"/>
    <row r="3525" s="53" customFormat="1"/>
    <row r="3526" s="53" customFormat="1"/>
    <row r="3527" s="53" customFormat="1"/>
    <row r="3528" s="53" customFormat="1"/>
    <row r="3529" s="53" customFormat="1"/>
    <row r="3530" s="53" customFormat="1"/>
    <row r="3531" s="53" customFormat="1"/>
    <row r="3532" s="53" customFormat="1"/>
    <row r="3533" s="53" customFormat="1"/>
    <row r="3534" s="53" customFormat="1"/>
    <row r="3535" s="53" customFormat="1"/>
    <row r="3536" s="53" customFormat="1"/>
    <row r="3537" s="53" customFormat="1"/>
    <row r="3538" s="53" customFormat="1"/>
    <row r="3539" s="53" customFormat="1"/>
    <row r="3540" s="53" customFormat="1"/>
    <row r="3541" s="53" customFormat="1"/>
    <row r="3542" s="53" customFormat="1"/>
    <row r="3543" s="53" customFormat="1"/>
    <row r="3544" s="53" customFormat="1"/>
    <row r="3545" s="53" customFormat="1"/>
    <row r="3546" s="53" customFormat="1"/>
    <row r="3547" s="53" customFormat="1"/>
    <row r="3548" s="53" customFormat="1"/>
    <row r="3549" s="53" customFormat="1"/>
    <row r="3550" s="53" customFormat="1"/>
    <row r="3551" s="53" customFormat="1"/>
    <row r="3552" s="53" customFormat="1"/>
    <row r="3553" s="53" customFormat="1"/>
    <row r="3554" s="53" customFormat="1"/>
    <row r="3555" s="53" customFormat="1"/>
    <row r="3556" s="53" customFormat="1"/>
    <row r="3557" s="53" customFormat="1"/>
    <row r="3558" s="53" customFormat="1"/>
    <row r="3559" s="53" customFormat="1"/>
    <row r="3560" s="53" customFormat="1"/>
    <row r="3561" s="53" customFormat="1"/>
    <row r="3562" s="53" customFormat="1"/>
    <row r="3563" s="53" customFormat="1"/>
    <row r="3564" s="53" customFormat="1"/>
    <row r="3565" s="53" customFormat="1"/>
    <row r="3566" s="53" customFormat="1"/>
    <row r="3567" s="53" customFormat="1"/>
    <row r="3568" s="53" customFormat="1"/>
    <row r="3569" s="53" customFormat="1"/>
    <row r="3570" s="53" customFormat="1"/>
    <row r="3571" s="53" customFormat="1"/>
    <row r="3572" s="53" customFormat="1"/>
    <row r="3573" s="53" customFormat="1"/>
    <row r="3574" s="53" customFormat="1"/>
    <row r="3575" s="53" customFormat="1"/>
    <row r="3576" s="53" customFormat="1"/>
    <row r="3577" s="53" customFormat="1"/>
    <row r="3578" s="53" customFormat="1"/>
    <row r="3579" s="53" customFormat="1"/>
    <row r="3580" s="53" customFormat="1"/>
    <row r="3581" s="53" customFormat="1"/>
    <row r="3582" s="53" customFormat="1"/>
    <row r="3583" s="53" customFormat="1"/>
    <row r="3584" s="53" customFormat="1"/>
    <row r="3585" s="53" customFormat="1"/>
    <row r="3586" s="53" customFormat="1"/>
    <row r="3587" s="53" customFormat="1"/>
    <row r="3588" s="53" customFormat="1"/>
    <row r="3589" s="53" customFormat="1"/>
    <row r="3590" s="53" customFormat="1"/>
    <row r="3591" s="53" customFormat="1"/>
    <row r="3592" s="53" customFormat="1"/>
    <row r="3593" s="53" customFormat="1"/>
    <row r="3594" s="53" customFormat="1"/>
    <row r="3595" s="53" customFormat="1"/>
    <row r="3596" s="53" customFormat="1"/>
    <row r="3597" s="53" customFormat="1"/>
    <row r="3598" s="53" customFormat="1"/>
    <row r="3599" s="53" customFormat="1"/>
    <row r="3600" s="53" customFormat="1"/>
    <row r="3601" s="53" customFormat="1"/>
    <row r="3602" s="53" customFormat="1"/>
    <row r="3603" s="53" customFormat="1"/>
    <row r="3604" s="53" customFormat="1"/>
    <row r="3605" s="53" customFormat="1"/>
    <row r="3606" s="53" customFormat="1"/>
    <row r="3607" s="53" customFormat="1"/>
    <row r="3608" s="53" customFormat="1"/>
    <row r="3609" s="53" customFormat="1"/>
    <row r="3610" s="53" customFormat="1"/>
    <row r="3611" s="53" customFormat="1"/>
    <row r="3612" s="53" customFormat="1"/>
    <row r="3613" s="53" customFormat="1"/>
    <row r="3614" s="53" customFormat="1"/>
    <row r="3615" s="53" customFormat="1"/>
    <row r="3616" s="53" customFormat="1"/>
    <row r="3617" s="53" customFormat="1"/>
    <row r="3618" s="53" customFormat="1"/>
    <row r="3619" s="53" customFormat="1"/>
    <row r="3620" s="53" customFormat="1"/>
    <row r="3621" s="53" customFormat="1"/>
    <row r="3622" s="53" customFormat="1"/>
    <row r="3623" s="53" customFormat="1"/>
    <row r="3624" s="53" customFormat="1"/>
    <row r="3625" s="53" customFormat="1"/>
    <row r="3626" s="53" customFormat="1"/>
    <row r="3627" s="53" customFormat="1"/>
    <row r="3628" s="53" customFormat="1"/>
    <row r="3629" s="53" customFormat="1"/>
    <row r="3630" s="53" customFormat="1"/>
    <row r="3631" s="53" customFormat="1"/>
    <row r="3632" s="53" customFormat="1"/>
    <row r="3633" s="53" customFormat="1"/>
    <row r="3634" s="53" customFormat="1"/>
    <row r="3635" s="53" customFormat="1"/>
    <row r="3636" s="53" customFormat="1"/>
    <row r="3637" s="53" customFormat="1"/>
    <row r="3638" s="53" customFormat="1"/>
    <row r="3639" s="53" customFormat="1"/>
    <row r="3640" s="53" customFormat="1"/>
    <row r="3641" s="53" customFormat="1"/>
    <row r="3642" s="53" customFormat="1"/>
    <row r="3643" s="53" customFormat="1"/>
    <row r="3644" s="53" customFormat="1"/>
    <row r="3645" s="53" customFormat="1"/>
    <row r="3646" s="53" customFormat="1"/>
    <row r="3647" s="53" customFormat="1"/>
    <row r="3648" s="53" customFormat="1"/>
    <row r="3649" s="53" customFormat="1"/>
    <row r="3650" s="53" customFormat="1"/>
    <row r="3651" s="53" customFormat="1"/>
    <row r="3652" s="53" customFormat="1"/>
    <row r="3653" s="53" customFormat="1"/>
    <row r="3654" s="53" customFormat="1"/>
    <row r="3655" s="53" customFormat="1"/>
    <row r="3656" s="53" customFormat="1"/>
    <row r="3657" s="53" customFormat="1"/>
    <row r="3658" s="53" customFormat="1"/>
    <row r="3659" s="53" customFormat="1"/>
    <row r="3660" s="53" customFormat="1"/>
    <row r="3661" s="53" customFormat="1"/>
    <row r="3662" s="53" customFormat="1"/>
    <row r="3663" s="53" customFormat="1"/>
    <row r="3664" s="53" customFormat="1"/>
    <row r="3665" s="53" customFormat="1"/>
    <row r="3666" s="53" customFormat="1"/>
    <row r="3667" s="53" customFormat="1"/>
    <row r="3668" s="53" customFormat="1"/>
    <row r="3669" s="53" customFormat="1"/>
    <row r="3670" s="53" customFormat="1"/>
    <row r="3671" s="53" customFormat="1"/>
    <row r="3672" s="53" customFormat="1"/>
    <row r="3673" s="53" customFormat="1"/>
    <row r="3674" s="53" customFormat="1"/>
    <row r="3675" s="53" customFormat="1"/>
    <row r="3676" s="53" customFormat="1"/>
    <row r="3677" s="53" customFormat="1"/>
    <row r="3678" s="53" customFormat="1"/>
    <row r="3679" s="53" customFormat="1"/>
    <row r="3680" s="53" customFormat="1"/>
    <row r="3681" s="53" customFormat="1"/>
    <row r="3682" s="53" customFormat="1"/>
    <row r="3683" s="53" customFormat="1"/>
    <row r="3684" s="53" customFormat="1"/>
    <row r="3685" s="53" customFormat="1"/>
    <row r="3686" s="53" customFormat="1"/>
    <row r="3687" s="53" customFormat="1"/>
    <row r="3688" s="53" customFormat="1"/>
    <row r="3689" s="53" customFormat="1"/>
    <row r="3690" s="53" customFormat="1"/>
    <row r="3691" s="53" customFormat="1"/>
    <row r="3692" s="53" customFormat="1"/>
    <row r="3693" s="53" customFormat="1"/>
    <row r="3694" s="53" customFormat="1"/>
    <row r="3695" s="53" customFormat="1"/>
    <row r="3696" s="53" customFormat="1"/>
    <row r="3697" s="53" customFormat="1"/>
    <row r="3698" s="53" customFormat="1"/>
    <row r="3699" s="53" customFormat="1"/>
    <row r="3700" s="53" customFormat="1"/>
    <row r="3701" s="53" customFormat="1"/>
    <row r="3702" s="53" customFormat="1"/>
    <row r="3703" s="53" customFormat="1"/>
    <row r="3704" s="53" customFormat="1"/>
    <row r="3705" s="53" customFormat="1"/>
    <row r="3706" s="53" customFormat="1"/>
    <row r="3707" s="53" customFormat="1"/>
    <row r="3708" s="53" customFormat="1"/>
    <row r="3709" s="53" customFormat="1"/>
    <row r="3710" s="53" customFormat="1"/>
    <row r="3711" s="53" customFormat="1"/>
    <row r="3712" s="53" customFormat="1"/>
    <row r="3713" s="53" customFormat="1"/>
    <row r="3714" s="53" customFormat="1"/>
    <row r="3715" s="53" customFormat="1"/>
    <row r="3716" s="53" customFormat="1"/>
    <row r="3717" s="53" customFormat="1"/>
    <row r="3718" s="53" customFormat="1"/>
    <row r="3719" s="53" customFormat="1"/>
    <row r="3720" s="53" customFormat="1"/>
    <row r="3721" s="53" customFormat="1"/>
    <row r="3722" s="53" customFormat="1"/>
    <row r="3723" s="53" customFormat="1"/>
    <row r="3724" s="53" customFormat="1"/>
    <row r="3725" s="53" customFormat="1"/>
    <row r="3726" s="53" customFormat="1"/>
    <row r="3727" s="53" customFormat="1"/>
    <row r="3728" s="53" customFormat="1"/>
    <row r="3729" s="53" customFormat="1"/>
    <row r="3730" s="53" customFormat="1"/>
    <row r="3731" s="53" customFormat="1"/>
    <row r="3732" s="53" customFormat="1"/>
    <row r="3733" s="53" customFormat="1"/>
    <row r="3734" s="53" customFormat="1"/>
    <row r="3735" s="53" customFormat="1"/>
    <row r="3736" s="53" customFormat="1"/>
    <row r="3737" s="53" customFormat="1"/>
    <row r="3738" s="53" customFormat="1"/>
    <row r="3739" s="53" customFormat="1"/>
    <row r="3740" s="53" customFormat="1"/>
    <row r="3741" s="53" customFormat="1"/>
    <row r="3742" s="53" customFormat="1"/>
    <row r="3743" s="53" customFormat="1"/>
    <row r="3744" s="53" customFormat="1"/>
    <row r="3745" s="53" customFormat="1"/>
    <row r="3746" s="53" customFormat="1"/>
    <row r="3747" s="53" customFormat="1"/>
    <row r="3748" s="53" customFormat="1"/>
    <row r="3749" s="53" customFormat="1"/>
    <row r="3750" s="53" customFormat="1"/>
    <row r="3751" s="53" customFormat="1"/>
    <row r="3752" s="53" customFormat="1"/>
    <row r="3753" s="53" customFormat="1"/>
    <row r="3754" s="53" customFormat="1"/>
    <row r="3755" s="53" customFormat="1"/>
    <row r="3756" s="53" customFormat="1"/>
    <row r="3757" s="53" customFormat="1"/>
    <row r="3758" s="53" customFormat="1"/>
    <row r="3759" s="53" customFormat="1"/>
    <row r="3760" s="53" customFormat="1"/>
    <row r="3761" s="53" customFormat="1"/>
    <row r="3762" s="53" customFormat="1"/>
    <row r="3763" s="53" customFormat="1"/>
    <row r="3764" s="53" customFormat="1"/>
    <row r="3765" s="53" customFormat="1"/>
    <row r="3766" s="53" customFormat="1"/>
    <row r="3767" s="53" customFormat="1"/>
    <row r="3768" s="53" customFormat="1"/>
    <row r="3769" s="53" customFormat="1"/>
    <row r="3770" s="53" customFormat="1"/>
    <row r="3771" s="53" customFormat="1"/>
    <row r="3772" s="53" customFormat="1"/>
    <row r="3773" s="53" customFormat="1"/>
    <row r="3774" s="53" customFormat="1"/>
    <row r="3775" s="53" customFormat="1"/>
    <row r="3776" s="53" customFormat="1"/>
    <row r="3777" s="53" customFormat="1"/>
    <row r="3778" s="53" customFormat="1"/>
    <row r="3779" s="53" customFormat="1"/>
    <row r="3780" s="53" customFormat="1"/>
    <row r="3781" s="53" customFormat="1"/>
    <row r="3782" s="53" customFormat="1"/>
    <row r="3783" s="53" customFormat="1"/>
    <row r="3784" s="53" customFormat="1"/>
    <row r="3785" s="53" customFormat="1"/>
    <row r="3786" s="53" customFormat="1"/>
    <row r="3787" s="53" customFormat="1"/>
    <row r="3788" s="53" customFormat="1"/>
    <row r="3789" s="53" customFormat="1"/>
    <row r="3790" s="53" customFormat="1"/>
    <row r="3791" s="53" customFormat="1"/>
    <row r="3792" s="53" customFormat="1"/>
    <row r="3793" s="53" customFormat="1"/>
    <row r="3794" s="53" customFormat="1"/>
    <row r="3795" s="53" customFormat="1"/>
    <row r="3796" s="53" customFormat="1"/>
    <row r="3797" s="53" customFormat="1"/>
    <row r="3798" s="53" customFormat="1"/>
    <row r="3799" s="53" customFormat="1"/>
    <row r="3800" s="53" customFormat="1"/>
    <row r="3801" s="53" customFormat="1"/>
    <row r="3802" s="53" customFormat="1"/>
    <row r="3803" s="53" customFormat="1"/>
    <row r="3804" s="53" customFormat="1"/>
    <row r="3805" s="53" customFormat="1"/>
    <row r="3806" s="53" customFormat="1"/>
    <row r="3807" s="53" customFormat="1"/>
    <row r="3808" s="53" customFormat="1"/>
    <row r="3809" s="53" customFormat="1"/>
    <row r="3810" s="53" customFormat="1"/>
    <row r="3811" s="53" customFormat="1"/>
    <row r="3812" s="53" customFormat="1"/>
    <row r="3813" s="53" customFormat="1"/>
    <row r="3814" s="53" customFormat="1"/>
    <row r="3815" s="53" customFormat="1"/>
    <row r="3816" s="53" customFormat="1"/>
    <row r="3817" s="53" customFormat="1"/>
    <row r="3818" s="53" customFormat="1"/>
    <row r="3819" s="53" customFormat="1"/>
    <row r="3820" s="53" customFormat="1"/>
    <row r="3821" s="53" customFormat="1"/>
    <row r="3822" s="53" customFormat="1"/>
    <row r="3823" s="53" customFormat="1"/>
    <row r="3824" s="53" customFormat="1"/>
    <row r="3825" s="53" customFormat="1"/>
    <row r="3826" s="53" customFormat="1"/>
    <row r="3827" s="53" customFormat="1"/>
    <row r="3828" s="53" customFormat="1"/>
    <row r="3829" s="53" customFormat="1"/>
    <row r="3830" s="53" customFormat="1"/>
    <row r="3831" s="53" customFormat="1"/>
    <row r="3832" s="53" customFormat="1"/>
    <row r="3833" s="53" customFormat="1"/>
    <row r="3834" s="53" customFormat="1"/>
    <row r="3835" s="53" customFormat="1"/>
    <row r="3836" s="53" customFormat="1"/>
    <row r="3837" s="53" customFormat="1"/>
    <row r="3838" s="53" customFormat="1"/>
    <row r="3839" s="53" customFormat="1"/>
    <row r="3840" s="53" customFormat="1"/>
    <row r="3841" s="53" customFormat="1"/>
    <row r="3842" s="53" customFormat="1"/>
    <row r="3843" s="53" customFormat="1"/>
    <row r="3844" s="53" customFormat="1"/>
    <row r="3845" s="53" customFormat="1"/>
    <row r="3846" s="53" customFormat="1"/>
    <row r="3847" s="53" customFormat="1"/>
    <row r="3848" s="53" customFormat="1"/>
    <row r="3849" s="53" customFormat="1"/>
    <row r="3850" s="53" customFormat="1"/>
    <row r="3851" s="53" customFormat="1"/>
    <row r="3852" s="53" customFormat="1"/>
    <row r="3853" s="53" customFormat="1"/>
    <row r="3854" s="53" customFormat="1"/>
    <row r="3855" s="53" customFormat="1"/>
    <row r="3856" s="53" customFormat="1"/>
    <row r="3857" s="53" customFormat="1"/>
    <row r="3858" s="53" customFormat="1"/>
    <row r="3859" s="53" customFormat="1"/>
    <row r="3860" s="53" customFormat="1"/>
    <row r="3861" s="53" customFormat="1"/>
    <row r="3862" s="53" customFormat="1"/>
    <row r="3863" s="53" customFormat="1"/>
    <row r="3864" s="53" customFormat="1"/>
    <row r="3865" s="53" customFormat="1"/>
    <row r="3866" s="53" customFormat="1"/>
    <row r="3867" s="53" customFormat="1"/>
    <row r="3868" s="53" customFormat="1"/>
    <row r="3869" s="53" customFormat="1"/>
    <row r="3870" s="53" customFormat="1"/>
    <row r="3871" s="53" customFormat="1"/>
    <row r="3872" s="53" customFormat="1"/>
    <row r="3873" s="53" customFormat="1"/>
    <row r="3874" s="53" customFormat="1"/>
    <row r="3875" s="53" customFormat="1"/>
    <row r="3876" s="53" customFormat="1"/>
    <row r="3877" s="53" customFormat="1"/>
    <row r="3878" s="53" customFormat="1"/>
    <row r="3879" s="53" customFormat="1"/>
    <row r="3880" s="53" customFormat="1"/>
    <row r="3881" s="53" customFormat="1"/>
    <row r="3882" s="53" customFormat="1"/>
    <row r="3883" s="53" customFormat="1"/>
    <row r="3884" s="53" customFormat="1"/>
    <row r="3885" s="53" customFormat="1"/>
    <row r="3886" s="53" customFormat="1"/>
    <row r="3887" s="53" customFormat="1"/>
    <row r="3888" s="53" customFormat="1"/>
    <row r="3889" s="53" customFormat="1"/>
    <row r="3890" s="53" customFormat="1"/>
    <row r="3891" s="53" customFormat="1"/>
    <row r="3892" s="53" customFormat="1"/>
    <row r="3893" s="53" customFormat="1"/>
    <row r="3894" s="53" customFormat="1"/>
    <row r="3895" s="53" customFormat="1"/>
    <row r="3896" s="53" customFormat="1"/>
    <row r="3897" s="53" customFormat="1"/>
    <row r="3898" s="53" customFormat="1"/>
    <row r="3899" s="53" customFormat="1"/>
    <row r="3900" s="53" customFormat="1"/>
    <row r="3901" s="53" customFormat="1"/>
    <row r="3902" s="53" customFormat="1"/>
    <row r="3903" s="53" customFormat="1"/>
    <row r="3904" s="53" customFormat="1"/>
    <row r="3905" s="53" customFormat="1"/>
    <row r="3906" s="53" customFormat="1"/>
    <row r="3907" s="53" customFormat="1"/>
    <row r="3908" s="53" customFormat="1"/>
    <row r="3909" s="53" customFormat="1"/>
    <row r="3910" s="53" customFormat="1"/>
    <row r="3911" s="53" customFormat="1"/>
    <row r="3912" s="53" customFormat="1"/>
    <row r="3913" s="53" customFormat="1"/>
    <row r="3914" s="53" customFormat="1"/>
    <row r="3915" s="53" customFormat="1"/>
    <row r="3916" s="53" customFormat="1"/>
    <row r="3917" s="53" customFormat="1"/>
    <row r="3918" s="53" customFormat="1"/>
    <row r="3919" s="53" customFormat="1"/>
    <row r="3920" s="53" customFormat="1"/>
    <row r="3921" s="53" customFormat="1"/>
    <row r="3922" s="53" customFormat="1"/>
    <row r="3923" s="53" customFormat="1"/>
    <row r="3924" s="53" customFormat="1"/>
    <row r="3925" s="53" customFormat="1"/>
    <row r="3926" s="53" customFormat="1"/>
    <row r="3927" s="53" customFormat="1"/>
    <row r="3928" s="53" customFormat="1"/>
    <row r="3929" s="53" customFormat="1"/>
    <row r="3930" s="53" customFormat="1"/>
    <row r="3931" s="53" customFormat="1"/>
    <row r="3932" s="53" customFormat="1"/>
    <row r="3933" s="53" customFormat="1"/>
    <row r="3934" s="53" customFormat="1"/>
    <row r="3935" s="53" customFormat="1"/>
    <row r="3936" s="53" customFormat="1"/>
    <row r="3937" s="53" customFormat="1"/>
    <row r="3938" s="53" customFormat="1"/>
    <row r="3939" s="53" customFormat="1"/>
    <row r="3940" s="53" customFormat="1"/>
    <row r="3941" s="53" customFormat="1"/>
    <row r="3942" s="53" customFormat="1"/>
    <row r="3943" s="53" customFormat="1"/>
    <row r="3944" s="53" customFormat="1"/>
    <row r="3945" s="53" customFormat="1"/>
    <row r="3946" s="53" customFormat="1"/>
    <row r="3947" s="53" customFormat="1"/>
    <row r="3948" s="53" customFormat="1"/>
    <row r="3949" s="53" customFormat="1"/>
    <row r="3950" s="53" customFormat="1"/>
    <row r="3951" s="53" customFormat="1"/>
    <row r="3952" s="53" customFormat="1"/>
    <row r="3953" s="53" customFormat="1"/>
    <row r="3954" s="53" customFormat="1"/>
    <row r="3955" s="53" customFormat="1"/>
    <row r="3956" s="53" customFormat="1"/>
    <row r="3957" s="53" customFormat="1"/>
    <row r="3958" s="53" customFormat="1"/>
    <row r="3959" s="53" customFormat="1"/>
    <row r="3960" s="53" customFormat="1"/>
    <row r="3961" s="53" customFormat="1"/>
    <row r="3962" s="53" customFormat="1"/>
    <row r="3963" s="53" customFormat="1"/>
    <row r="3964" s="53" customFormat="1"/>
    <row r="3965" s="53" customFormat="1"/>
    <row r="3966" s="53" customFormat="1"/>
    <row r="3967" s="53" customFormat="1"/>
    <row r="3968" s="53" customFormat="1"/>
    <row r="3969" s="53" customFormat="1"/>
    <row r="3970" s="53" customFormat="1"/>
    <row r="3971" s="53" customFormat="1"/>
    <row r="3972" s="53" customFormat="1"/>
    <row r="3973" s="53" customFormat="1"/>
    <row r="3974" s="53" customFormat="1"/>
    <row r="3975" s="53" customFormat="1"/>
    <row r="3976" s="53" customFormat="1"/>
    <row r="3977" s="53" customFormat="1"/>
    <row r="3978" s="53" customFormat="1"/>
    <row r="3979" s="53" customFormat="1"/>
    <row r="3980" s="53" customFormat="1"/>
    <row r="3981" s="53" customFormat="1"/>
    <row r="3982" s="53" customFormat="1"/>
    <row r="3983" s="53" customFormat="1"/>
    <row r="3984" s="53" customFormat="1"/>
    <row r="3985" s="53" customFormat="1"/>
    <row r="3986" s="53" customFormat="1"/>
    <row r="3987" s="53" customFormat="1"/>
    <row r="3988" s="53" customFormat="1"/>
    <row r="3989" s="53" customFormat="1"/>
    <row r="3990" s="53" customFormat="1"/>
    <row r="3991" s="53" customFormat="1"/>
    <row r="3992" s="53" customFormat="1"/>
    <row r="3993" s="53" customFormat="1"/>
    <row r="3994" s="53" customFormat="1"/>
    <row r="3995" s="53" customFormat="1"/>
    <row r="3996" s="53" customFormat="1"/>
    <row r="3997" s="53" customFormat="1"/>
    <row r="3998" s="53" customFormat="1"/>
    <row r="3999" s="53" customFormat="1"/>
    <row r="4000" s="53" customFormat="1"/>
    <row r="4001" s="53" customFormat="1"/>
    <row r="4002" s="53" customFormat="1"/>
    <row r="4003" s="53" customFormat="1"/>
    <row r="4004" s="53" customFormat="1"/>
    <row r="4005" s="53" customFormat="1"/>
    <row r="4006" s="53" customFormat="1"/>
    <row r="4007" s="53" customFormat="1"/>
    <row r="4008" s="53" customFormat="1"/>
    <row r="4009" s="53" customFormat="1"/>
    <row r="4010" s="53" customFormat="1"/>
    <row r="4011" s="53" customFormat="1"/>
    <row r="4012" s="53" customFormat="1"/>
    <row r="4013" s="53" customFormat="1"/>
    <row r="4014" s="53" customFormat="1"/>
    <row r="4015" s="53" customFormat="1"/>
    <row r="4016" s="53" customFormat="1"/>
    <row r="4017" s="53" customFormat="1"/>
    <row r="4018" s="53" customFormat="1"/>
    <row r="4019" s="53" customFormat="1"/>
    <row r="4020" s="53" customFormat="1"/>
    <row r="4021" s="53" customFormat="1"/>
    <row r="4022" s="53" customFormat="1"/>
    <row r="4023" s="53" customFormat="1"/>
    <row r="4024" s="53" customFormat="1"/>
    <row r="4025" s="53" customFormat="1"/>
    <row r="4026" s="53" customFormat="1"/>
    <row r="4027" s="53" customFormat="1"/>
    <row r="4028" s="53" customFormat="1"/>
    <row r="4029" s="53" customFormat="1"/>
    <row r="4030" s="53" customFormat="1"/>
    <row r="4031" s="53" customFormat="1"/>
    <row r="4032" s="53" customFormat="1"/>
    <row r="4033" s="53" customFormat="1"/>
    <row r="4034" s="53" customFormat="1"/>
    <row r="4035" s="53" customFormat="1"/>
    <row r="4036" s="53" customFormat="1"/>
    <row r="4037" s="53" customFormat="1"/>
    <row r="4038" s="53" customFormat="1"/>
    <row r="4039" s="53" customFormat="1"/>
    <row r="4040" s="53" customFormat="1"/>
    <row r="4041" s="53" customFormat="1"/>
    <row r="4042" s="53" customFormat="1"/>
    <row r="4043" s="53" customFormat="1"/>
    <row r="4044" s="53" customFormat="1"/>
    <row r="4045" s="53" customFormat="1"/>
    <row r="4046" s="53" customFormat="1"/>
    <row r="4047" s="53" customFormat="1"/>
    <row r="4048" s="53" customFormat="1"/>
    <row r="4049" s="53" customFormat="1"/>
    <row r="4050" s="53" customFormat="1"/>
    <row r="4051" s="53" customFormat="1"/>
    <row r="4052" s="53" customFormat="1"/>
    <row r="4053" s="53" customFormat="1"/>
    <row r="4054" s="53" customFormat="1"/>
    <row r="4055" s="53" customFormat="1"/>
    <row r="4056" s="53" customFormat="1"/>
    <row r="4057" s="53" customFormat="1"/>
    <row r="4058" s="53" customFormat="1"/>
    <row r="4059" s="53" customFormat="1"/>
    <row r="4060" s="53" customFormat="1"/>
    <row r="4061" s="53" customFormat="1"/>
    <row r="4062" s="53" customFormat="1"/>
    <row r="4063" s="53" customFormat="1"/>
    <row r="4064" s="53" customFormat="1"/>
    <row r="4065" s="53" customFormat="1"/>
    <row r="4066" s="53" customFormat="1"/>
    <row r="4067" s="53" customFormat="1"/>
    <row r="4068" s="53" customFormat="1"/>
    <row r="4069" s="53" customFormat="1"/>
    <row r="4070" s="53" customFormat="1"/>
    <row r="4071" s="53" customFormat="1"/>
    <row r="4072" s="53" customFormat="1"/>
    <row r="4073" s="53" customFormat="1"/>
    <row r="4074" s="53" customFormat="1"/>
    <row r="4075" s="53" customFormat="1"/>
    <row r="4076" s="53" customFormat="1"/>
    <row r="4077" s="53" customFormat="1"/>
    <row r="4078" s="53" customFormat="1"/>
    <row r="4079" s="53" customFormat="1"/>
    <row r="4080" s="53" customFormat="1"/>
    <row r="4081" s="53" customFormat="1"/>
    <row r="4082" s="53" customFormat="1"/>
    <row r="4083" s="53" customFormat="1"/>
    <row r="4084" s="53" customFormat="1"/>
    <row r="4085" s="53" customFormat="1"/>
    <row r="4086" s="53" customFormat="1"/>
    <row r="4087" s="53" customFormat="1"/>
    <row r="4088" s="53" customFormat="1"/>
    <row r="4089" s="53" customFormat="1"/>
    <row r="4090" s="53" customFormat="1"/>
    <row r="4091" s="53" customFormat="1"/>
    <row r="4092" s="53" customFormat="1"/>
    <row r="4093" s="53" customFormat="1"/>
    <row r="4094" s="53" customFormat="1"/>
    <row r="4095" s="53" customFormat="1"/>
    <row r="4096" s="53" customFormat="1"/>
    <row r="4097" s="53" customFormat="1"/>
    <row r="4098" s="53" customFormat="1"/>
    <row r="4099" s="53" customFormat="1"/>
    <row r="4100" s="53" customFormat="1"/>
    <row r="4101" s="53" customFormat="1"/>
    <row r="4102" s="53" customFormat="1"/>
    <row r="4103" s="53" customFormat="1"/>
    <row r="4104" s="53" customFormat="1"/>
    <row r="4105" s="53" customFormat="1"/>
    <row r="4106" s="53" customFormat="1"/>
    <row r="4107" s="53" customFormat="1"/>
    <row r="4108" s="53" customFormat="1"/>
    <row r="4109" s="53" customFormat="1"/>
    <row r="4110" s="53" customFormat="1"/>
    <row r="4111" s="53" customFormat="1"/>
    <row r="4112" s="53" customFormat="1"/>
    <row r="4113" s="53" customFormat="1"/>
    <row r="4114" s="53" customFormat="1"/>
    <row r="4115" s="53" customFormat="1"/>
    <row r="4116" s="53" customFormat="1"/>
    <row r="4117" s="53" customFormat="1"/>
    <row r="4118" s="53" customFormat="1"/>
    <row r="4119" s="53" customFormat="1"/>
    <row r="4120" s="53" customFormat="1"/>
    <row r="4121" s="53" customFormat="1"/>
    <row r="4122" s="53" customFormat="1"/>
    <row r="4123" s="53" customFormat="1"/>
    <row r="4124" s="53" customFormat="1"/>
    <row r="4125" s="53" customFormat="1"/>
    <row r="4126" s="53" customFormat="1"/>
    <row r="4127" s="53" customFormat="1"/>
    <row r="4128" s="53" customFormat="1"/>
    <row r="4129" s="53" customFormat="1"/>
    <row r="4130" s="53" customFormat="1"/>
    <row r="4131" s="53" customFormat="1"/>
    <row r="4132" s="53" customFormat="1"/>
    <row r="4133" s="53" customFormat="1"/>
    <row r="4134" s="53" customFormat="1"/>
    <row r="4135" s="53" customFormat="1"/>
    <row r="4136" s="53" customFormat="1"/>
    <row r="4137" s="53" customFormat="1"/>
    <row r="4138" s="53" customFormat="1"/>
    <row r="4139" s="53" customFormat="1"/>
    <row r="4140" s="53" customFormat="1"/>
    <row r="4141" s="53" customFormat="1"/>
    <row r="4142" s="53" customFormat="1"/>
    <row r="4143" s="53" customFormat="1"/>
    <row r="4144" s="53" customFormat="1"/>
    <row r="4145" s="53" customFormat="1"/>
    <row r="4146" s="53" customFormat="1"/>
    <row r="4147" s="53" customFormat="1"/>
    <row r="4148" s="53" customFormat="1"/>
    <row r="4149" s="53" customFormat="1"/>
    <row r="4150" s="53" customFormat="1"/>
    <row r="4151" s="53" customFormat="1"/>
    <row r="4152" s="53" customFormat="1"/>
    <row r="4153" s="53" customFormat="1"/>
    <row r="4154" s="53" customFormat="1"/>
    <row r="4155" s="53" customFormat="1"/>
    <row r="4156" s="53" customFormat="1"/>
    <row r="4157" s="53" customFormat="1"/>
    <row r="4158" s="53" customFormat="1"/>
    <row r="4159" s="53" customFormat="1"/>
    <row r="4160" s="53" customFormat="1"/>
    <row r="4161" s="53" customFormat="1"/>
    <row r="4162" s="53" customFormat="1"/>
    <row r="4163" s="53" customFormat="1"/>
    <row r="4164" s="53" customFormat="1"/>
    <row r="4165" s="53" customFormat="1"/>
    <row r="4166" s="53" customFormat="1"/>
    <row r="4167" s="53" customFormat="1"/>
    <row r="4168" s="53" customFormat="1"/>
    <row r="4169" s="53" customFormat="1"/>
    <row r="4170" s="53" customFormat="1"/>
    <row r="4171" s="53" customFormat="1"/>
    <row r="4172" s="53" customFormat="1"/>
    <row r="4173" s="53" customFormat="1"/>
    <row r="4174" s="53" customFormat="1"/>
    <row r="4175" s="53" customFormat="1"/>
    <row r="4176" s="53" customFormat="1"/>
    <row r="4177" s="53" customFormat="1"/>
    <row r="4178" s="53" customFormat="1"/>
    <row r="4179" s="53" customFormat="1"/>
    <row r="4180" s="53" customFormat="1"/>
    <row r="4181" s="53" customFormat="1"/>
    <row r="4182" s="53" customFormat="1"/>
    <row r="4183" s="53" customFormat="1"/>
    <row r="4184" s="53" customFormat="1"/>
    <row r="4185" s="53" customFormat="1"/>
    <row r="4186" s="53" customFormat="1"/>
    <row r="4187" s="53" customFormat="1"/>
    <row r="4188" s="53" customFormat="1"/>
    <row r="4189" s="53" customFormat="1"/>
    <row r="4190" s="53" customFormat="1"/>
    <row r="4191" s="53" customFormat="1"/>
    <row r="4192" s="53" customFormat="1"/>
    <row r="4193" s="53" customFormat="1"/>
    <row r="4194" s="53" customFormat="1"/>
    <row r="4195" s="53" customFormat="1"/>
    <row r="4196" s="53" customFormat="1"/>
    <row r="4197" s="53" customFormat="1"/>
    <row r="4198" s="53" customFormat="1"/>
    <row r="4199" s="53" customFormat="1"/>
    <row r="4200" s="53" customFormat="1"/>
    <row r="4201" s="53" customFormat="1"/>
    <row r="4202" s="53" customFormat="1"/>
    <row r="4203" s="53" customFormat="1"/>
    <row r="4204" s="53" customFormat="1"/>
    <row r="4205" s="53" customFormat="1"/>
    <row r="4206" s="53" customFormat="1"/>
    <row r="4207" s="53" customFormat="1"/>
    <row r="4208" s="53" customFormat="1"/>
    <row r="4209" s="53" customFormat="1"/>
    <row r="4210" s="53" customFormat="1"/>
    <row r="4211" s="53" customFormat="1"/>
    <row r="4212" s="53" customFormat="1"/>
    <row r="4213" s="53" customFormat="1"/>
    <row r="4214" s="53" customFormat="1"/>
    <row r="4215" s="53" customFormat="1"/>
    <row r="4216" s="53" customFormat="1"/>
    <row r="4217" s="53" customFormat="1"/>
    <row r="4218" s="53" customFormat="1"/>
    <row r="4219" s="53" customFormat="1"/>
    <row r="4220" s="53" customFormat="1"/>
    <row r="4221" s="53" customFormat="1"/>
    <row r="4222" s="53" customFormat="1"/>
    <row r="4223" s="53" customFormat="1"/>
    <row r="4224" s="53" customFormat="1"/>
    <row r="4225" s="53" customFormat="1"/>
    <row r="4226" s="53" customFormat="1"/>
    <row r="4227" s="53" customFormat="1"/>
    <row r="4228" s="53" customFormat="1"/>
    <row r="4229" s="53" customFormat="1"/>
    <row r="4230" s="53" customFormat="1"/>
    <row r="4231" s="53" customFormat="1"/>
    <row r="4232" s="53" customFormat="1"/>
    <row r="4233" s="53" customFormat="1"/>
    <row r="4234" s="53" customFormat="1"/>
    <row r="4235" s="53" customFormat="1"/>
    <row r="4236" s="53" customFormat="1"/>
    <row r="4237" s="53" customFormat="1"/>
    <row r="4238" s="53" customFormat="1"/>
    <row r="4239" s="53" customFormat="1"/>
    <row r="4240" s="53" customFormat="1"/>
    <row r="4241" s="53" customFormat="1"/>
    <row r="4242" s="53" customFormat="1"/>
    <row r="4243" s="53" customFormat="1"/>
    <row r="4244" s="53" customFormat="1"/>
    <row r="4245" s="53" customFormat="1"/>
    <row r="4246" s="53" customFormat="1"/>
    <row r="4247" s="53" customFormat="1"/>
    <row r="4248" s="53" customFormat="1"/>
    <row r="4249" s="53" customFormat="1"/>
    <row r="4250" s="53" customFormat="1"/>
    <row r="4251" s="53" customFormat="1"/>
    <row r="4252" s="53" customFormat="1"/>
    <row r="4253" s="53" customFormat="1"/>
    <row r="4254" s="53" customFormat="1"/>
    <row r="4255" s="53" customFormat="1"/>
    <row r="4256" s="53" customFormat="1"/>
    <row r="4257" s="53" customFormat="1"/>
    <row r="4258" s="53" customFormat="1"/>
    <row r="4259" s="53" customFormat="1"/>
    <row r="4260" s="53" customFormat="1"/>
    <row r="4261" s="53" customFormat="1"/>
    <row r="4262" s="53" customFormat="1"/>
    <row r="4263" s="53" customFormat="1"/>
    <row r="4264" s="53" customFormat="1"/>
    <row r="4265" s="53" customFormat="1"/>
    <row r="4266" s="53" customFormat="1"/>
    <row r="4267" s="53" customFormat="1"/>
    <row r="4268" s="53" customFormat="1"/>
    <row r="4269" s="53" customFormat="1"/>
    <row r="4270" s="53" customFormat="1"/>
    <row r="4271" s="53" customFormat="1"/>
    <row r="4272" s="53" customFormat="1"/>
    <row r="4273" s="53" customFormat="1"/>
    <row r="4274" s="53" customFormat="1"/>
    <row r="4275" s="53" customFormat="1"/>
    <row r="4276" s="53" customFormat="1"/>
    <row r="4277" s="53" customFormat="1"/>
    <row r="4278" s="53" customFormat="1"/>
    <row r="4279" s="53" customFormat="1"/>
    <row r="4280" s="53" customFormat="1"/>
    <row r="4281" s="53" customFormat="1"/>
    <row r="4282" s="53" customFormat="1"/>
    <row r="4283" s="53" customFormat="1"/>
    <row r="4284" s="53" customFormat="1"/>
    <row r="4285" s="53" customFormat="1"/>
    <row r="4286" s="53" customFormat="1"/>
    <row r="4287" s="53" customFormat="1"/>
    <row r="4288" s="53" customFormat="1"/>
    <row r="4289" s="53" customFormat="1"/>
    <row r="4290" s="53" customFormat="1"/>
    <row r="4291" s="53" customFormat="1"/>
    <row r="4292" s="53" customFormat="1"/>
    <row r="4293" s="53" customFormat="1"/>
    <row r="4294" s="53" customFormat="1"/>
    <row r="4295" s="53" customFormat="1"/>
    <row r="4296" s="53" customFormat="1"/>
    <row r="4297" s="53" customFormat="1"/>
    <row r="4298" s="53" customFormat="1"/>
    <row r="4299" s="53" customFormat="1"/>
    <row r="4300" s="53" customFormat="1"/>
    <row r="4301" s="53" customFormat="1"/>
    <row r="4302" s="53" customFormat="1"/>
    <row r="4303" s="53" customFormat="1"/>
    <row r="4304" s="53" customFormat="1"/>
    <row r="4305" s="53" customFormat="1"/>
    <row r="4306" s="53" customFormat="1"/>
    <row r="4307" s="53" customFormat="1"/>
    <row r="4308" s="53" customFormat="1"/>
    <row r="4309" s="53" customFormat="1"/>
    <row r="4310" s="53" customFormat="1"/>
    <row r="4311" s="53" customFormat="1"/>
    <row r="4312" s="53" customFormat="1"/>
    <row r="4313" s="53" customFormat="1"/>
    <row r="4314" s="53" customFormat="1"/>
    <row r="4315" s="53" customFormat="1"/>
    <row r="4316" s="53" customFormat="1"/>
    <row r="4317" s="53" customFormat="1"/>
    <row r="4318" s="53" customFormat="1"/>
    <row r="4319" s="53" customFormat="1"/>
    <row r="4320" s="53" customFormat="1"/>
    <row r="4321" s="53" customFormat="1"/>
    <row r="4322" s="53" customFormat="1"/>
    <row r="4323" s="53" customFormat="1"/>
    <row r="4324" s="53" customFormat="1"/>
    <row r="4325" s="53" customFormat="1"/>
    <row r="4326" s="53" customFormat="1"/>
    <row r="4327" s="53" customFormat="1"/>
    <row r="4328" s="53" customFormat="1"/>
    <row r="4329" s="53" customFormat="1"/>
    <row r="4330" s="53" customFormat="1"/>
    <row r="4331" s="53" customFormat="1"/>
    <row r="4332" s="53" customFormat="1"/>
    <row r="4333" s="53" customFormat="1"/>
    <row r="4334" s="53" customFormat="1"/>
    <row r="4335" s="53" customFormat="1"/>
    <row r="4336" s="53" customFormat="1"/>
    <row r="4337" s="53" customFormat="1"/>
    <row r="4338" s="53" customFormat="1"/>
    <row r="4339" s="53" customFormat="1"/>
    <row r="4340" s="53" customFormat="1"/>
    <row r="4341" s="53" customFormat="1"/>
    <row r="4342" s="53" customFormat="1"/>
    <row r="4343" s="53" customFormat="1"/>
    <row r="4344" s="53" customFormat="1"/>
    <row r="4345" s="53" customFormat="1"/>
    <row r="4346" s="53" customFormat="1"/>
    <row r="4347" s="53" customFormat="1"/>
    <row r="4348" s="53" customFormat="1"/>
    <row r="4349" s="53" customFormat="1"/>
    <row r="4350" s="53" customFormat="1"/>
    <row r="4351" s="53" customFormat="1"/>
    <row r="4352" s="53" customFormat="1"/>
    <row r="4353" s="53" customFormat="1"/>
    <row r="4354" s="53" customFormat="1"/>
    <row r="4355" s="53" customFormat="1"/>
    <row r="4356" s="53" customFormat="1"/>
    <row r="4357" s="53" customFormat="1"/>
    <row r="4358" s="53" customFormat="1"/>
    <row r="4359" s="53" customFormat="1"/>
    <row r="4360" s="53" customFormat="1"/>
    <row r="4361" s="53" customFormat="1"/>
    <row r="4362" s="53" customFormat="1"/>
    <row r="4363" s="53" customFormat="1"/>
    <row r="4364" s="53" customFormat="1"/>
    <row r="4365" s="53" customFormat="1"/>
    <row r="4366" s="53" customFormat="1"/>
    <row r="4367" s="53" customFormat="1"/>
    <row r="4368" s="53" customFormat="1"/>
    <row r="4369" s="53" customFormat="1"/>
    <row r="4370" s="53" customFormat="1"/>
    <row r="4371" s="53" customFormat="1"/>
    <row r="4372" s="53" customFormat="1"/>
    <row r="4373" s="53" customFormat="1"/>
    <row r="4374" s="53" customFormat="1"/>
    <row r="4375" s="53" customFormat="1"/>
    <row r="4376" s="53" customFormat="1"/>
    <row r="4377" s="53" customFormat="1"/>
    <row r="4378" s="53" customFormat="1"/>
    <row r="4379" s="53" customFormat="1"/>
    <row r="4380" s="53" customFormat="1"/>
    <row r="4381" s="53" customFormat="1"/>
    <row r="4382" s="53" customFormat="1"/>
    <row r="4383" s="53" customFormat="1"/>
    <row r="4384" s="53" customFormat="1"/>
    <row r="4385" s="53" customFormat="1"/>
    <row r="4386" s="53" customFormat="1"/>
    <row r="4387" s="53" customFormat="1"/>
    <row r="4388" s="53" customFormat="1"/>
    <row r="4389" s="53" customFormat="1"/>
    <row r="4390" s="53" customFormat="1"/>
    <row r="4391" s="53" customFormat="1"/>
    <row r="4392" s="53" customFormat="1"/>
    <row r="4393" s="53" customFormat="1"/>
    <row r="4394" s="53" customFormat="1"/>
    <row r="4395" s="53" customFormat="1"/>
    <row r="4396" s="53" customFormat="1"/>
    <row r="4397" s="53" customFormat="1"/>
    <row r="4398" s="53" customFormat="1"/>
    <row r="4399" s="53" customFormat="1"/>
    <row r="4400" s="53" customFormat="1"/>
    <row r="4401" s="53" customFormat="1"/>
    <row r="4402" s="53" customFormat="1"/>
    <row r="4403" s="53" customFormat="1"/>
    <row r="4404" s="53" customFormat="1"/>
    <row r="4405" s="53" customFormat="1"/>
    <row r="4406" s="53" customFormat="1"/>
    <row r="4407" s="53" customFormat="1"/>
    <row r="4408" s="53" customFormat="1"/>
    <row r="4409" s="53" customFormat="1"/>
    <row r="4410" s="53" customFormat="1"/>
    <row r="4411" s="53" customFormat="1"/>
    <row r="4412" s="53" customFormat="1"/>
    <row r="4413" s="53" customFormat="1"/>
    <row r="4414" s="53" customFormat="1"/>
    <row r="4415" s="53" customFormat="1"/>
    <row r="4416" s="53" customFormat="1"/>
    <row r="4417" s="53" customFormat="1"/>
    <row r="4418" s="53" customFormat="1"/>
    <row r="4419" s="53" customFormat="1"/>
    <row r="4420" s="53" customFormat="1"/>
    <row r="4421" s="53" customFormat="1"/>
    <row r="4422" s="53" customFormat="1"/>
    <row r="4423" s="53" customFormat="1"/>
    <row r="4424" s="53" customFormat="1"/>
    <row r="4425" s="53" customFormat="1"/>
    <row r="4426" s="53" customFormat="1"/>
    <row r="4427" s="53" customFormat="1"/>
    <row r="4428" s="53" customFormat="1"/>
    <row r="4429" s="53" customFormat="1"/>
    <row r="4430" s="53" customFormat="1"/>
    <row r="4431" s="53" customFormat="1"/>
    <row r="4432" s="53" customFormat="1"/>
    <row r="4433" s="53" customFormat="1"/>
    <row r="4434" s="53" customFormat="1"/>
    <row r="4435" s="53" customFormat="1"/>
    <row r="4436" s="53" customFormat="1"/>
    <row r="4437" s="53" customFormat="1"/>
    <row r="4438" s="53" customFormat="1"/>
    <row r="4439" s="53" customFormat="1"/>
    <row r="4440" s="53" customFormat="1"/>
    <row r="4441" s="53" customFormat="1"/>
    <row r="4442" s="53" customFormat="1"/>
    <row r="4443" s="53" customFormat="1"/>
    <row r="4444" s="53" customFormat="1"/>
    <row r="4445" s="53" customFormat="1"/>
    <row r="4446" s="53" customFormat="1"/>
    <row r="4447" s="53" customFormat="1"/>
    <row r="4448" s="53" customFormat="1"/>
    <row r="4449" s="53" customFormat="1"/>
    <row r="4450" s="53" customFormat="1"/>
    <row r="4451" s="53" customFormat="1"/>
    <row r="4452" s="53" customFormat="1"/>
    <row r="4453" s="53" customFormat="1"/>
    <row r="4454" s="53" customFormat="1"/>
    <row r="4455" s="53" customFormat="1"/>
    <row r="4456" s="53" customFormat="1"/>
    <row r="4457" s="53" customFormat="1"/>
    <row r="4458" s="53" customFormat="1"/>
    <row r="4459" s="53" customFormat="1"/>
    <row r="4460" s="53" customFormat="1"/>
    <row r="4461" s="53" customFormat="1"/>
    <row r="4462" s="53" customFormat="1"/>
    <row r="4463" s="53" customFormat="1"/>
    <row r="4464" s="53" customFormat="1"/>
    <row r="4465" s="53" customFormat="1"/>
    <row r="4466" s="53" customFormat="1"/>
    <row r="4467" s="53" customFormat="1"/>
    <row r="4468" s="53" customFormat="1"/>
    <row r="4469" s="53" customFormat="1"/>
    <row r="4470" s="53" customFormat="1"/>
    <row r="4471" s="53" customFormat="1"/>
    <row r="4472" s="53" customFormat="1"/>
    <row r="4473" s="53" customFormat="1"/>
    <row r="4474" s="53" customFormat="1"/>
    <row r="4475" s="53" customFormat="1"/>
    <row r="4476" s="53" customFormat="1"/>
    <row r="4477" s="53" customFormat="1"/>
    <row r="4478" s="53" customFormat="1"/>
    <row r="4479" s="53" customFormat="1"/>
  </sheetData>
  <sheetProtection sheet="1" objects="1" scenarios="1"/>
  <mergeCells count="5">
    <mergeCell ref="N3:P3"/>
    <mergeCell ref="Q3:S3"/>
    <mergeCell ref="E3:G3"/>
    <mergeCell ref="H3:J3"/>
    <mergeCell ref="K3:M3"/>
  </mergeCells>
  <phoneticPr fontId="0" type="noConversion"/>
  <printOptions horizontalCentered="1" verticalCentered="1"/>
  <pageMargins left="0.78740157480314965" right="0.78740157480314965" top="0.98425196850393704" bottom="0.98425196850393704" header="0.51181102362204722" footer="0.51181102362204722"/>
  <pageSetup paperSize="9" scale="66" orientation="landscape" r:id="rId1"/>
  <headerFooter alignWithMargins="0">
    <oddFooter>&amp;L&amp;D&amp;CIsenring Business Training&amp;R&amp;A</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2.75"/>
  <sheetData>
    <row r="1" spans="1:1">
      <c r="A1" t="s">
        <v>269</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BR54"/>
  <sheetViews>
    <sheetView zoomScaleNormal="100" workbookViewId="0">
      <selection activeCell="H1" sqref="H1:I1048576"/>
    </sheetView>
  </sheetViews>
  <sheetFormatPr baseColWidth="10" defaultColWidth="11.42578125" defaultRowHeight="12.75"/>
  <cols>
    <col min="1" max="1" width="7.28515625" style="19" customWidth="1"/>
    <col min="2" max="2" width="4.140625" style="60" customWidth="1"/>
    <col min="3" max="3" width="22.140625" style="60" customWidth="1"/>
    <col min="4" max="4" width="16.7109375" style="60" customWidth="1"/>
    <col min="5" max="5" width="2.7109375" style="53" customWidth="1"/>
    <col min="6" max="6" width="16.7109375" style="60" customWidth="1"/>
    <col min="7" max="7" width="2.7109375" style="53" customWidth="1"/>
    <col min="8" max="8" width="16.7109375" style="60" customWidth="1"/>
    <col min="9" max="9" width="2.7109375" style="19" customWidth="1"/>
    <col min="10" max="10" width="16.7109375" style="19" customWidth="1"/>
    <col min="11" max="11" width="2.7109375" style="19" customWidth="1"/>
    <col min="12" max="12" width="16.7109375" style="19" customWidth="1"/>
    <col min="13" max="70" width="11.42578125" style="19"/>
    <col min="71" max="16384" width="11.42578125" style="60"/>
  </cols>
  <sheetData>
    <row r="1" spans="1:70" s="19" customFormat="1">
      <c r="E1" s="53"/>
      <c r="G1" s="53"/>
    </row>
    <row r="2" spans="1:70" s="19" customFormat="1" ht="13.5" thickBot="1">
      <c r="E2" s="53"/>
      <c r="G2" s="53"/>
    </row>
    <row r="3" spans="1:70" s="119" customFormat="1" ht="40.5" customHeight="1" thickBot="1">
      <c r="A3" s="115"/>
      <c r="B3" s="108"/>
      <c r="C3" s="108"/>
      <c r="D3" s="116" t="str">
        <f>'Nutzwert-Analyse'!E3</f>
        <v>Patroni</v>
      </c>
      <c r="E3" s="117"/>
      <c r="F3" s="116" t="str">
        <f>'Nutzwert-Analyse'!H3</f>
        <v>YugabyteDB</v>
      </c>
      <c r="G3" s="117"/>
      <c r="H3" s="116" t="str">
        <f>'Nutzwert-Analyse'!K3</f>
        <v>StackGres - Citus</v>
      </c>
      <c r="I3" s="118"/>
      <c r="J3" s="116" t="str">
        <f>'Nutzwert-Analyse'!N3</f>
        <v>Variante 4</v>
      </c>
      <c r="K3" s="118"/>
      <c r="L3" s="116" t="str">
        <f>'Nutzwert-Analyse'!Q3</f>
        <v>Variante 5</v>
      </c>
      <c r="M3" s="115"/>
      <c r="N3" s="115"/>
      <c r="O3" s="115"/>
      <c r="P3" s="115"/>
      <c r="Q3" s="115"/>
      <c r="R3" s="115"/>
      <c r="S3" s="115"/>
      <c r="T3" s="115"/>
      <c r="U3" s="115"/>
      <c r="V3" s="115"/>
      <c r="W3" s="115"/>
      <c r="X3" s="115"/>
      <c r="Y3" s="115"/>
      <c r="Z3" s="115"/>
      <c r="AA3" s="115"/>
      <c r="AB3" s="115"/>
      <c r="AC3" s="115"/>
      <c r="AD3" s="115"/>
      <c r="AE3" s="115"/>
      <c r="AF3" s="115"/>
      <c r="AG3" s="115"/>
      <c r="AH3" s="115"/>
      <c r="AI3" s="115"/>
      <c r="AJ3" s="115"/>
      <c r="AK3" s="115"/>
      <c r="AL3" s="115"/>
      <c r="AM3" s="115"/>
      <c r="AN3" s="115"/>
      <c r="AO3" s="115"/>
      <c r="AP3" s="115"/>
      <c r="AQ3" s="115"/>
      <c r="AR3" s="115"/>
      <c r="AS3" s="115"/>
      <c r="AT3" s="115"/>
      <c r="AU3" s="115"/>
      <c r="AV3" s="115"/>
      <c r="AW3" s="115"/>
      <c r="AX3" s="115"/>
      <c r="AY3" s="115"/>
      <c r="AZ3" s="115"/>
      <c r="BA3" s="115"/>
      <c r="BB3" s="115"/>
      <c r="BC3" s="115"/>
      <c r="BD3" s="115"/>
      <c r="BE3" s="115"/>
      <c r="BF3" s="115"/>
      <c r="BG3" s="115"/>
      <c r="BH3" s="115"/>
      <c r="BI3" s="115"/>
      <c r="BJ3" s="115"/>
      <c r="BK3" s="115"/>
      <c r="BL3" s="115"/>
      <c r="BM3" s="115"/>
      <c r="BN3" s="115"/>
      <c r="BO3" s="115"/>
      <c r="BP3" s="115"/>
      <c r="BQ3" s="115"/>
      <c r="BR3" s="115"/>
    </row>
    <row r="4" spans="1:70" s="119" customFormat="1" ht="24" customHeight="1">
      <c r="A4" s="115"/>
      <c r="B4" s="120">
        <f>Präferenzmatrix!E4</f>
        <v>1</v>
      </c>
      <c r="C4" s="121" t="s">
        <v>10</v>
      </c>
      <c r="D4" s="122">
        <v>0</v>
      </c>
      <c r="E4" s="123"/>
      <c r="F4" s="122">
        <v>0</v>
      </c>
      <c r="G4" s="123"/>
      <c r="H4" s="122">
        <v>0</v>
      </c>
      <c r="I4" s="115"/>
      <c r="J4" s="122">
        <v>0</v>
      </c>
      <c r="K4" s="115"/>
      <c r="L4" s="122">
        <v>0</v>
      </c>
      <c r="M4" s="115"/>
      <c r="N4" s="115"/>
      <c r="O4" s="115"/>
      <c r="P4" s="115"/>
      <c r="Q4" s="115"/>
      <c r="R4" s="115"/>
      <c r="S4" s="115"/>
      <c r="T4" s="115"/>
      <c r="U4" s="115"/>
      <c r="V4" s="115"/>
      <c r="W4" s="115"/>
      <c r="X4" s="115"/>
      <c r="Y4" s="115"/>
      <c r="Z4" s="115"/>
      <c r="AA4" s="115"/>
      <c r="AB4" s="115"/>
      <c r="AC4" s="115"/>
      <c r="AD4" s="115"/>
      <c r="AE4" s="115"/>
      <c r="AF4" s="115"/>
      <c r="AG4" s="115"/>
      <c r="AH4" s="115"/>
      <c r="AI4" s="115"/>
      <c r="AJ4" s="115"/>
      <c r="AK4" s="115"/>
      <c r="AL4" s="115"/>
      <c r="AM4" s="115"/>
      <c r="AN4" s="115"/>
      <c r="AO4" s="115"/>
      <c r="AP4" s="115"/>
      <c r="AQ4" s="115"/>
      <c r="AR4" s="115"/>
      <c r="AS4" s="115"/>
      <c r="AT4" s="115"/>
      <c r="AU4" s="115"/>
      <c r="AV4" s="115"/>
      <c r="AW4" s="115"/>
      <c r="AX4" s="115"/>
      <c r="AY4" s="115"/>
      <c r="AZ4" s="115"/>
      <c r="BA4" s="115"/>
      <c r="BB4" s="115"/>
      <c r="BC4" s="115"/>
      <c r="BD4" s="115"/>
      <c r="BE4" s="115"/>
      <c r="BF4" s="115"/>
      <c r="BG4" s="115"/>
      <c r="BH4" s="115"/>
      <c r="BI4" s="115"/>
      <c r="BJ4" s="115"/>
      <c r="BK4" s="115"/>
      <c r="BL4" s="115"/>
      <c r="BM4" s="115"/>
      <c r="BN4" s="115"/>
      <c r="BO4" s="115"/>
      <c r="BP4" s="115"/>
      <c r="BQ4" s="115"/>
      <c r="BR4" s="115"/>
    </row>
    <row r="5" spans="1:70" s="119" customFormat="1" ht="24" customHeight="1" thickBot="1">
      <c r="A5" s="115"/>
      <c r="B5" s="124">
        <f>Präferenzmatrix!E5</f>
        <v>2</v>
      </c>
      <c r="C5" s="125" t="s">
        <v>11</v>
      </c>
      <c r="D5" s="126">
        <f>'Nutzwert-Analyse'!G25</f>
        <v>2441.6666666666665</v>
      </c>
      <c r="E5" s="127"/>
      <c r="F5" s="126">
        <f>'Nutzwert-Analyse'!J25</f>
        <v>2341.666666666667</v>
      </c>
      <c r="G5" s="127"/>
      <c r="H5" s="126">
        <f>'Nutzwert-Analyse'!M25</f>
        <v>2275</v>
      </c>
      <c r="I5" s="115"/>
      <c r="J5" s="126">
        <f>'Nutzwert-Analyse'!P25</f>
        <v>0</v>
      </c>
      <c r="K5" s="115"/>
      <c r="L5" s="126">
        <f>'Nutzwert-Analyse'!S25</f>
        <v>0</v>
      </c>
      <c r="M5" s="115"/>
      <c r="N5" s="115"/>
      <c r="O5" s="115"/>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5"/>
      <c r="BG5" s="115"/>
      <c r="BH5" s="115"/>
      <c r="BI5" s="115"/>
      <c r="BJ5" s="115"/>
      <c r="BK5" s="115"/>
      <c r="BL5" s="115"/>
      <c r="BM5" s="115"/>
      <c r="BN5" s="115"/>
      <c r="BO5" s="115"/>
      <c r="BP5" s="115"/>
      <c r="BQ5" s="115"/>
      <c r="BR5" s="115"/>
    </row>
    <row r="6" spans="1:70" s="119" customFormat="1" ht="24" customHeight="1" thickBot="1">
      <c r="A6" s="115"/>
      <c r="B6" s="108"/>
      <c r="C6" s="108"/>
      <c r="D6" s="137">
        <f>IFERROR((D4/D5),1000000)</f>
        <v>0</v>
      </c>
      <c r="E6" s="138"/>
      <c r="F6" s="137">
        <f>IFERROR((F4/F5),1000000)</f>
        <v>0</v>
      </c>
      <c r="G6" s="138"/>
      <c r="H6" s="137">
        <f>IFERROR((H4/H5),1000000)</f>
        <v>0</v>
      </c>
      <c r="I6" s="139"/>
      <c r="J6" s="137">
        <f>IFERROR((J4/J5),1000000)</f>
        <v>1000000</v>
      </c>
      <c r="K6" s="139"/>
      <c r="L6" s="137">
        <f>IFERROR((L4/L5),1000000)</f>
        <v>1000000</v>
      </c>
      <c r="M6" s="115"/>
      <c r="N6" s="115"/>
      <c r="O6" s="115"/>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c r="BI6" s="115"/>
      <c r="BJ6" s="115"/>
      <c r="BK6" s="115"/>
      <c r="BL6" s="115"/>
      <c r="BM6" s="115"/>
      <c r="BN6" s="115"/>
      <c r="BO6" s="115"/>
      <c r="BP6" s="115"/>
      <c r="BQ6" s="115"/>
      <c r="BR6" s="115"/>
    </row>
    <row r="7" spans="1:70" s="128" customFormat="1">
      <c r="A7" s="19"/>
      <c r="B7" s="53"/>
      <c r="C7" s="53"/>
      <c r="D7" s="111"/>
      <c r="E7" s="111"/>
      <c r="F7" s="111"/>
      <c r="G7" s="111"/>
      <c r="H7" s="111"/>
      <c r="I7" s="19"/>
      <c r="J7" s="111"/>
      <c r="K7" s="19"/>
      <c r="L7" s="111"/>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row>
    <row r="8" spans="1:70" s="131" customFormat="1" ht="24" customHeight="1">
      <c r="A8" s="118"/>
      <c r="B8" s="118"/>
      <c r="C8" s="118"/>
      <c r="D8" s="129" t="s">
        <v>1</v>
      </c>
      <c r="E8" s="130"/>
      <c r="F8" s="129" t="s">
        <v>1</v>
      </c>
      <c r="G8" s="130"/>
      <c r="H8" s="129" t="s">
        <v>1</v>
      </c>
      <c r="I8" s="118"/>
      <c r="J8" s="129" t="s">
        <v>1</v>
      </c>
      <c r="K8" s="118"/>
      <c r="L8" s="129" t="s">
        <v>1</v>
      </c>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row>
    <row r="9" spans="1:70" s="136" customFormat="1" ht="24" customHeight="1" thickBot="1">
      <c r="A9" s="132"/>
      <c r="B9" s="132"/>
      <c r="C9" s="132"/>
      <c r="D9" s="133">
        <f>RANK(D6,D6:L6,1)</f>
        <v>1</v>
      </c>
      <c r="E9" s="134"/>
      <c r="F9" s="135">
        <f>RANK(F6,D6:L6,1)</f>
        <v>1</v>
      </c>
      <c r="G9" s="134"/>
      <c r="H9" s="135">
        <f>RANK(H6,D6:L6,1)</f>
        <v>1</v>
      </c>
      <c r="I9" s="132"/>
      <c r="J9" s="135">
        <f>RANK(J6,D6:L6,1)</f>
        <v>4</v>
      </c>
      <c r="K9" s="132"/>
      <c r="L9" s="135">
        <f>RANK(L6,D6:L6,1)</f>
        <v>4</v>
      </c>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2"/>
      <c r="BG9" s="132"/>
      <c r="BH9" s="132"/>
      <c r="BI9" s="132"/>
      <c r="BJ9" s="132"/>
      <c r="BK9" s="132"/>
      <c r="BL9" s="132"/>
      <c r="BM9" s="132"/>
      <c r="BN9" s="132"/>
      <c r="BO9" s="132"/>
      <c r="BP9" s="132"/>
      <c r="BQ9" s="132"/>
      <c r="BR9" s="132"/>
    </row>
    <row r="10" spans="1:70">
      <c r="B10" s="19"/>
      <c r="C10" s="19"/>
      <c r="D10" s="53"/>
      <c r="F10" s="53"/>
      <c r="H10" s="53"/>
    </row>
    <row r="11" spans="1:70">
      <c r="B11" s="72"/>
      <c r="C11" s="53" t="s">
        <v>7</v>
      </c>
      <c r="D11" s="53"/>
      <c r="F11" s="53"/>
      <c r="H11" s="53"/>
    </row>
    <row r="12" spans="1:70">
      <c r="B12" s="52"/>
      <c r="C12" s="53"/>
      <c r="D12" s="53"/>
      <c r="F12" s="53"/>
      <c r="H12" s="53"/>
    </row>
    <row r="13" spans="1:70" s="19" customFormat="1" ht="12" customHeight="1">
      <c r="B13" s="71"/>
      <c r="C13" s="53" t="s">
        <v>8</v>
      </c>
      <c r="E13" s="53"/>
      <c r="G13" s="53"/>
    </row>
    <row r="14" spans="1:70" s="19" customFormat="1" ht="12" customHeight="1">
      <c r="B14" s="52"/>
      <c r="C14" s="53"/>
      <c r="E14" s="53"/>
      <c r="G14" s="53"/>
    </row>
    <row r="15" spans="1:70" s="19" customFormat="1" ht="12" customHeight="1">
      <c r="B15" s="69"/>
      <c r="C15" s="53" t="s">
        <v>9</v>
      </c>
      <c r="E15" s="53"/>
      <c r="G15" s="53"/>
    </row>
    <row r="16" spans="1:70" s="19" customFormat="1" ht="12" customHeight="1">
      <c r="E16" s="53"/>
      <c r="G16" s="53"/>
    </row>
    <row r="17" spans="5:7" s="19" customFormat="1" ht="12" customHeight="1">
      <c r="E17" s="53"/>
      <c r="G17" s="53"/>
    </row>
    <row r="18" spans="5:7" s="19" customFormat="1" ht="12" customHeight="1">
      <c r="E18" s="53"/>
      <c r="G18" s="53"/>
    </row>
    <row r="19" spans="5:7" s="19" customFormat="1" ht="12" customHeight="1">
      <c r="E19" s="53"/>
      <c r="G19" s="53"/>
    </row>
    <row r="20" spans="5:7" s="19" customFormat="1" ht="12" customHeight="1">
      <c r="E20" s="53"/>
      <c r="G20" s="53"/>
    </row>
    <row r="21" spans="5:7" s="19" customFormat="1">
      <c r="E21" s="53"/>
      <c r="G21" s="53"/>
    </row>
    <row r="22" spans="5:7" s="19" customFormat="1">
      <c r="E22" s="53"/>
      <c r="G22" s="53"/>
    </row>
    <row r="23" spans="5:7" s="19" customFormat="1">
      <c r="E23" s="53"/>
      <c r="G23" s="53"/>
    </row>
    <row r="24" spans="5:7" s="19" customFormat="1">
      <c r="E24" s="53"/>
      <c r="G24" s="53"/>
    </row>
    <row r="25" spans="5:7" s="19" customFormat="1">
      <c r="E25" s="53"/>
      <c r="G25" s="53"/>
    </row>
    <row r="26" spans="5:7" s="19" customFormat="1">
      <c r="E26" s="53"/>
      <c r="G26" s="53"/>
    </row>
    <row r="27" spans="5:7" s="19" customFormat="1">
      <c r="E27" s="53"/>
      <c r="G27" s="53"/>
    </row>
    <row r="28" spans="5:7" s="19" customFormat="1">
      <c r="E28" s="53"/>
      <c r="G28" s="53"/>
    </row>
    <row r="29" spans="5:7" s="19" customFormat="1">
      <c r="E29" s="53"/>
      <c r="G29" s="53"/>
    </row>
    <row r="30" spans="5:7" s="19" customFormat="1">
      <c r="E30" s="53"/>
      <c r="G30" s="53"/>
    </row>
    <row r="31" spans="5:7" s="19" customFormat="1">
      <c r="E31" s="53"/>
      <c r="G31" s="53"/>
    </row>
    <row r="32" spans="5:7" s="19" customFormat="1">
      <c r="E32" s="53"/>
      <c r="G32" s="53"/>
    </row>
    <row r="33" spans="5:7" s="19" customFormat="1">
      <c r="E33" s="53"/>
      <c r="G33" s="53"/>
    </row>
    <row r="34" spans="5:7" s="19" customFormat="1">
      <c r="E34" s="53"/>
      <c r="G34" s="53"/>
    </row>
    <row r="35" spans="5:7" s="19" customFormat="1">
      <c r="E35" s="53"/>
      <c r="G35" s="53"/>
    </row>
    <row r="36" spans="5:7" s="19" customFormat="1">
      <c r="E36" s="53"/>
      <c r="G36" s="53"/>
    </row>
    <row r="37" spans="5:7" s="19" customFormat="1">
      <c r="E37" s="53"/>
      <c r="G37" s="53"/>
    </row>
    <row r="38" spans="5:7" s="19" customFormat="1">
      <c r="E38" s="53"/>
      <c r="G38" s="53"/>
    </row>
    <row r="39" spans="5:7" s="19" customFormat="1">
      <c r="E39" s="53"/>
      <c r="G39" s="53"/>
    </row>
    <row r="40" spans="5:7" s="19" customFormat="1">
      <c r="E40" s="53"/>
      <c r="G40" s="53"/>
    </row>
    <row r="41" spans="5:7" s="19" customFormat="1">
      <c r="E41" s="53"/>
      <c r="G41" s="53"/>
    </row>
    <row r="42" spans="5:7" s="19" customFormat="1">
      <c r="E42" s="53"/>
      <c r="G42" s="53"/>
    </row>
    <row r="43" spans="5:7" s="19" customFormat="1">
      <c r="E43" s="53"/>
      <c r="G43" s="53"/>
    </row>
    <row r="44" spans="5:7" s="19" customFormat="1">
      <c r="E44" s="53"/>
      <c r="G44" s="53"/>
    </row>
    <row r="45" spans="5:7" s="19" customFormat="1">
      <c r="E45" s="53"/>
      <c r="G45" s="53"/>
    </row>
    <row r="46" spans="5:7" s="19" customFormat="1">
      <c r="E46" s="53"/>
      <c r="G46" s="53"/>
    </row>
    <row r="47" spans="5:7" s="19" customFormat="1">
      <c r="E47" s="53"/>
      <c r="G47" s="53"/>
    </row>
    <row r="48" spans="5:7" s="19" customFormat="1">
      <c r="E48" s="53"/>
      <c r="G48" s="53"/>
    </row>
    <row r="49" spans="5:7" s="19" customFormat="1">
      <c r="E49" s="53"/>
      <c r="G49" s="53"/>
    </row>
    <row r="50" spans="5:7" s="19" customFormat="1">
      <c r="E50" s="53"/>
      <c r="G50" s="53"/>
    </row>
    <row r="51" spans="5:7" s="19" customFormat="1">
      <c r="E51" s="53"/>
      <c r="G51" s="53"/>
    </row>
    <row r="52" spans="5:7" s="19" customFormat="1">
      <c r="E52" s="53"/>
      <c r="G52" s="53"/>
    </row>
    <row r="53" spans="5:7" s="19" customFormat="1">
      <c r="E53" s="53"/>
      <c r="G53" s="53"/>
    </row>
    <row r="54" spans="5:7" s="19" customFormat="1">
      <c r="E54" s="53"/>
      <c r="G54" s="53"/>
    </row>
  </sheetData>
  <sheetProtection sheet="1" objects="1" scenarios="1"/>
  <phoneticPr fontId="0" type="noConversion"/>
  <printOptions horizontalCentered="1" verticalCentered="1"/>
  <pageMargins left="0.78740157480314965" right="0.78740157480314965" top="0.98425196850393704" bottom="0.98425196850393704" header="0.51181102362204722" footer="0.51181102362204722"/>
  <pageSetup paperSize="9" orientation="landscape" horizontalDpi="1200" verticalDpi="1200" r:id="rId1"/>
  <headerFooter alignWithMargins="0">
    <oddFooter>&amp;L&amp;D&amp;CIsenring Business Training&amp;R&amp;A</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3"/>
  <sheetViews>
    <sheetView workbookViewId="0">
      <selection activeCell="C22" sqref="C22"/>
    </sheetView>
  </sheetViews>
  <sheetFormatPr baseColWidth="10" defaultRowHeight="12.75"/>
  <cols>
    <col min="1" max="1" width="25.140625" bestFit="1" customWidth="1"/>
    <col min="2" max="2" width="30.7109375" bestFit="1" customWidth="1"/>
    <col min="3" max="3" width="16.42578125" style="141" bestFit="1" customWidth="1"/>
    <col min="4" max="4" width="19.7109375" style="141" bestFit="1" customWidth="1"/>
    <col min="5" max="5" width="13.5703125" bestFit="1" customWidth="1"/>
    <col min="6" max="6" width="24" bestFit="1" customWidth="1"/>
    <col min="7" max="7" width="15.85546875" bestFit="1" customWidth="1"/>
  </cols>
  <sheetData>
    <row r="1" spans="1:8">
      <c r="A1" s="142" t="s">
        <v>12</v>
      </c>
      <c r="B1" s="142" t="s">
        <v>283</v>
      </c>
      <c r="C1" s="143" t="s">
        <v>285</v>
      </c>
      <c r="D1" s="143" t="s">
        <v>286</v>
      </c>
      <c r="E1" s="144" t="s">
        <v>284</v>
      </c>
      <c r="F1" s="145" t="s">
        <v>280</v>
      </c>
      <c r="G1" s="145" t="s">
        <v>281</v>
      </c>
      <c r="H1" s="145" t="s">
        <v>282</v>
      </c>
    </row>
    <row r="2" spans="1:8">
      <c r="A2" s="142" t="str">
        <f>Präferenzmatrix!F4</f>
        <v>Systemvielfallt</v>
      </c>
      <c r="B2" s="142"/>
      <c r="C2" s="146">
        <f>Präferenzmatrix!B4</f>
        <v>125</v>
      </c>
      <c r="D2" s="146"/>
      <c r="E2" s="145"/>
      <c r="F2" s="145"/>
      <c r="G2" s="145"/>
      <c r="H2" s="145"/>
    </row>
    <row r="3" spans="1:8">
      <c r="A3" s="142" t="str">
        <f>Präferenzmatrix!F5</f>
        <v>Synergien</v>
      </c>
      <c r="B3" s="145"/>
      <c r="C3" s="146">
        <f>Präferenzmatrix!B5</f>
        <v>116.66666666666667</v>
      </c>
      <c r="D3" s="146"/>
      <c r="E3" s="145"/>
      <c r="F3" s="145"/>
      <c r="G3" s="145"/>
      <c r="H3" s="145"/>
    </row>
    <row r="4" spans="1:8">
      <c r="A4" s="152" t="str">
        <f>Präferenzmatrix!F6</f>
        <v>Failover</v>
      </c>
      <c r="B4" s="145"/>
      <c r="C4" s="146">
        <f>Präferenzmatrix!B6</f>
        <v>108.33333333333333</v>
      </c>
      <c r="D4" s="146"/>
      <c r="E4" s="145"/>
      <c r="F4" s="145"/>
      <c r="G4" s="145"/>
      <c r="H4" s="145"/>
    </row>
    <row r="5" spans="1:8">
      <c r="A5" s="152"/>
      <c r="B5" s="142" t="str">
        <f>'PRF-Failover'!F4</f>
        <v>Automatismus</v>
      </c>
      <c r="C5" s="147"/>
      <c r="D5" s="146">
        <f>'PRF-Failover'!B4</f>
        <v>54.166666666666664</v>
      </c>
      <c r="E5" s="145"/>
      <c r="F5" s="145"/>
      <c r="G5" s="145"/>
      <c r="H5" s="145"/>
    </row>
    <row r="6" spans="1:8">
      <c r="A6" s="152"/>
      <c r="B6" s="142" t="str">
        <f>'PRF-Failover'!F5</f>
        <v>Connection-Stabilität</v>
      </c>
      <c r="C6" s="147"/>
      <c r="D6" s="146">
        <f>'PRF-Failover'!B5</f>
        <v>36.111111111111107</v>
      </c>
      <c r="E6" s="145"/>
      <c r="F6" s="145"/>
      <c r="G6" s="145"/>
      <c r="H6" s="145"/>
    </row>
    <row r="7" spans="1:8">
      <c r="A7" s="152"/>
      <c r="B7" s="142" t="str">
        <f>'PRF-Failover'!F6</f>
        <v>Geschwindigkeit</v>
      </c>
      <c r="C7" s="147"/>
      <c r="D7" s="146">
        <f>'PRF-Failover'!B6</f>
        <v>18.055555555555554</v>
      </c>
      <c r="E7" s="145"/>
      <c r="F7" s="145"/>
      <c r="G7" s="145"/>
      <c r="H7" s="145"/>
    </row>
    <row r="8" spans="1:8">
      <c r="A8" s="152" t="str">
        <f>Präferenzmatrix!F7</f>
        <v>Switchover</v>
      </c>
      <c r="B8" s="145"/>
      <c r="C8" s="146">
        <f>Präferenzmatrix!B7</f>
        <v>100</v>
      </c>
      <c r="D8" s="146"/>
      <c r="E8" s="145"/>
      <c r="F8" s="145"/>
      <c r="G8" s="145"/>
      <c r="H8" s="145"/>
    </row>
    <row r="9" spans="1:8">
      <c r="A9" s="152"/>
      <c r="B9" s="142" t="str">
        <f>'PRF-Switchover'!F4</f>
        <v>Skript / API</v>
      </c>
      <c r="C9" s="147"/>
      <c r="D9" s="146">
        <f>'PRF-Switchover'!B4</f>
        <v>50</v>
      </c>
      <c r="E9" s="145"/>
      <c r="F9" s="145"/>
      <c r="G9" s="145"/>
      <c r="H9" s="145"/>
    </row>
    <row r="10" spans="1:8">
      <c r="A10" s="152"/>
      <c r="B10" s="142" t="str">
        <f>'PRF-Switchover'!F5</f>
        <v>Connection - Stabilität</v>
      </c>
      <c r="C10" s="147"/>
      <c r="D10" s="146">
        <f>'PRF-Switchover'!B5</f>
        <v>33.333333333333336</v>
      </c>
      <c r="E10" s="145"/>
      <c r="F10" s="145"/>
      <c r="G10" s="145"/>
      <c r="H10" s="145"/>
    </row>
    <row r="11" spans="1:8">
      <c r="A11" s="152"/>
      <c r="B11" s="142" t="str">
        <f>'PRF-Switchover'!F6</f>
        <v>Geschwindigkeit</v>
      </c>
      <c r="C11" s="147"/>
      <c r="D11" s="146">
        <f>'PRF-Switchover'!B6</f>
        <v>16.666666666666668</v>
      </c>
      <c r="E11" s="145"/>
      <c r="F11" s="145"/>
      <c r="G11" s="145"/>
      <c r="H11" s="145"/>
    </row>
    <row r="12" spans="1:8">
      <c r="A12" s="152" t="str">
        <f>Präferenzmatrix!F8</f>
        <v>Restore</v>
      </c>
      <c r="B12" s="145"/>
      <c r="C12" s="146">
        <f>Präferenzmatrix!B8</f>
        <v>91.666666666666671</v>
      </c>
      <c r="D12" s="146"/>
      <c r="E12" s="145"/>
      <c r="F12" s="145"/>
      <c r="G12" s="145"/>
      <c r="H12" s="145"/>
    </row>
    <row r="13" spans="1:8">
      <c r="A13" s="152"/>
      <c r="B13" s="142" t="str">
        <f>'PRF-Restore'!F4</f>
        <v>Skript / API</v>
      </c>
      <c r="C13" s="147"/>
      <c r="D13" s="146">
        <f>'PRF-Restore'!B4</f>
        <v>45.833333333333336</v>
      </c>
      <c r="E13" s="145"/>
      <c r="F13" s="145"/>
      <c r="G13" s="145"/>
      <c r="H13" s="145"/>
    </row>
    <row r="14" spans="1:8">
      <c r="A14" s="152"/>
      <c r="B14" s="142" t="str">
        <f>'PRF-Restore'!F5</f>
        <v>Datensicherheit</v>
      </c>
      <c r="C14" s="147"/>
      <c r="D14" s="146">
        <f>'PRF-Restore'!B5</f>
        <v>15.277777777777779</v>
      </c>
      <c r="E14" s="145"/>
      <c r="F14" s="145"/>
      <c r="G14" s="145"/>
      <c r="H14" s="145"/>
    </row>
    <row r="15" spans="1:8">
      <c r="A15" s="152"/>
      <c r="B15" s="142" t="str">
        <f>'PRF-Restore'!F6</f>
        <v>Connection - Stabilität</v>
      </c>
      <c r="C15" s="147"/>
      <c r="D15" s="146">
        <f>'PRF-Restore'!B6</f>
        <v>15.277777777777779</v>
      </c>
      <c r="E15" s="145"/>
      <c r="F15" s="145"/>
      <c r="G15" s="145"/>
      <c r="H15" s="145"/>
    </row>
    <row r="16" spans="1:8">
      <c r="A16" s="152"/>
      <c r="B16" s="142" t="str">
        <f>'PRF-Restore'!F7</f>
        <v>Geschwindigkeit</v>
      </c>
      <c r="C16" s="147"/>
      <c r="D16" s="146">
        <f>'PRF-Restore'!B7</f>
        <v>15.277777777777779</v>
      </c>
      <c r="E16" s="145"/>
      <c r="F16" s="145"/>
      <c r="G16" s="145"/>
      <c r="H16" s="145"/>
    </row>
    <row r="17" spans="1:8">
      <c r="A17" s="152" t="str">
        <f>Präferenzmatrix!F9</f>
        <v>Replikation</v>
      </c>
      <c r="B17" s="145"/>
      <c r="C17" s="146">
        <f>Präferenzmatrix!B9</f>
        <v>83.333333333333329</v>
      </c>
      <c r="D17" s="146"/>
      <c r="E17" s="145"/>
      <c r="F17" s="145"/>
      <c r="G17" s="145"/>
      <c r="H17" s="145"/>
    </row>
    <row r="18" spans="1:8">
      <c r="A18" s="152"/>
      <c r="B18" s="142" t="str">
        <f>'PRF-Replikation'!F4</f>
        <v>Synchrone Replikation</v>
      </c>
      <c r="C18" s="147"/>
      <c r="D18" s="146">
        <f>'PRF-Replikation'!B4</f>
        <v>41.666666666666664</v>
      </c>
      <c r="E18" s="145"/>
      <c r="F18" s="145"/>
      <c r="G18" s="145"/>
      <c r="H18" s="145"/>
    </row>
    <row r="19" spans="1:8">
      <c r="A19" s="152"/>
      <c r="B19" s="142" t="str">
        <f>'PRF-Replikation'!F5</f>
        <v>Failover / Switchover Garantie</v>
      </c>
      <c r="C19" s="147"/>
      <c r="D19" s="146">
        <f>'PRF-Replikation'!B5</f>
        <v>27.777777777777775</v>
      </c>
      <c r="E19" s="145"/>
      <c r="F19" s="145"/>
      <c r="G19" s="145"/>
      <c r="H19" s="145"/>
    </row>
    <row r="20" spans="1:8">
      <c r="A20" s="152"/>
      <c r="B20" s="142" t="str">
        <f>'PRF-Replikation'!F6</f>
        <v>Throughput</v>
      </c>
      <c r="C20" s="147"/>
      <c r="D20" s="146">
        <f>'PRF-Replikation'!B6</f>
        <v>13.888888888888888</v>
      </c>
      <c r="E20" s="145"/>
      <c r="F20" s="145"/>
      <c r="G20" s="145"/>
      <c r="H20" s="145"/>
    </row>
    <row r="21" spans="1:8">
      <c r="A21" s="152" t="str">
        <f>Präferenzmatrix!F10</f>
        <v>Sharding</v>
      </c>
      <c r="B21" s="145"/>
      <c r="C21" s="146">
        <f>Präferenzmatrix!B10</f>
        <v>25</v>
      </c>
      <c r="D21" s="146"/>
      <c r="E21" s="145"/>
      <c r="F21" s="145"/>
      <c r="G21" s="145"/>
      <c r="H21" s="145"/>
    </row>
    <row r="22" spans="1:8">
      <c r="A22" s="152"/>
      <c r="B22" s="142" t="str">
        <f>'PRF-Sharding'!F4</f>
        <v>Datenkonsistenz- und Integrität</v>
      </c>
      <c r="C22" s="147"/>
      <c r="D22" s="146">
        <f>'PRF-Sharding'!B4</f>
        <v>16.666666666666668</v>
      </c>
      <c r="E22" s="145"/>
      <c r="F22" s="145"/>
      <c r="G22" s="145"/>
      <c r="H22" s="145"/>
    </row>
    <row r="23" spans="1:8">
      <c r="A23" s="152"/>
      <c r="B23" s="142" t="str">
        <f>'PRF-Sharding'!F5</f>
        <v>Schutz vor Datenverlust</v>
      </c>
      <c r="C23" s="147"/>
      <c r="D23" s="146">
        <f>'PRF-Sharding'!B5</f>
        <v>8.3333333333333339</v>
      </c>
      <c r="E23" s="145"/>
      <c r="F23" s="145"/>
      <c r="G23" s="145"/>
      <c r="H23" s="145"/>
    </row>
    <row r="24" spans="1:8">
      <c r="A24" s="152" t="str">
        <f>Präferenzmatrix!F11</f>
        <v>Quorum</v>
      </c>
      <c r="B24" s="145"/>
      <c r="C24" s="146">
        <f>Präferenzmatrix!B11</f>
        <v>66.666666666666671</v>
      </c>
      <c r="D24" s="147"/>
      <c r="E24" s="145"/>
      <c r="F24" s="145"/>
      <c r="G24" s="145"/>
      <c r="H24" s="145"/>
    </row>
    <row r="25" spans="1:8">
      <c r="A25" s="152"/>
      <c r="B25" s="142" t="str">
        <f>'PRF-Quorum'!F4</f>
        <v>Quorum-System vorhanden</v>
      </c>
      <c r="C25" s="147"/>
      <c r="D25" s="146">
        <f>'PRF-Quorum'!B4</f>
        <v>40</v>
      </c>
      <c r="E25" s="145"/>
      <c r="F25" s="145"/>
      <c r="G25" s="145"/>
      <c r="H25" s="145"/>
    </row>
    <row r="26" spans="1:8">
      <c r="A26" s="152"/>
      <c r="B26" s="142" t="str">
        <f>'PRF-Quorum'!F5</f>
        <v>Robustheit</v>
      </c>
      <c r="C26" s="147"/>
      <c r="D26" s="146">
        <f>'PRF-Quorum'!B5</f>
        <v>26.666666666666668</v>
      </c>
      <c r="E26" s="145"/>
      <c r="F26" s="145"/>
      <c r="G26" s="145"/>
      <c r="H26" s="145"/>
    </row>
    <row r="27" spans="1:8">
      <c r="A27" s="142" t="str">
        <f>Präferenzmatrix!F12</f>
        <v>Connection</v>
      </c>
      <c r="B27" s="145"/>
      <c r="C27" s="146">
        <f>Präferenzmatrix!B12</f>
        <v>58.333333333333336</v>
      </c>
      <c r="D27" s="147"/>
      <c r="E27" s="145"/>
      <c r="F27" s="145"/>
      <c r="G27" s="145"/>
      <c r="H27" s="145"/>
    </row>
    <row r="28" spans="1:8">
      <c r="A28" s="152" t="str">
        <f>Präferenzmatrix!F13</f>
        <v>Management-API</v>
      </c>
      <c r="B28" s="145"/>
      <c r="C28" s="146">
        <f>Präferenzmatrix!B13</f>
        <v>33.333333333333336</v>
      </c>
      <c r="D28" s="147"/>
      <c r="E28" s="145"/>
      <c r="F28" s="145"/>
      <c r="G28" s="145"/>
      <c r="H28" s="145"/>
    </row>
    <row r="29" spans="1:8">
      <c r="A29" s="152"/>
      <c r="B29" s="142" t="str">
        <f>'PRF-MAPI'!F4</f>
        <v>Management-API vorhanden</v>
      </c>
      <c r="C29" s="147"/>
      <c r="D29" s="146">
        <f>'PRF-MAPI'!B4</f>
        <v>11.111111111111112</v>
      </c>
      <c r="E29" s="145"/>
      <c r="F29" s="145"/>
      <c r="G29" s="145"/>
      <c r="H29" s="145"/>
    </row>
    <row r="30" spans="1:8">
      <c r="A30" s="152"/>
      <c r="B30" s="142" t="str">
        <f>'PRF-MAPI'!F5</f>
        <v>Authentifizierung &amp; Autorisierung</v>
      </c>
      <c r="C30" s="147"/>
      <c r="D30" s="146">
        <f>'PRF-MAPI'!B5</f>
        <v>11.111111111111112</v>
      </c>
      <c r="E30" s="145"/>
      <c r="F30" s="145"/>
      <c r="G30" s="145"/>
      <c r="H30" s="145"/>
    </row>
    <row r="31" spans="1:8">
      <c r="A31" s="152"/>
      <c r="B31" s="142" t="str">
        <f>'PRF-MAPI'!F6</f>
        <v>Aufwand</v>
      </c>
      <c r="C31" s="147"/>
      <c r="D31" s="146">
        <f>'PRF-MAPI'!B6</f>
        <v>11.111111111111112</v>
      </c>
      <c r="E31" s="145"/>
      <c r="F31" s="145"/>
      <c r="G31" s="145"/>
      <c r="H31" s="145"/>
    </row>
    <row r="32" spans="1:8">
      <c r="A32" s="152" t="str">
        <f>Präferenzmatrix!F14</f>
        <v>Backup</v>
      </c>
      <c r="B32" s="145"/>
      <c r="C32" s="146">
        <f>Präferenzmatrix!B14</f>
        <v>58.333333333333336</v>
      </c>
      <c r="D32" s="147"/>
      <c r="E32" s="145"/>
      <c r="F32" s="145"/>
      <c r="G32" s="145"/>
      <c r="H32" s="145"/>
    </row>
    <row r="33" spans="1:8">
      <c r="A33" s="152"/>
      <c r="B33" s="142" t="str">
        <f>'PRF-Backup'!F4</f>
        <v>Backup mit PostgreSQL Standards</v>
      </c>
      <c r="C33" s="147"/>
      <c r="D33" s="146">
        <f>'PRF-Backup'!B4</f>
        <v>38.888888888888893</v>
      </c>
      <c r="E33" s="145"/>
      <c r="F33" s="145"/>
      <c r="G33" s="145"/>
      <c r="H33" s="145"/>
    </row>
    <row r="34" spans="1:8">
      <c r="A34" s="152"/>
      <c r="B34" s="142" t="str">
        <f>'PRF-Backup'!F5</f>
        <v>Restore mit PostgreSQL Standards</v>
      </c>
      <c r="C34" s="147"/>
      <c r="D34" s="146">
        <f>'PRF-Backup'!B5</f>
        <v>19.444444444444446</v>
      </c>
      <c r="E34" s="145"/>
      <c r="F34" s="145"/>
      <c r="G34" s="145"/>
      <c r="H34" s="145"/>
    </row>
    <row r="35" spans="1:8">
      <c r="A35" s="142" t="str">
        <f>Präferenzmatrix!F15</f>
        <v>Housekeeping - Log Rotation</v>
      </c>
      <c r="B35" s="145"/>
      <c r="C35" s="146">
        <f>Präferenzmatrix!B15</f>
        <v>8.3333333333333339</v>
      </c>
      <c r="D35" s="147"/>
      <c r="E35" s="145"/>
      <c r="F35" s="145"/>
      <c r="G35" s="145"/>
      <c r="H35" s="145"/>
    </row>
    <row r="36" spans="1:8">
      <c r="A36" s="142" t="str">
        <f>Präferenzmatrix!F16</f>
        <v>Self Heahling</v>
      </c>
      <c r="B36" s="145"/>
      <c r="C36" s="146">
        <f>Präferenzmatrix!B16</f>
        <v>8.3333333333333339</v>
      </c>
      <c r="D36" s="147"/>
      <c r="E36" s="145"/>
      <c r="F36" s="145"/>
      <c r="G36" s="145"/>
      <c r="H36" s="145"/>
    </row>
    <row r="37" spans="1:8">
      <c r="A37" s="142" t="str">
        <f>Präferenzmatrix!F17</f>
        <v>Monitoring - Node Failure</v>
      </c>
      <c r="B37" s="145"/>
      <c r="C37" s="146">
        <f>Präferenzmatrix!B17</f>
        <v>50</v>
      </c>
      <c r="D37" s="147"/>
      <c r="E37" s="145"/>
      <c r="F37" s="145"/>
      <c r="G37" s="145"/>
      <c r="H37" s="145"/>
    </row>
    <row r="38" spans="1:8">
      <c r="A38" s="142" t="str">
        <f>Präferenzmatrix!F18</f>
        <v>Maintenance Quality</v>
      </c>
      <c r="B38" s="145"/>
      <c r="C38" s="146">
        <f>Präferenzmatrix!B18</f>
        <v>8.3333333333333339</v>
      </c>
      <c r="D38" s="147"/>
      <c r="E38" s="145"/>
      <c r="F38" s="145"/>
      <c r="G38" s="145"/>
      <c r="H38" s="145"/>
    </row>
    <row r="39" spans="1:8">
      <c r="A39" s="152" t="str">
        <f>Präferenzmatrix!F19</f>
        <v>Performance</v>
      </c>
      <c r="B39" s="145"/>
      <c r="C39" s="146">
        <f>Präferenzmatrix!B19</f>
        <v>58.333333333333336</v>
      </c>
      <c r="D39" s="147"/>
      <c r="E39" s="145"/>
      <c r="F39" s="145"/>
      <c r="G39" s="145"/>
      <c r="H39" s="145"/>
    </row>
    <row r="40" spans="1:8">
      <c r="A40" s="152"/>
      <c r="B40" s="142" t="str">
        <f>'PRF-Performance'!F4</f>
        <v>tps - Read-Only</v>
      </c>
      <c r="C40" s="147"/>
      <c r="D40" s="146">
        <f>'PRF-Performance'!B4</f>
        <v>23.333333333333336</v>
      </c>
      <c r="E40" s="145"/>
      <c r="F40" s="145"/>
      <c r="G40" s="145"/>
      <c r="H40" s="145"/>
    </row>
    <row r="41" spans="1:8">
      <c r="A41" s="152"/>
      <c r="B41" s="142" t="str">
        <f>'PRF-Performance'!F5</f>
        <v>tps - Read-Writes</v>
      </c>
      <c r="C41" s="147"/>
      <c r="D41" s="146">
        <f>'PRF-Performance'!B5</f>
        <v>17.5</v>
      </c>
      <c r="E41" s="145"/>
      <c r="F41" s="145"/>
      <c r="G41" s="145"/>
      <c r="H41" s="145"/>
    </row>
    <row r="42" spans="1:8">
      <c r="A42" s="152"/>
      <c r="B42" s="142" t="str">
        <f>'PRF-Performance'!F6</f>
        <v>Ø Latenz - Read-Only</v>
      </c>
      <c r="C42" s="147"/>
      <c r="D42" s="146">
        <f>'PRF-Performance'!B6</f>
        <v>11.666666666666668</v>
      </c>
      <c r="E42" s="145"/>
      <c r="F42" s="145"/>
      <c r="G42" s="145"/>
      <c r="H42" s="145"/>
    </row>
    <row r="43" spans="1:8">
      <c r="A43" s="152"/>
      <c r="B43" s="142" t="str">
        <f>'PRF-Performance'!F7</f>
        <v>Ø Latenz - Read-Write</v>
      </c>
      <c r="C43" s="147"/>
      <c r="D43" s="146">
        <f>'PRF-Performance'!B7</f>
        <v>5.8333333333333339</v>
      </c>
      <c r="E43" s="145"/>
      <c r="F43" s="145"/>
      <c r="G43" s="145"/>
      <c r="H43" s="145"/>
    </row>
  </sheetData>
  <mergeCells count="9">
    <mergeCell ref="A28:A31"/>
    <mergeCell ref="A32:A34"/>
    <mergeCell ref="A39:A43"/>
    <mergeCell ref="A4:A7"/>
    <mergeCell ref="A8:A11"/>
    <mergeCell ref="A12:A16"/>
    <mergeCell ref="A17:A20"/>
    <mergeCell ref="A21:A23"/>
    <mergeCell ref="A24:A26"/>
  </mergeCell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15</vt:i4>
      </vt:variant>
      <vt:variant>
        <vt:lpstr>Benannte Bereiche</vt:lpstr>
      </vt:variant>
      <vt:variant>
        <vt:i4>22</vt:i4>
      </vt:variant>
    </vt:vector>
  </HeadingPairs>
  <TitlesOfParts>
    <vt:vector size="37" baseType="lpstr">
      <vt:lpstr>Infos</vt:lpstr>
      <vt:lpstr>Präferenzmatrix</vt:lpstr>
      <vt:lpstr>PRF-Failover</vt:lpstr>
      <vt:lpstr>PRF-Switchover</vt:lpstr>
      <vt:lpstr>PRF-Restore</vt:lpstr>
      <vt:lpstr>PRF-Replikation</vt:lpstr>
      <vt:lpstr>PRF-Sharding</vt:lpstr>
      <vt:lpstr>PRF-Quorum</vt:lpstr>
      <vt:lpstr>PRF-MAPI</vt:lpstr>
      <vt:lpstr>PRF-Backup</vt:lpstr>
      <vt:lpstr>PRF-Performance</vt:lpstr>
      <vt:lpstr>Nutzwert-Analyse</vt:lpstr>
      <vt:lpstr>Nutzwert-Analyse-Detail</vt:lpstr>
      <vt:lpstr>Kosten-Nutzen</vt:lpstr>
      <vt:lpstr>Detail</vt:lpstr>
      <vt:lpstr>'Kosten-Nutzen'!Druckbereich</vt:lpstr>
      <vt:lpstr>'Nutzwert-Analyse'!Druckbereich</vt:lpstr>
      <vt:lpstr>Präferenzmatrix!Druckbereich</vt:lpstr>
      <vt:lpstr>'PRF-Backup'!Druckbereich</vt:lpstr>
      <vt:lpstr>'PRF-Failover'!Druckbereich</vt:lpstr>
      <vt:lpstr>'PRF-MAPI'!Druckbereich</vt:lpstr>
      <vt:lpstr>'PRF-Performance'!Druckbereich</vt:lpstr>
      <vt:lpstr>'PRF-Quorum'!Druckbereich</vt:lpstr>
      <vt:lpstr>'PRF-Replikation'!Druckbereich</vt:lpstr>
      <vt:lpstr>'PRF-Restore'!Druckbereich</vt:lpstr>
      <vt:lpstr>'PRF-Sharding'!Druckbereich</vt:lpstr>
      <vt:lpstr>'PRF-Switchover'!Druckbereich</vt:lpstr>
      <vt:lpstr>Präferenzmatrix!Drucktitel</vt:lpstr>
      <vt:lpstr>'PRF-Backup'!Drucktitel</vt:lpstr>
      <vt:lpstr>'PRF-Failover'!Drucktitel</vt:lpstr>
      <vt:lpstr>'PRF-MAPI'!Drucktitel</vt:lpstr>
      <vt:lpstr>'PRF-Performance'!Drucktitel</vt:lpstr>
      <vt:lpstr>'PRF-Quorum'!Drucktitel</vt:lpstr>
      <vt:lpstr>'PRF-Replikation'!Drucktitel</vt:lpstr>
      <vt:lpstr>'PRF-Restore'!Drucktitel</vt:lpstr>
      <vt:lpstr>'PRF-Sharding'!Drucktitel</vt:lpstr>
      <vt:lpstr>'PRF-Switchover'!Drucktitel</vt:lpstr>
    </vt:vector>
  </TitlesOfParts>
  <Company>Isenring Business Training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Zielgewichtung und Bewertung</dc:title>
  <dc:subject>Projektplanung</dc:subject>
  <dc:creator>Walter Isenring</dc:creator>
  <dc:description>Alle Blätter sind gegen irrtümliche Änderungen geschützt! Um den Blattschutz aufzuheben ist kein Passwort nötig.</dc:description>
  <cp:lastModifiedBy>Graber Michael</cp:lastModifiedBy>
  <cp:lastPrinted>2004-04-06T07:55:17Z</cp:lastPrinted>
  <dcterms:created xsi:type="dcterms:W3CDTF">1999-03-09T16:13:49Z</dcterms:created>
  <dcterms:modified xsi:type="dcterms:W3CDTF">2024-04-23T13:16:50Z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igentümer">
    <vt:lpwstr>Walter Isenring</vt:lpwstr>
  </property>
</Properties>
</file>