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orwild/CBS/noncbs-data-projects/covid-cognition/tables/"/>
    </mc:Choice>
  </mc:AlternateContent>
  <xr:revisionPtr revIDLastSave="0" documentId="13_ncr:1_{C1820961-B677-4647-8C45-F1A1AD9D2C75}" xr6:coauthVersionLast="46" xr6:coauthVersionMax="46" xr10:uidLastSave="{00000000-0000-0000-0000-000000000000}"/>
  <bookViews>
    <workbookView xWindow="2500" yWindow="9060" windowWidth="26040" windowHeight="14940" activeTab="1" xr2:uid="{C11735B8-E1B5-724D-BC9B-15FF195A6DCE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10" i="2"/>
  <c r="D8" i="2"/>
  <c r="D6" i="2"/>
  <c r="D4" i="2"/>
  <c r="D2" i="2"/>
  <c r="C12" i="2"/>
  <c r="C10" i="2"/>
  <c r="C8" i="2"/>
  <c r="C6" i="2"/>
  <c r="C4" i="2"/>
  <c r="C2" i="2"/>
  <c r="B12" i="2"/>
  <c r="B10" i="2"/>
  <c r="B8" i="2"/>
  <c r="B6" i="2"/>
  <c r="B4" i="2"/>
  <c r="B2" i="2"/>
  <c r="J12" i="2"/>
  <c r="H10" i="2"/>
  <c r="K12" i="2"/>
  <c r="K10" i="2"/>
  <c r="K8" i="2"/>
  <c r="K6" i="2"/>
  <c r="K4" i="2"/>
  <c r="K2" i="2"/>
  <c r="J10" i="2" s="1"/>
  <c r="F23" i="3"/>
  <c r="G2" i="3" s="1"/>
  <c r="E2" i="3" s="1"/>
  <c r="H23" i="3"/>
  <c r="H2" i="2" l="1"/>
  <c r="H4" i="2"/>
  <c r="H6" i="2"/>
  <c r="H8" i="2"/>
  <c r="H12" i="2"/>
  <c r="J2" i="2"/>
  <c r="J4" i="2"/>
  <c r="J6" i="2"/>
  <c r="J8" i="2"/>
  <c r="G16" i="3"/>
  <c r="E16" i="3" s="1"/>
  <c r="G10" i="3"/>
  <c r="E10" i="3" s="1"/>
  <c r="G4" i="3"/>
  <c r="E4" i="3" s="1"/>
  <c r="E23" i="3" s="1"/>
  <c r="G19" i="3"/>
  <c r="E19" i="3" s="1"/>
  <c r="G13" i="3"/>
  <c r="E13" i="3" s="1"/>
  <c r="G7" i="3"/>
  <c r="E7" i="3" s="1"/>
</calcChain>
</file>

<file path=xl/sharedStrings.xml><?xml version="1.0" encoding="utf-8"?>
<sst xmlns="http://schemas.openxmlformats.org/spreadsheetml/2006/main" count="92" uniqueCount="30">
  <si>
    <t>Symptoms</t>
  </si>
  <si>
    <t>Hospital</t>
  </si>
  <si>
    <t>ICU</t>
  </si>
  <si>
    <t>Ventilator</t>
  </si>
  <si>
    <t>N</t>
  </si>
  <si>
    <t>Y</t>
  </si>
  <si>
    <t>Daily Routine</t>
  </si>
  <si>
    <t>Yes</t>
  </si>
  <si>
    <t>No</t>
  </si>
  <si>
    <t>Supplemental O2</t>
  </si>
  <si>
    <t>Intensive Care</t>
  </si>
  <si>
    <t>Did you have to stay in the hospital for COVID-19 symptoms?</t>
  </si>
  <si>
    <t>Did you require supplemental oxygenation (e.g., with a mask or nasal prongs) while in the hospital? (note, this does not include being on a ventilator)</t>
  </si>
  <si>
    <t>Were you in the ICU (Intensive Care Unit)?</t>
  </si>
  <si>
    <t>Were you on a ventilator (breathing machine)?</t>
  </si>
  <si>
    <t>At least one of: cough, fever, difficulty breathing, pneumonia, loss of smell</t>
  </si>
  <si>
    <t>Count</t>
  </si>
  <si>
    <t>Were you mostly able to go about your daily routine (e.g., mostly normal sleep, work, activity, etc.)?</t>
  </si>
  <si>
    <t># responses</t>
  </si>
  <si>
    <t>Unaffected</t>
  </si>
  <si>
    <t>Ambulatory</t>
  </si>
  <si>
    <t>Y/N</t>
  </si>
  <si>
    <t>Question</t>
  </si>
  <si>
    <t>✗</t>
  </si>
  <si>
    <t>✓</t>
  </si>
  <si>
    <t>Limited in activities</t>
  </si>
  <si>
    <t>Hospitalized, mild disease</t>
  </si>
  <si>
    <t>State</t>
  </si>
  <si>
    <t>Hospitalized, severe disease</t>
  </si>
  <si>
    <t>WHO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</si>
</sst>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rgb="FFD4D4D4"/>
      <name val="Calibri"/>
      <family val="2"/>
    </font>
    <font>
      <b/>
      <sz val="9"/>
      <color theme="1"/>
      <name val="Calibri"/>
      <family val="2"/>
    </font>
    <font>
      <i/>
      <sz val="7"/>
      <color theme="1" tint="0.499984740745262"/>
      <name val="Calibri"/>
      <family val="2"/>
    </font>
    <font>
      <sz val="7"/>
      <color theme="1" tint="0.499984740745262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B050"/>
      <name val="Calibri"/>
      <family val="2"/>
    </font>
    <font>
      <b/>
      <sz val="9"/>
      <color rgb="FFC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0" borderId="0" xfId="0" applyFont="1" applyBorder="1" applyAlignment="1"/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8" fillId="0" borderId="0" xfId="0" applyFont="1" applyBorder="1" applyAlignment="1">
      <alignment horizontal="center" vertical="center" wrapText="1" readingOrder="1"/>
    </xf>
    <xf numFmtId="0" fontId="9" fillId="0" borderId="0" xfId="0" applyFont="1" applyBorder="1" applyAlignment="1">
      <alignment horizontal="center" vertical="center" wrapText="1" readingOrder="1"/>
    </xf>
    <xf numFmtId="0" fontId="8" fillId="0" borderId="0" xfId="0" applyFont="1" applyBorder="1" applyAlignment="1">
      <alignment horizontal="left" vertical="center" wrapText="1" readingOrder="1"/>
    </xf>
    <xf numFmtId="0" fontId="10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 readingOrder="1"/>
    </xf>
    <xf numFmtId="0" fontId="8" fillId="0" borderId="4" xfId="0" applyFont="1" applyBorder="1" applyAlignment="1">
      <alignment horizontal="left" vertical="center" wrapText="1" readingOrder="1"/>
    </xf>
    <xf numFmtId="0" fontId="8" fillId="0" borderId="4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 readingOrder="1"/>
    </xf>
    <xf numFmtId="0" fontId="2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/>
    </xf>
    <xf numFmtId="0" fontId="0" fillId="0" borderId="0" xfId="0" applyNumberFormat="1" applyBorder="1" applyAlignment="1">
      <alignment vertical="center"/>
    </xf>
    <xf numFmtId="164" fontId="4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6D24-E498-3E43-8F18-E4474D55A8D2}">
  <dimension ref="B1:I8"/>
  <sheetViews>
    <sheetView workbookViewId="0">
      <selection activeCell="I6" sqref="I6"/>
    </sheetView>
  </sheetViews>
  <sheetFormatPr baseColWidth="10" defaultRowHeight="16" x14ac:dyDescent="0.2"/>
  <cols>
    <col min="3" max="3" width="4.83203125" customWidth="1"/>
    <col min="4" max="4" width="10.83203125" style="7"/>
    <col min="5" max="5" width="4.83203125" customWidth="1"/>
    <col min="6" max="6" width="10.83203125" style="7"/>
    <col min="7" max="7" width="4.83203125" customWidth="1"/>
    <col min="9" max="9" width="4.83203125" customWidth="1"/>
  </cols>
  <sheetData>
    <row r="1" spans="2:9" x14ac:dyDescent="0.2">
      <c r="B1" s="3" t="s">
        <v>0</v>
      </c>
      <c r="C1" s="3" t="s">
        <v>4</v>
      </c>
      <c r="D1" s="4" t="s">
        <v>1</v>
      </c>
      <c r="E1" s="3" t="s">
        <v>4</v>
      </c>
      <c r="F1" s="4" t="s">
        <v>2</v>
      </c>
      <c r="G1" s="3" t="s">
        <v>4</v>
      </c>
      <c r="H1" s="3" t="s">
        <v>3</v>
      </c>
      <c r="I1" s="3" t="s">
        <v>4</v>
      </c>
    </row>
    <row r="2" spans="2:9" x14ac:dyDescent="0.2">
      <c r="B2" s="2" t="s">
        <v>7</v>
      </c>
      <c r="C2" s="2">
        <v>462</v>
      </c>
      <c r="D2" s="5" t="s">
        <v>7</v>
      </c>
      <c r="E2" s="2">
        <v>68</v>
      </c>
      <c r="F2" s="5" t="s">
        <v>7</v>
      </c>
      <c r="G2" s="2">
        <v>18</v>
      </c>
      <c r="H2" s="1" t="s">
        <v>7</v>
      </c>
      <c r="I2" s="1">
        <v>12</v>
      </c>
    </row>
    <row r="3" spans="2:9" x14ac:dyDescent="0.2">
      <c r="B3" s="2"/>
      <c r="C3" s="2"/>
      <c r="D3" s="5"/>
      <c r="E3" s="2"/>
      <c r="F3" s="5"/>
      <c r="G3" s="2"/>
      <c r="H3" s="1" t="s">
        <v>8</v>
      </c>
      <c r="I3" s="1">
        <v>6</v>
      </c>
    </row>
    <row r="4" spans="2:9" x14ac:dyDescent="0.2">
      <c r="B4" s="2"/>
      <c r="C4" s="2"/>
      <c r="D4" s="5"/>
      <c r="E4" s="2"/>
      <c r="F4" s="5" t="s">
        <v>8</v>
      </c>
      <c r="G4" s="2">
        <v>52</v>
      </c>
      <c r="H4" s="1"/>
      <c r="I4" s="1"/>
    </row>
    <row r="5" spans="2:9" x14ac:dyDescent="0.2">
      <c r="B5" s="2"/>
      <c r="C5" s="2"/>
      <c r="D5" s="5"/>
      <c r="E5" s="2"/>
      <c r="F5" s="5"/>
      <c r="G5" s="2"/>
      <c r="H5" s="1"/>
      <c r="I5" s="1"/>
    </row>
    <row r="6" spans="2:9" x14ac:dyDescent="0.2">
      <c r="B6" s="1"/>
      <c r="C6" s="1"/>
      <c r="D6" s="6"/>
      <c r="E6" s="1"/>
      <c r="F6" s="6"/>
      <c r="G6" s="1"/>
      <c r="H6" s="1" t="s">
        <v>6</v>
      </c>
      <c r="I6" s="1"/>
    </row>
    <row r="7" spans="2:9" x14ac:dyDescent="0.2">
      <c r="B7" s="2" t="s">
        <v>8</v>
      </c>
      <c r="C7" s="2">
        <v>29</v>
      </c>
      <c r="D7" s="5" t="s">
        <v>8</v>
      </c>
      <c r="E7" s="2">
        <v>423</v>
      </c>
      <c r="F7" s="6"/>
      <c r="G7" s="1"/>
      <c r="H7" s="1" t="s">
        <v>7</v>
      </c>
      <c r="I7" s="1">
        <v>291</v>
      </c>
    </row>
    <row r="8" spans="2:9" x14ac:dyDescent="0.2">
      <c r="B8" s="2"/>
      <c r="C8" s="2"/>
      <c r="D8" s="5"/>
      <c r="E8" s="2"/>
      <c r="F8" s="6"/>
      <c r="G8" s="1"/>
      <c r="H8" s="1" t="s">
        <v>8</v>
      </c>
      <c r="I8" s="1">
        <v>132</v>
      </c>
    </row>
  </sheetData>
  <mergeCells count="12">
    <mergeCell ref="F2:F3"/>
    <mergeCell ref="F4:F5"/>
    <mergeCell ref="G2:G3"/>
    <mergeCell ref="G4:G5"/>
    <mergeCell ref="B2:B5"/>
    <mergeCell ref="C2:C5"/>
    <mergeCell ref="D2:D5"/>
    <mergeCell ref="E2:E5"/>
    <mergeCell ref="E7:E8"/>
    <mergeCell ref="D7:D8"/>
    <mergeCell ref="C7:C8"/>
    <mergeCell ref="B7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CA5E-0A25-3B41-ABB2-1BE51821F334}">
  <dimension ref="A1:K15"/>
  <sheetViews>
    <sheetView tabSelected="1" workbookViewId="0">
      <selection activeCell="A13" sqref="A1:D13"/>
    </sheetView>
  </sheetViews>
  <sheetFormatPr baseColWidth="10" defaultRowHeight="16" x14ac:dyDescent="0.2"/>
  <cols>
    <col min="1" max="1" width="20.33203125" style="21" customWidth="1"/>
    <col min="2" max="3" width="10.1640625" style="23" customWidth="1"/>
    <col min="4" max="4" width="9.5" style="26" customWidth="1"/>
    <col min="5" max="7" width="10.83203125" style="21"/>
    <col min="8" max="8" width="10.83203125" style="57"/>
    <col min="9" max="9" width="10.83203125" style="21"/>
    <col min="10" max="10" width="10.83203125" style="57"/>
    <col min="11" max="16384" width="10.83203125" style="21"/>
  </cols>
  <sheetData>
    <row r="1" spans="1:11" x14ac:dyDescent="0.2">
      <c r="A1" s="13"/>
      <c r="B1" s="58" t="s">
        <v>7</v>
      </c>
      <c r="C1" s="58" t="s">
        <v>8</v>
      </c>
      <c r="D1" s="24" t="s">
        <v>18</v>
      </c>
      <c r="E1" s="20"/>
      <c r="F1" s="20"/>
      <c r="G1" s="20"/>
      <c r="H1" s="55"/>
      <c r="I1" s="20"/>
    </row>
    <row r="2" spans="1:11" x14ac:dyDescent="0.15">
      <c r="A2" s="28" t="s">
        <v>0</v>
      </c>
      <c r="B2" s="9" t="str">
        <f>TEXT(G2, "0")&amp;" ("&amp;TEXT(H2, "0.0")&amp;"%)"</f>
        <v>462 (94.1%)</v>
      </c>
      <c r="C2" s="9" t="str">
        <f>TEXT(I2, "0")&amp;" ("&amp;TEXT(J2, "0.0")&amp;"%)"</f>
        <v>29 (5.9%)</v>
      </c>
      <c r="D2" s="9">
        <f>G2+I2</f>
        <v>491</v>
      </c>
      <c r="E2" s="20"/>
      <c r="F2" s="28" t="s">
        <v>0</v>
      </c>
      <c r="G2" s="29">
        <v>462</v>
      </c>
      <c r="H2" s="56">
        <f>G2*100/$K$2</f>
        <v>94.093686354378818</v>
      </c>
      <c r="I2" s="29">
        <v>29</v>
      </c>
      <c r="J2" s="56">
        <f>I2*100/$K$2</f>
        <v>5.9063136456211813</v>
      </c>
      <c r="K2" s="9">
        <f>G2+I2</f>
        <v>491</v>
      </c>
    </row>
    <row r="3" spans="1:11" s="14" customFormat="1" x14ac:dyDescent="0.2">
      <c r="A3" s="12" t="s">
        <v>15</v>
      </c>
      <c r="B3" s="12"/>
      <c r="C3" s="12"/>
      <c r="D3" s="12"/>
      <c r="E3" s="13"/>
      <c r="F3" s="12"/>
      <c r="G3" s="12"/>
      <c r="H3" s="12"/>
      <c r="I3" s="12"/>
      <c r="J3" s="12"/>
      <c r="K3" s="12"/>
    </row>
    <row r="4" spans="1:11" x14ac:dyDescent="0.15">
      <c r="A4" s="28" t="s">
        <v>1</v>
      </c>
      <c r="B4" s="9" t="str">
        <f>TEXT(G4, "0")&amp;" ("&amp;TEXT(H4, "0.0")&amp;"%)"</f>
        <v>68 (13.8%)</v>
      </c>
      <c r="C4" s="9" t="str">
        <f>TEXT(I4, "0")&amp;" ("&amp;TEXT(J4, "0.0")&amp;"%)"</f>
        <v>423 (86.2%)</v>
      </c>
      <c r="D4" s="9">
        <f>G4+I4</f>
        <v>491</v>
      </c>
      <c r="E4" s="20"/>
      <c r="F4" s="28" t="s">
        <v>1</v>
      </c>
      <c r="G4" s="29">
        <v>68</v>
      </c>
      <c r="H4" s="56">
        <f>G4*100/$K$2</f>
        <v>13.849287169042769</v>
      </c>
      <c r="I4" s="29">
        <v>423</v>
      </c>
      <c r="J4" s="56">
        <f>I4*100/$K$2</f>
        <v>86.150712830957232</v>
      </c>
      <c r="K4" s="9">
        <f t="shared" ref="K4:K12" si="0">G4+I4</f>
        <v>491</v>
      </c>
    </row>
    <row r="5" spans="1:11" s="16" customFormat="1" x14ac:dyDescent="0.2">
      <c r="A5" s="12" t="s">
        <v>11</v>
      </c>
      <c r="B5" s="12"/>
      <c r="C5" s="12"/>
      <c r="D5" s="12"/>
      <c r="E5" s="15"/>
      <c r="F5" s="12"/>
      <c r="G5" s="12"/>
      <c r="H5" s="12"/>
      <c r="I5" s="12"/>
      <c r="J5" s="12"/>
      <c r="K5" s="12"/>
    </row>
    <row r="6" spans="1:11" s="11" customFormat="1" x14ac:dyDescent="0.2">
      <c r="A6" s="28" t="s">
        <v>6</v>
      </c>
      <c r="B6" s="9" t="str">
        <f>TEXT(G6, "0")&amp;" ("&amp;TEXT(H6, "0.0")&amp;"%)"</f>
        <v>132 (26.9%)</v>
      </c>
      <c r="C6" s="9" t="str">
        <f>TEXT(I6, "0")&amp;" ("&amp;TEXT(J6, "0.0")&amp;"%)"</f>
        <v>291 (59.3%)</v>
      </c>
      <c r="D6" s="9">
        <f>G6+I6</f>
        <v>423</v>
      </c>
      <c r="E6" s="10"/>
      <c r="F6" s="28" t="s">
        <v>6</v>
      </c>
      <c r="G6" s="29">
        <v>132</v>
      </c>
      <c r="H6" s="56">
        <f>G6*100/$K$2</f>
        <v>26.883910386965375</v>
      </c>
      <c r="I6" s="29">
        <v>291</v>
      </c>
      <c r="J6" s="56">
        <f>I6*100/$K$2</f>
        <v>59.266802443991857</v>
      </c>
      <c r="K6" s="9">
        <f t="shared" ref="K6:K13" si="1">G6+I6</f>
        <v>423</v>
      </c>
    </row>
    <row r="7" spans="1:11" s="16" customFormat="1" x14ac:dyDescent="0.2">
      <c r="A7" s="27" t="s">
        <v>17</v>
      </c>
      <c r="B7" s="27"/>
      <c r="C7" s="27"/>
      <c r="D7" s="27"/>
      <c r="E7" s="15"/>
      <c r="F7" s="27"/>
      <c r="G7" s="27"/>
      <c r="H7" s="27"/>
      <c r="I7" s="27"/>
      <c r="J7" s="27"/>
      <c r="K7" s="27"/>
    </row>
    <row r="8" spans="1:11" s="30" customFormat="1" x14ac:dyDescent="0.2">
      <c r="A8" s="28" t="s">
        <v>9</v>
      </c>
      <c r="B8" s="9" t="str">
        <f>TEXT(G8, "0")&amp;" ("&amp;TEXT(H8, "0.0")&amp;"%)"</f>
        <v>36 (7.3%)</v>
      </c>
      <c r="C8" s="9" t="str">
        <f>TEXT(I8, "0")&amp;" ("&amp;TEXT(J8, "0.0")&amp;"%)"</f>
        <v>32 (6.5%)</v>
      </c>
      <c r="D8" s="9">
        <f>G8+I8</f>
        <v>68</v>
      </c>
      <c r="E8" s="28"/>
      <c r="F8" s="28" t="s">
        <v>9</v>
      </c>
      <c r="G8" s="29">
        <v>36</v>
      </c>
      <c r="H8" s="56">
        <f>G8*100/$K$2</f>
        <v>7.3319755600814664</v>
      </c>
      <c r="I8" s="29">
        <v>32</v>
      </c>
      <c r="J8" s="56">
        <f>I8*100/$K$2</f>
        <v>6.5173116089613039</v>
      </c>
      <c r="K8" s="9">
        <f t="shared" ref="K8:K13" si="2">G8+I8</f>
        <v>68</v>
      </c>
    </row>
    <row r="9" spans="1:11" s="14" customFormat="1" ht="16" customHeight="1" x14ac:dyDescent="0.2">
      <c r="A9" s="17" t="s">
        <v>12</v>
      </c>
      <c r="B9" s="17"/>
      <c r="C9" s="17"/>
      <c r="D9" s="17"/>
      <c r="E9" s="18"/>
      <c r="F9" s="17"/>
      <c r="G9" s="17"/>
      <c r="H9" s="17"/>
      <c r="I9" s="17"/>
      <c r="J9" s="17"/>
      <c r="K9" s="17"/>
    </row>
    <row r="10" spans="1:11" s="30" customFormat="1" x14ac:dyDescent="0.2">
      <c r="A10" s="28" t="s">
        <v>10</v>
      </c>
      <c r="B10" s="9" t="str">
        <f>TEXT(G10, "0")&amp;" ("&amp;TEXT(H10, "0.0")&amp;"%)"</f>
        <v>18 (3.7%)</v>
      </c>
      <c r="C10" s="9" t="str">
        <f>TEXT(I10, "0")&amp;" ("&amp;TEXT(J10, "0.0")&amp;"%)"</f>
        <v>50 (10.2%)</v>
      </c>
      <c r="D10" s="9">
        <f>G10+I10</f>
        <v>68</v>
      </c>
      <c r="E10" s="28"/>
      <c r="F10" s="28" t="s">
        <v>10</v>
      </c>
      <c r="G10" s="29">
        <v>18</v>
      </c>
      <c r="H10" s="56">
        <f>G10*100/$K$2</f>
        <v>3.6659877800407332</v>
      </c>
      <c r="I10" s="29">
        <v>50</v>
      </c>
      <c r="J10" s="56">
        <f>I10*100/$K$2</f>
        <v>10.183299389002036</v>
      </c>
      <c r="K10" s="9">
        <f t="shared" ref="K10:K13" si="3">G10+I10</f>
        <v>68</v>
      </c>
    </row>
    <row r="11" spans="1:11" s="14" customFormat="1" x14ac:dyDescent="0.2">
      <c r="A11" s="12" t="s">
        <v>13</v>
      </c>
      <c r="B11" s="12"/>
      <c r="C11" s="12"/>
      <c r="D11" s="12"/>
      <c r="E11" s="19"/>
      <c r="F11" s="12"/>
      <c r="G11" s="12"/>
      <c r="H11" s="12"/>
      <c r="I11" s="12"/>
      <c r="J11" s="12"/>
      <c r="K11" s="12"/>
    </row>
    <row r="12" spans="1:11" s="30" customFormat="1" x14ac:dyDescent="0.2">
      <c r="A12" s="28" t="s">
        <v>3</v>
      </c>
      <c r="B12" s="9" t="str">
        <f>TEXT(G12, "0")&amp;" ("&amp;TEXT(H12, "0.0")&amp;"%)"</f>
        <v>12 (2.4%)</v>
      </c>
      <c r="C12" s="9" t="str">
        <f>TEXT(I12, "0")&amp;" ("&amp;TEXT(J12, "0.0")&amp;"%)"</f>
        <v>6 (1.2%)</v>
      </c>
      <c r="D12" s="9">
        <f>G12+I12</f>
        <v>18</v>
      </c>
      <c r="E12" s="28"/>
      <c r="F12" s="28" t="s">
        <v>3</v>
      </c>
      <c r="G12" s="29">
        <v>12</v>
      </c>
      <c r="H12" s="56">
        <f>G12*100/$K$2</f>
        <v>2.443991853360489</v>
      </c>
      <c r="I12" s="29">
        <v>6</v>
      </c>
      <c r="J12" s="56">
        <f>I12*100/$K$2</f>
        <v>1.2219959266802445</v>
      </c>
      <c r="K12" s="9">
        <f t="shared" ref="K12:K13" si="4">G12+I12</f>
        <v>18</v>
      </c>
    </row>
    <row r="13" spans="1:11" s="14" customFormat="1" x14ac:dyDescent="0.2">
      <c r="A13" s="12" t="s">
        <v>14</v>
      </c>
      <c r="B13" s="12"/>
      <c r="C13" s="12"/>
      <c r="D13" s="12"/>
      <c r="E13" s="19"/>
      <c r="F13" s="12"/>
      <c r="G13" s="12"/>
      <c r="H13" s="12"/>
      <c r="I13" s="12"/>
      <c r="J13" s="12"/>
      <c r="K13" s="12"/>
    </row>
    <row r="14" spans="1:11" x14ac:dyDescent="0.2">
      <c r="A14" s="20"/>
      <c r="B14" s="22"/>
      <c r="C14" s="22"/>
      <c r="D14" s="25"/>
      <c r="E14" s="20"/>
      <c r="F14" s="20"/>
      <c r="G14" s="20"/>
      <c r="H14" s="55"/>
      <c r="I14" s="20"/>
    </row>
    <row r="15" spans="1:11" x14ac:dyDescent="0.2">
      <c r="A15" s="20"/>
      <c r="B15" s="22"/>
      <c r="C15" s="22"/>
      <c r="D15" s="25"/>
      <c r="E15" s="20"/>
      <c r="F15" s="20"/>
      <c r="G15" s="20"/>
      <c r="H15" s="55"/>
      <c r="I15" s="20"/>
    </row>
  </sheetData>
  <mergeCells count="12">
    <mergeCell ref="F11:K11"/>
    <mergeCell ref="F13:K13"/>
    <mergeCell ref="A7:D7"/>
    <mergeCell ref="F3:K3"/>
    <mergeCell ref="F5:K5"/>
    <mergeCell ref="F7:K7"/>
    <mergeCell ref="F9:K9"/>
    <mergeCell ref="A3:D3"/>
    <mergeCell ref="A5:D5"/>
    <mergeCell ref="A9:D9"/>
    <mergeCell ref="A11:D1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5C33-119B-D843-9929-6A51D5D5247E}">
  <dimension ref="A1:H23"/>
  <sheetViews>
    <sheetView workbookViewId="0">
      <selection activeCell="F19" sqref="A1:F21"/>
    </sheetView>
  </sheetViews>
  <sheetFormatPr baseColWidth="10" defaultColWidth="13" defaultRowHeight="12" x14ac:dyDescent="0.15"/>
  <cols>
    <col min="1" max="1" width="10.5" style="42" customWidth="1"/>
    <col min="2" max="2" width="6.83203125" style="8" customWidth="1"/>
    <col min="3" max="3" width="13" style="8"/>
    <col min="4" max="4" width="11.33203125" style="8" customWidth="1"/>
    <col min="5" max="6" width="10.33203125" style="43" customWidth="1"/>
    <col min="7" max="7" width="13" style="8"/>
    <col min="8" max="8" width="10.33203125" style="43" customWidth="1"/>
    <col min="9" max="16384" width="13" style="8"/>
  </cols>
  <sheetData>
    <row r="1" spans="1:8" ht="13" x14ac:dyDescent="0.15">
      <c r="A1" s="39" t="s">
        <v>27</v>
      </c>
      <c r="B1" s="35" t="s">
        <v>21</v>
      </c>
      <c r="C1" s="36" t="s">
        <v>22</v>
      </c>
      <c r="D1" s="35" t="s">
        <v>29</v>
      </c>
      <c r="E1" s="44" t="s">
        <v>16</v>
      </c>
      <c r="F1" s="44" t="s">
        <v>16</v>
      </c>
      <c r="H1" s="44" t="s">
        <v>16</v>
      </c>
    </row>
    <row r="2" spans="1:8" ht="13" x14ac:dyDescent="0.15">
      <c r="A2" s="40" t="s">
        <v>19</v>
      </c>
      <c r="B2" s="45" t="s">
        <v>4</v>
      </c>
      <c r="C2" s="46" t="s">
        <v>0</v>
      </c>
      <c r="D2" s="47">
        <v>0</v>
      </c>
      <c r="E2" s="37" t="str">
        <f>TEXT(F2, "0")&amp;" ("&amp;TEXT(G2, "0.0")&amp;"%)"</f>
        <v>26 (5.3%)</v>
      </c>
      <c r="F2" s="37">
        <v>26</v>
      </c>
      <c r="G2" s="8">
        <f>F2*100/$F$23</f>
        <v>5.2953156822810588</v>
      </c>
      <c r="H2" s="37">
        <v>26</v>
      </c>
    </row>
    <row r="3" spans="1:8" ht="13" x14ac:dyDescent="0.15">
      <c r="A3" s="48"/>
      <c r="B3" s="49" t="s">
        <v>4</v>
      </c>
      <c r="C3" s="50" t="s">
        <v>1</v>
      </c>
      <c r="D3" s="51"/>
      <c r="E3" s="52"/>
      <c r="F3" s="52"/>
      <c r="H3" s="52"/>
    </row>
    <row r="4" spans="1:8" ht="13" x14ac:dyDescent="0.15">
      <c r="A4" s="40" t="s">
        <v>20</v>
      </c>
      <c r="B4" s="53" t="s">
        <v>5</v>
      </c>
      <c r="C4" s="46" t="s">
        <v>0</v>
      </c>
      <c r="D4" s="47">
        <v>1</v>
      </c>
      <c r="E4" s="37" t="str">
        <f>TEXT(H4, "0")&amp;" ("&amp;TEXT(G4, "0.0")&amp;"%)"</f>
        <v>117 (23.8%)</v>
      </c>
      <c r="F4" s="37">
        <v>117</v>
      </c>
      <c r="G4" s="8">
        <f>F4*100/$F$23</f>
        <v>23.828920570264767</v>
      </c>
      <c r="H4" s="37">
        <v>117</v>
      </c>
    </row>
    <row r="5" spans="1:8" ht="13" x14ac:dyDescent="0.15">
      <c r="A5" s="41"/>
      <c r="B5" s="32" t="s">
        <v>5</v>
      </c>
      <c r="C5" s="33" t="s">
        <v>6</v>
      </c>
      <c r="D5" s="31"/>
      <c r="E5" s="38"/>
      <c r="F5" s="38"/>
      <c r="H5" s="38"/>
    </row>
    <row r="6" spans="1:8" ht="13" x14ac:dyDescent="0.15">
      <c r="A6" s="48"/>
      <c r="B6" s="49" t="s">
        <v>4</v>
      </c>
      <c r="C6" s="50" t="s">
        <v>1</v>
      </c>
      <c r="D6" s="51"/>
      <c r="E6" s="52"/>
      <c r="F6" s="52"/>
      <c r="H6" s="52"/>
    </row>
    <row r="7" spans="1:8" ht="13" x14ac:dyDescent="0.15">
      <c r="A7" s="40" t="s">
        <v>25</v>
      </c>
      <c r="B7" s="53" t="s">
        <v>5</v>
      </c>
      <c r="C7" s="46" t="s">
        <v>0</v>
      </c>
      <c r="D7" s="47">
        <v>2</v>
      </c>
      <c r="E7" s="37" t="str">
        <f>TEXT(H7, "0")&amp;" ("&amp;TEXT(G7, "0.0")&amp;"%)"</f>
        <v>280 (57.0%)</v>
      </c>
      <c r="F7" s="37">
        <v>280</v>
      </c>
      <c r="G7" s="8">
        <f>F7*100/$F$23</f>
        <v>57.026476578411405</v>
      </c>
      <c r="H7" s="37">
        <v>280</v>
      </c>
    </row>
    <row r="8" spans="1:8" ht="13" x14ac:dyDescent="0.15">
      <c r="A8" s="41"/>
      <c r="B8" s="34" t="s">
        <v>4</v>
      </c>
      <c r="C8" s="33" t="s">
        <v>6</v>
      </c>
      <c r="D8" s="31"/>
      <c r="E8" s="38"/>
      <c r="F8" s="38"/>
      <c r="H8" s="38"/>
    </row>
    <row r="9" spans="1:8" ht="13" x14ac:dyDescent="0.15">
      <c r="A9" s="48"/>
      <c r="B9" s="49" t="s">
        <v>4</v>
      </c>
      <c r="C9" s="50" t="s">
        <v>1</v>
      </c>
      <c r="D9" s="51"/>
      <c r="E9" s="52"/>
      <c r="F9" s="52"/>
      <c r="H9" s="52"/>
    </row>
    <row r="10" spans="1:8" ht="13" x14ac:dyDescent="0.15">
      <c r="A10" s="40" t="s">
        <v>26</v>
      </c>
      <c r="B10" s="53" t="s">
        <v>5</v>
      </c>
      <c r="C10" s="46" t="s">
        <v>1</v>
      </c>
      <c r="D10" s="47">
        <v>3</v>
      </c>
      <c r="E10" s="37" t="str">
        <f t="shared" ref="E10:E21" si="0">TEXT(H10, "0")&amp;" ("&amp;TEXT(G10, "0.0")&amp;"%)"</f>
        <v>30 (6.1%)</v>
      </c>
      <c r="F10" s="37">
        <v>30</v>
      </c>
      <c r="G10" s="8">
        <f>F10*100/$F$23</f>
        <v>6.1099796334012222</v>
      </c>
      <c r="H10" s="37">
        <v>30</v>
      </c>
    </row>
    <row r="11" spans="1:8" ht="13" x14ac:dyDescent="0.15">
      <c r="A11" s="41"/>
      <c r="B11" s="32" t="s">
        <v>4</v>
      </c>
      <c r="C11" s="33" t="s">
        <v>9</v>
      </c>
      <c r="D11" s="31"/>
      <c r="E11" s="38"/>
      <c r="F11" s="38"/>
      <c r="H11" s="38"/>
    </row>
    <row r="12" spans="1:8" ht="13" x14ac:dyDescent="0.15">
      <c r="A12" s="41"/>
      <c r="B12" s="49" t="s">
        <v>4</v>
      </c>
      <c r="C12" s="50" t="s">
        <v>2</v>
      </c>
      <c r="D12" s="51"/>
      <c r="E12" s="52"/>
      <c r="F12" s="52"/>
      <c r="H12" s="52"/>
    </row>
    <row r="13" spans="1:8" ht="13" x14ac:dyDescent="0.15">
      <c r="A13" s="41"/>
      <c r="B13" s="34" t="s">
        <v>24</v>
      </c>
      <c r="C13" s="33" t="s">
        <v>1</v>
      </c>
      <c r="D13" s="31">
        <v>4</v>
      </c>
      <c r="E13" s="37" t="str">
        <f t="shared" ref="E13:E21" si="1">TEXT(H13, "0")&amp;" ("&amp;TEXT(G13, "0.0")&amp;"%)"</f>
        <v>20 (4.1%)</v>
      </c>
      <c r="F13" s="38">
        <v>20</v>
      </c>
      <c r="G13" s="8">
        <f>F13*100/$F$23</f>
        <v>4.0733197556008145</v>
      </c>
      <c r="H13" s="38">
        <v>20</v>
      </c>
    </row>
    <row r="14" spans="1:8" ht="13" x14ac:dyDescent="0.15">
      <c r="A14" s="41"/>
      <c r="B14" s="34" t="s">
        <v>24</v>
      </c>
      <c r="C14" s="33" t="s">
        <v>9</v>
      </c>
      <c r="D14" s="31"/>
      <c r="E14" s="38"/>
      <c r="F14" s="38"/>
      <c r="H14" s="38"/>
    </row>
    <row r="15" spans="1:8" ht="13" x14ac:dyDescent="0.15">
      <c r="A15" s="48"/>
      <c r="B15" s="49" t="s">
        <v>23</v>
      </c>
      <c r="C15" s="50" t="s">
        <v>2</v>
      </c>
      <c r="D15" s="51"/>
      <c r="E15" s="52"/>
      <c r="F15" s="52"/>
      <c r="H15" s="52"/>
    </row>
    <row r="16" spans="1:8" ht="13" x14ac:dyDescent="0.15">
      <c r="A16" s="40" t="s">
        <v>28</v>
      </c>
      <c r="B16" s="53" t="s">
        <v>5</v>
      </c>
      <c r="C16" s="46" t="s">
        <v>1</v>
      </c>
      <c r="D16" s="47">
        <v>5</v>
      </c>
      <c r="E16" s="37" t="str">
        <f t="shared" ref="E16:E21" si="2">TEXT(H16, "0")&amp;" ("&amp;TEXT(G16, "0.0")&amp;"%)"</f>
        <v>6 (1.2%)</v>
      </c>
      <c r="F16" s="37">
        <v>6</v>
      </c>
      <c r="G16" s="8">
        <f>F16*100/$F$23</f>
        <v>1.2219959266802445</v>
      </c>
      <c r="H16" s="37">
        <v>6</v>
      </c>
    </row>
    <row r="17" spans="1:8" ht="13" x14ac:dyDescent="0.15">
      <c r="A17" s="41"/>
      <c r="B17" s="34" t="s">
        <v>5</v>
      </c>
      <c r="C17" s="33" t="s">
        <v>2</v>
      </c>
      <c r="D17" s="31"/>
      <c r="E17" s="38"/>
      <c r="F17" s="38"/>
      <c r="H17" s="38"/>
    </row>
    <row r="18" spans="1:8" ht="13" x14ac:dyDescent="0.15">
      <c r="A18" s="41"/>
      <c r="B18" s="49" t="s">
        <v>4</v>
      </c>
      <c r="C18" s="50" t="s">
        <v>3</v>
      </c>
      <c r="D18" s="51"/>
      <c r="E18" s="52"/>
      <c r="F18" s="52"/>
      <c r="H18" s="52"/>
    </row>
    <row r="19" spans="1:8" ht="13" x14ac:dyDescent="0.15">
      <c r="A19" s="41"/>
      <c r="B19" s="53" t="s">
        <v>5</v>
      </c>
      <c r="C19" s="46" t="s">
        <v>1</v>
      </c>
      <c r="D19" s="47">
        <v>6</v>
      </c>
      <c r="E19" s="37" t="str">
        <f t="shared" ref="E19:E21" si="3">TEXT(H19, "0")&amp;" ("&amp;TEXT(G19, "0.0")&amp;"%)"</f>
        <v>12 (2.4%)</v>
      </c>
      <c r="F19" s="37">
        <v>12</v>
      </c>
      <c r="G19" s="8">
        <f>F19*100/$F$23</f>
        <v>2.443991853360489</v>
      </c>
      <c r="H19" s="37">
        <v>12</v>
      </c>
    </row>
    <row r="20" spans="1:8" ht="13" x14ac:dyDescent="0.15">
      <c r="A20" s="41"/>
      <c r="B20" s="34" t="s">
        <v>5</v>
      </c>
      <c r="C20" s="33" t="s">
        <v>2</v>
      </c>
      <c r="D20" s="31"/>
      <c r="E20" s="38"/>
      <c r="F20" s="38"/>
      <c r="H20" s="38"/>
    </row>
    <row r="21" spans="1:8" ht="13" x14ac:dyDescent="0.15">
      <c r="A21" s="48"/>
      <c r="B21" s="54" t="s">
        <v>5</v>
      </c>
      <c r="C21" s="50" t="s">
        <v>3</v>
      </c>
      <c r="D21" s="51"/>
      <c r="E21" s="52"/>
      <c r="F21" s="52"/>
      <c r="H21" s="52"/>
    </row>
    <row r="23" spans="1:8" x14ac:dyDescent="0.15">
      <c r="E23" s="43">
        <f>SUM(E2:E21)</f>
        <v>0</v>
      </c>
      <c r="F23" s="43">
        <f>SUM(F2:F21)</f>
        <v>491</v>
      </c>
      <c r="H23" s="43">
        <f>SUM(H2:H21)</f>
        <v>491</v>
      </c>
    </row>
  </sheetData>
  <mergeCells count="33">
    <mergeCell ref="H16:H18"/>
    <mergeCell ref="H19:H21"/>
    <mergeCell ref="E2:E3"/>
    <mergeCell ref="E4:E6"/>
    <mergeCell ref="E7:E9"/>
    <mergeCell ref="E10:E12"/>
    <mergeCell ref="E13:E15"/>
    <mergeCell ref="E16:E18"/>
    <mergeCell ref="E19:E21"/>
    <mergeCell ref="F2:F3"/>
    <mergeCell ref="H2:H3"/>
    <mergeCell ref="H4:H6"/>
    <mergeCell ref="H7:H9"/>
    <mergeCell ref="H10:H12"/>
    <mergeCell ref="H13:H15"/>
    <mergeCell ref="F19:F21"/>
    <mergeCell ref="F16:F18"/>
    <mergeCell ref="F13:F15"/>
    <mergeCell ref="F10:F12"/>
    <mergeCell ref="F7:F9"/>
    <mergeCell ref="F4:F6"/>
    <mergeCell ref="D19:D21"/>
    <mergeCell ref="A16:A21"/>
    <mergeCell ref="A2:A3"/>
    <mergeCell ref="A4:A6"/>
    <mergeCell ref="A7:A9"/>
    <mergeCell ref="A10:A15"/>
    <mergeCell ref="D2:D3"/>
    <mergeCell ref="D4:D6"/>
    <mergeCell ref="D7:D9"/>
    <mergeCell ref="D10:D12"/>
    <mergeCell ref="D13:D15"/>
    <mergeCell ref="D16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2021-03-02T19:01:00Z</dcterms:created>
  <dcterms:modified xsi:type="dcterms:W3CDTF">2021-03-04T00:52:50Z</dcterms:modified>
</cp:coreProperties>
</file>