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/Dropbox/Matthew/Documents/RBE 2002/RBE_2002-Team_10/Matthew Data/"/>
    </mc:Choice>
  </mc:AlternateContent>
  <xr:revisionPtr revIDLastSave="0" documentId="13_ncr:1_{2BBADE28-8B03-AB46-B539-3C9EF033A339}" xr6:coauthVersionLast="45" xr6:coauthVersionMax="45" xr10:uidLastSave="{00000000-0000-0000-0000-000000000000}"/>
  <bookViews>
    <workbookView xWindow="0" yWindow="460" windowWidth="28040" windowHeight="17440" activeTab="1" xr2:uid="{33445F39-0564-DD43-A5BA-E2820B270D67}"/>
  </bookViews>
  <sheets>
    <sheet name="Ultrasonic" sheetId="1" r:id="rId1"/>
    <sheet name="I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" l="1"/>
  <c r="G26" i="2" s="1"/>
  <c r="F25" i="2"/>
  <c r="F26" i="2" s="1"/>
  <c r="E25" i="2"/>
  <c r="E26" i="2" s="1"/>
  <c r="D25" i="2"/>
  <c r="D26" i="2" s="1"/>
  <c r="C25" i="2"/>
  <c r="C26" i="2" s="1"/>
  <c r="B25" i="2"/>
  <c r="B26" i="2" s="1"/>
  <c r="A9" i="2"/>
  <c r="A8" i="2"/>
  <c r="A7" i="2"/>
  <c r="A6" i="2"/>
  <c r="A5" i="2"/>
  <c r="A4" i="2"/>
  <c r="C26" i="1"/>
  <c r="D26" i="1"/>
  <c r="E26" i="1"/>
  <c r="F26" i="1"/>
  <c r="G26" i="1"/>
  <c r="B26" i="1"/>
  <c r="C25" i="1"/>
  <c r="D25" i="1"/>
  <c r="E25" i="1"/>
  <c r="F25" i="1"/>
  <c r="G25" i="1"/>
  <c r="B25" i="1"/>
  <c r="E23" i="1" l="1"/>
  <c r="F24" i="2"/>
  <c r="F23" i="2"/>
  <c r="C23" i="2"/>
  <c r="C24" i="2"/>
  <c r="B23" i="2"/>
  <c r="B24" i="2"/>
  <c r="G24" i="2"/>
  <c r="E24" i="2"/>
  <c r="D24" i="2"/>
  <c r="G23" i="2"/>
  <c r="E23" i="2"/>
  <c r="D23" i="2"/>
  <c r="C24" i="1"/>
  <c r="D24" i="1"/>
  <c r="E24" i="1"/>
  <c r="F24" i="1"/>
  <c r="G24" i="1"/>
  <c r="B24" i="1"/>
  <c r="C23" i="1"/>
  <c r="D23" i="1"/>
  <c r="F23" i="1"/>
  <c r="G23" i="1"/>
  <c r="B23" i="1"/>
</calcChain>
</file>

<file path=xl/sharedStrings.xml><?xml version="1.0" encoding="utf-8"?>
<sst xmlns="http://schemas.openxmlformats.org/spreadsheetml/2006/main" count="11" uniqueCount="7">
  <si>
    <t>Averages</t>
  </si>
  <si>
    <t>Pulse Time (µm)</t>
  </si>
  <si>
    <t>Standard Dev</t>
  </si>
  <si>
    <t>Best Fit</t>
  </si>
  <si>
    <t>Error</t>
  </si>
  <si>
    <t>Voltage (V)</t>
  </si>
  <si>
    <t>Inverse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</si>
</sst>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Ultrasonic Distance Sensor Pulse Length over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087525049086086E-3"/>
                  <c:y val="-5.21852151293588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Ultrasonic!$B$1:$G$1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Ultrasonic!$B$23:$G$23</c:f>
              <c:numCache>
                <c:formatCode>General</c:formatCode>
                <c:ptCount val="6"/>
                <c:pt idx="0">
                  <c:v>521.20000000000005</c:v>
                </c:pt>
                <c:pt idx="1">
                  <c:v>1110</c:v>
                </c:pt>
                <c:pt idx="2">
                  <c:v>1647.2</c:v>
                </c:pt>
                <c:pt idx="3">
                  <c:v>2202.6</c:v>
                </c:pt>
                <c:pt idx="4">
                  <c:v>2779.8</c:v>
                </c:pt>
                <c:pt idx="5">
                  <c:v>3347.4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12-E745-A26D-2433053F2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333840"/>
        <c:axId val="1276310288"/>
      </c:scatterChart>
      <c:valAx>
        <c:axId val="127633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Distance (cm)</a:t>
                </a:r>
              </a:p>
              <a:p>
                <a:pPr>
                  <a:defRPr sz="1200"/>
                </a:pPr>
                <a:endParaRPr lang="en-US" sz="1200"/>
              </a:p>
            </c:rich>
          </c:tx>
          <c:layout>
            <c:manualLayout>
              <c:xMode val="edge"/>
              <c:yMode val="edge"/>
              <c:x val="0.4804961911894689"/>
              <c:y val="0.927656249999999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310288"/>
        <c:crosses val="autoZero"/>
        <c:crossBetween val="midCat"/>
      </c:valAx>
      <c:valAx>
        <c:axId val="12763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Pulse Time (µm)</a:t>
                </a:r>
              </a:p>
            </c:rich>
          </c:tx>
          <c:layout>
            <c:manualLayout>
              <c:xMode val="edge"/>
              <c:yMode val="edge"/>
              <c:x val="1.0282776349614395E-2"/>
              <c:y val="0.400308809055118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33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 Distance Sensor Voltage over Distance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1336153674878042E-2"/>
                  <c:y val="-0.40211245078740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IR!$B$1:$G$1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IR!$B$23:$G$23</c:f>
              <c:numCache>
                <c:formatCode>General</c:formatCode>
                <c:ptCount val="6"/>
                <c:pt idx="0">
                  <c:v>2.2259999999999991</c:v>
                </c:pt>
                <c:pt idx="1">
                  <c:v>1.2075000000000005</c:v>
                </c:pt>
                <c:pt idx="2">
                  <c:v>0.82150000000000012</c:v>
                </c:pt>
                <c:pt idx="3">
                  <c:v>0.65000000000000013</c:v>
                </c:pt>
                <c:pt idx="4">
                  <c:v>0.59150000000000003</c:v>
                </c:pt>
                <c:pt idx="5">
                  <c:v>0.6034999999999997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F6F-4040-BE4A-5866271BA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333840"/>
        <c:axId val="1276310288"/>
      </c:scatterChart>
      <c:valAx>
        <c:axId val="127633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Distance (cm)</a:t>
                </a:r>
              </a:p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200"/>
              </a:p>
            </c:rich>
          </c:tx>
          <c:layout>
            <c:manualLayout>
              <c:xMode val="edge"/>
              <c:yMode val="edge"/>
              <c:x val="0.4804961911894689"/>
              <c:y val="0.927656249999999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310288"/>
        <c:crosses val="autoZero"/>
        <c:crossBetween val="midCat"/>
      </c:valAx>
      <c:valAx>
        <c:axId val="12763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Voltage</a:t>
                </a:r>
                <a:r>
                  <a:rPr lang="en-US" sz="1200" baseline="0"/>
                  <a:t> (</a:t>
                </a:r>
                <a:r>
                  <a:rPr lang="en-US" sz="1200"/>
                  <a:t>V)</a:t>
                </a:r>
              </a:p>
            </c:rich>
          </c:tx>
          <c:layout>
            <c:manualLayout>
              <c:xMode val="edge"/>
              <c:yMode val="edge"/>
              <c:x val="1.0282776349614395E-2"/>
              <c:y val="0.4003088090551181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333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 Distance Sensor Voltage over Inverse Distance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957971513200952"/>
                  <c:y val="0.107230033745781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IR!$A$4:$A$9</c:f>
              <c:numCache>
                <c:formatCode>General</c:formatCode>
                <c:ptCount val="6"/>
                <c:pt idx="0">
                  <c:v>0.1</c:v>
                </c:pt>
                <c:pt idx="1">
                  <c:v>0.05</c:v>
                </c:pt>
                <c:pt idx="2">
                  <c:v>3.3333333333333333E-2</c:v>
                </c:pt>
                <c:pt idx="3">
                  <c:v>2.5000000000000001E-2</c:v>
                </c:pt>
                <c:pt idx="4">
                  <c:v>0.02</c:v>
                </c:pt>
                <c:pt idx="5">
                  <c:v>1.6666666666666666E-2</c:v>
                </c:pt>
              </c:numCache>
            </c:numRef>
          </c:xVal>
          <c:yVal>
            <c:numRef>
              <c:f>IR!$B$23:$G$23</c:f>
              <c:numCache>
                <c:formatCode>General</c:formatCode>
                <c:ptCount val="6"/>
                <c:pt idx="0">
                  <c:v>2.2259999999999991</c:v>
                </c:pt>
                <c:pt idx="1">
                  <c:v>1.2075000000000005</c:v>
                </c:pt>
                <c:pt idx="2">
                  <c:v>0.82150000000000012</c:v>
                </c:pt>
                <c:pt idx="3">
                  <c:v>0.65000000000000013</c:v>
                </c:pt>
                <c:pt idx="4">
                  <c:v>0.59150000000000003</c:v>
                </c:pt>
                <c:pt idx="5">
                  <c:v>0.6034999999999997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FD-D14F-8BE8-C0AA1AB34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333840"/>
        <c:axId val="1276310288"/>
      </c:scatterChart>
      <c:valAx>
        <c:axId val="127633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Inverse Distance (1/cm)</a:t>
                </a:r>
              </a:p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200"/>
              </a:p>
            </c:rich>
          </c:tx>
          <c:layout>
            <c:manualLayout>
              <c:xMode val="edge"/>
              <c:yMode val="edge"/>
              <c:x val="0.4804961911894689"/>
              <c:y val="0.927656249999999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310288"/>
        <c:crosses val="autoZero"/>
        <c:crossBetween val="midCat"/>
      </c:valAx>
      <c:valAx>
        <c:axId val="12763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Voltage (V)</a:t>
                </a:r>
              </a:p>
            </c:rich>
          </c:tx>
          <c:layout>
            <c:manualLayout>
              <c:xMode val="edge"/>
              <c:yMode val="edge"/>
              <c:x val="1.0282776349614395E-2"/>
              <c:y val="0.4003088090551181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333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</xdr:colOff>
      <xdr:row>0</xdr:row>
      <xdr:rowOff>0</xdr:rowOff>
    </xdr:from>
    <xdr:to>
      <xdr:col>16</xdr:col>
      <xdr:colOff>812800</xdr:colOff>
      <xdr:row>28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9620DB1-B266-5345-B4F5-39F1071B0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0</xdr:row>
      <xdr:rowOff>165100</xdr:rowOff>
    </xdr:from>
    <xdr:to>
      <xdr:col>17</xdr:col>
      <xdr:colOff>6350</xdr:colOff>
      <xdr:row>28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534831-5610-374E-B657-4CCA876716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38100</xdr:colOff>
      <xdr:row>0</xdr:row>
      <xdr:rowOff>152400</xdr:rowOff>
    </xdr:from>
    <xdr:to>
      <xdr:col>26</xdr:col>
      <xdr:colOff>19050</xdr:colOff>
      <xdr:row>28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352527-1473-8247-A320-B8B9D3A1C0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86D92-3237-AA46-91E0-694698445CC9}">
  <dimension ref="A1:G26"/>
  <sheetViews>
    <sheetView workbookViewId="0">
      <selection activeCell="H35" sqref="H35"/>
    </sheetView>
  </sheetViews>
  <sheetFormatPr baseColWidth="10" defaultRowHeight="16" x14ac:dyDescent="0.2"/>
  <cols>
    <col min="1" max="1" width="15" customWidth="1"/>
    <col min="9" max="9" width="10.83203125" customWidth="1"/>
  </cols>
  <sheetData>
    <row r="1" spans="1:7" x14ac:dyDescent="0.2">
      <c r="A1" t="s">
        <v>1</v>
      </c>
      <c r="B1">
        <v>10</v>
      </c>
      <c r="C1">
        <v>20</v>
      </c>
      <c r="D1">
        <v>30</v>
      </c>
      <c r="E1">
        <v>40</v>
      </c>
      <c r="F1">
        <v>50</v>
      </c>
      <c r="G1">
        <v>60</v>
      </c>
    </row>
    <row r="2" spans="1:7" x14ac:dyDescent="0.2">
      <c r="B2">
        <v>544</v>
      </c>
      <c r="C2">
        <v>1112</v>
      </c>
      <c r="D2">
        <v>1644</v>
      </c>
      <c r="E2">
        <v>2204</v>
      </c>
      <c r="F2">
        <v>2788</v>
      </c>
      <c r="G2">
        <v>3344</v>
      </c>
    </row>
    <row r="3" spans="1:7" x14ac:dyDescent="0.2">
      <c r="B3">
        <v>544</v>
      </c>
      <c r="C3">
        <v>1112</v>
      </c>
      <c r="D3">
        <v>1644</v>
      </c>
      <c r="E3">
        <v>2204</v>
      </c>
      <c r="F3">
        <v>2788</v>
      </c>
      <c r="G3">
        <v>3344</v>
      </c>
    </row>
    <row r="4" spans="1:7" x14ac:dyDescent="0.2">
      <c r="B4">
        <v>544</v>
      </c>
      <c r="C4">
        <v>1112</v>
      </c>
      <c r="D4">
        <v>1644</v>
      </c>
      <c r="E4">
        <v>2200</v>
      </c>
      <c r="F4">
        <v>2760</v>
      </c>
      <c r="G4">
        <v>3348</v>
      </c>
    </row>
    <row r="5" spans="1:7" x14ac:dyDescent="0.2">
      <c r="B5">
        <v>516</v>
      </c>
      <c r="C5">
        <v>1116</v>
      </c>
      <c r="D5">
        <v>1644</v>
      </c>
      <c r="E5">
        <v>2204</v>
      </c>
      <c r="F5">
        <v>2764</v>
      </c>
      <c r="G5">
        <v>3344</v>
      </c>
    </row>
    <row r="6" spans="1:7" x14ac:dyDescent="0.2">
      <c r="B6">
        <v>516</v>
      </c>
      <c r="C6">
        <v>1112</v>
      </c>
      <c r="D6">
        <v>1648</v>
      </c>
      <c r="E6">
        <v>2200</v>
      </c>
      <c r="F6">
        <v>2764</v>
      </c>
      <c r="G6">
        <v>3344</v>
      </c>
    </row>
    <row r="7" spans="1:7" x14ac:dyDescent="0.2">
      <c r="B7">
        <v>520</v>
      </c>
      <c r="C7">
        <v>1112</v>
      </c>
      <c r="D7">
        <v>1672</v>
      </c>
      <c r="E7">
        <v>2204</v>
      </c>
      <c r="F7">
        <v>2788</v>
      </c>
      <c r="G7">
        <v>3344</v>
      </c>
    </row>
    <row r="8" spans="1:7" x14ac:dyDescent="0.2">
      <c r="B8">
        <v>516</v>
      </c>
      <c r="C8">
        <v>1116</v>
      </c>
      <c r="D8">
        <v>1644</v>
      </c>
      <c r="E8">
        <v>2200</v>
      </c>
      <c r="F8">
        <v>2792</v>
      </c>
      <c r="G8">
        <v>3368</v>
      </c>
    </row>
    <row r="9" spans="1:7" x14ac:dyDescent="0.2">
      <c r="B9">
        <v>520</v>
      </c>
      <c r="C9">
        <v>1112</v>
      </c>
      <c r="D9">
        <v>1644</v>
      </c>
      <c r="E9">
        <v>2204</v>
      </c>
      <c r="F9">
        <v>2788</v>
      </c>
      <c r="G9">
        <v>3344</v>
      </c>
    </row>
    <row r="10" spans="1:7" x14ac:dyDescent="0.2">
      <c r="B10">
        <v>516</v>
      </c>
      <c r="C10">
        <v>1112</v>
      </c>
      <c r="D10">
        <v>1644</v>
      </c>
      <c r="E10">
        <v>2200</v>
      </c>
      <c r="F10">
        <v>2788</v>
      </c>
      <c r="G10">
        <v>3344</v>
      </c>
    </row>
    <row r="11" spans="1:7" x14ac:dyDescent="0.2">
      <c r="B11">
        <v>520</v>
      </c>
      <c r="C11">
        <v>1112</v>
      </c>
      <c r="D11">
        <v>1644</v>
      </c>
      <c r="E11">
        <v>2200</v>
      </c>
      <c r="F11">
        <v>2788</v>
      </c>
      <c r="G11">
        <v>3348</v>
      </c>
    </row>
    <row r="12" spans="1:7" x14ac:dyDescent="0.2">
      <c r="B12">
        <v>520</v>
      </c>
      <c r="C12">
        <v>1112</v>
      </c>
      <c r="D12">
        <v>1672</v>
      </c>
      <c r="E12">
        <v>2204</v>
      </c>
      <c r="F12">
        <v>2764</v>
      </c>
      <c r="G12">
        <v>3344</v>
      </c>
    </row>
    <row r="13" spans="1:7" x14ac:dyDescent="0.2">
      <c r="B13">
        <v>516</v>
      </c>
      <c r="C13">
        <v>1112</v>
      </c>
      <c r="D13">
        <v>1644</v>
      </c>
      <c r="E13">
        <v>2200</v>
      </c>
      <c r="F13">
        <v>2788</v>
      </c>
      <c r="G13">
        <v>3344</v>
      </c>
    </row>
    <row r="14" spans="1:7" x14ac:dyDescent="0.2">
      <c r="B14">
        <v>516</v>
      </c>
      <c r="C14">
        <v>1088</v>
      </c>
      <c r="D14">
        <v>1644</v>
      </c>
      <c r="E14">
        <v>2204</v>
      </c>
      <c r="F14">
        <v>2788</v>
      </c>
      <c r="G14">
        <v>3344</v>
      </c>
    </row>
    <row r="15" spans="1:7" x14ac:dyDescent="0.2">
      <c r="B15">
        <v>516</v>
      </c>
      <c r="C15">
        <v>1112</v>
      </c>
      <c r="D15">
        <v>1644</v>
      </c>
      <c r="E15">
        <v>2204</v>
      </c>
      <c r="F15">
        <v>2764</v>
      </c>
      <c r="G15">
        <v>3348</v>
      </c>
    </row>
    <row r="16" spans="1:7" x14ac:dyDescent="0.2">
      <c r="B16">
        <v>516</v>
      </c>
      <c r="C16">
        <v>1112</v>
      </c>
      <c r="D16">
        <v>1648</v>
      </c>
      <c r="E16">
        <v>2204</v>
      </c>
      <c r="F16">
        <v>2788</v>
      </c>
      <c r="G16">
        <v>3348</v>
      </c>
    </row>
    <row r="17" spans="1:7" x14ac:dyDescent="0.2">
      <c r="B17">
        <v>516</v>
      </c>
      <c r="C17">
        <v>1112</v>
      </c>
      <c r="D17">
        <v>1644</v>
      </c>
      <c r="E17">
        <v>2204</v>
      </c>
      <c r="F17">
        <v>2764</v>
      </c>
      <c r="G17">
        <v>3348</v>
      </c>
    </row>
    <row r="18" spans="1:7" x14ac:dyDescent="0.2">
      <c r="B18">
        <v>516</v>
      </c>
      <c r="C18">
        <v>1088</v>
      </c>
      <c r="D18">
        <v>1644</v>
      </c>
      <c r="E18">
        <v>2200</v>
      </c>
      <c r="F18">
        <v>2788</v>
      </c>
      <c r="G18">
        <v>3368</v>
      </c>
    </row>
    <row r="19" spans="1:7" x14ac:dyDescent="0.2">
      <c r="B19">
        <v>516</v>
      </c>
      <c r="C19">
        <v>1112</v>
      </c>
      <c r="D19">
        <v>1644</v>
      </c>
      <c r="E19">
        <v>2204</v>
      </c>
      <c r="F19">
        <v>2788</v>
      </c>
      <c r="G19">
        <v>3344</v>
      </c>
    </row>
    <row r="20" spans="1:7" x14ac:dyDescent="0.2">
      <c r="B20">
        <v>516</v>
      </c>
      <c r="C20">
        <v>1112</v>
      </c>
      <c r="D20">
        <v>1644</v>
      </c>
      <c r="E20">
        <v>2204</v>
      </c>
      <c r="F20">
        <v>2764</v>
      </c>
      <c r="G20">
        <v>3344</v>
      </c>
    </row>
    <row r="21" spans="1:7" x14ac:dyDescent="0.2">
      <c r="B21">
        <v>520</v>
      </c>
      <c r="C21">
        <v>1112</v>
      </c>
      <c r="D21">
        <v>1644</v>
      </c>
      <c r="E21">
        <v>2204</v>
      </c>
      <c r="F21">
        <v>2792</v>
      </c>
      <c r="G21">
        <v>3344</v>
      </c>
    </row>
    <row r="23" spans="1:7" x14ac:dyDescent="0.2">
      <c r="A23" t="s">
        <v>0</v>
      </c>
      <c r="B23">
        <f>AVERAGE(B2:B21)</f>
        <v>521.20000000000005</v>
      </c>
      <c r="C23">
        <f t="shared" ref="C23:G23" si="0">AVERAGE(C2:C21)</f>
        <v>1110</v>
      </c>
      <c r="D23">
        <f t="shared" si="0"/>
        <v>1647.2</v>
      </c>
      <c r="E23">
        <f t="shared" si="0"/>
        <v>2202.6</v>
      </c>
      <c r="F23">
        <f t="shared" si="0"/>
        <v>2779.8</v>
      </c>
      <c r="G23">
        <f t="shared" si="0"/>
        <v>3347.4</v>
      </c>
    </row>
    <row r="24" spans="1:7" x14ac:dyDescent="0.2">
      <c r="A24" t="s">
        <v>2</v>
      </c>
      <c r="B24">
        <f>STDEV(B2:B21)</f>
        <v>9.9768152285818701</v>
      </c>
      <c r="C24">
        <f t="shared" ref="C24:G24" si="1">STDEV(C2:C21)</f>
        <v>7.6226808379922835</v>
      </c>
      <c r="D24">
        <f t="shared" si="1"/>
        <v>8.5692227738207603</v>
      </c>
      <c r="E24">
        <f t="shared" si="1"/>
        <v>1.9574419397183715</v>
      </c>
      <c r="F24">
        <f t="shared" si="1"/>
        <v>12.412218089235173</v>
      </c>
      <c r="G24">
        <f t="shared" si="1"/>
        <v>7.2576638259515933</v>
      </c>
    </row>
    <row r="25" spans="1:7" x14ac:dyDescent="0.2">
      <c r="A25" t="s">
        <v>3</v>
      </c>
      <c r="B25">
        <f>B1*56.274-34.88</f>
        <v>527.86</v>
      </c>
      <c r="C25">
        <f t="shared" ref="C25:G25" si="2">C1*56.274-34.88</f>
        <v>1090.5999999999999</v>
      </c>
      <c r="D25">
        <f t="shared" si="2"/>
        <v>1653.34</v>
      </c>
      <c r="E25">
        <f t="shared" si="2"/>
        <v>2216.08</v>
      </c>
      <c r="F25">
        <f t="shared" si="2"/>
        <v>2778.8199999999997</v>
      </c>
      <c r="G25">
        <f t="shared" si="2"/>
        <v>3341.56</v>
      </c>
    </row>
    <row r="26" spans="1:7" x14ac:dyDescent="0.2">
      <c r="A26" t="s">
        <v>4</v>
      </c>
      <c r="B26">
        <f>B23-B25</f>
        <v>-6.6599999999999682</v>
      </c>
      <c r="C26">
        <f t="shared" ref="C26:G26" si="3">C23-C25</f>
        <v>19.400000000000091</v>
      </c>
      <c r="D26">
        <f t="shared" si="3"/>
        <v>-6.1399999999998727</v>
      </c>
      <c r="E26">
        <f t="shared" si="3"/>
        <v>-13.480000000000018</v>
      </c>
      <c r="F26">
        <f t="shared" si="3"/>
        <v>0.98000000000047294</v>
      </c>
      <c r="G26">
        <f t="shared" si="3"/>
        <v>5.8400000000001455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A1115-8D26-4D43-97D4-9C6B9DBBD880}">
  <dimension ref="A1:G26"/>
  <sheetViews>
    <sheetView tabSelected="1" workbookViewId="0">
      <selection activeCell="H25" sqref="H25"/>
    </sheetView>
  </sheetViews>
  <sheetFormatPr baseColWidth="10" defaultRowHeight="16" x14ac:dyDescent="0.2"/>
  <cols>
    <col min="1" max="1" width="15.33203125" customWidth="1"/>
  </cols>
  <sheetData>
    <row r="1" spans="1:7" x14ac:dyDescent="0.2">
      <c r="A1" t="s">
        <v>5</v>
      </c>
      <c r="B1">
        <v>10</v>
      </c>
      <c r="C1">
        <v>20</v>
      </c>
      <c r="D1">
        <v>30</v>
      </c>
      <c r="E1">
        <v>40</v>
      </c>
      <c r="F1">
        <v>50</v>
      </c>
      <c r="G1">
        <v>60</v>
      </c>
    </row>
    <row r="2" spans="1:7" x14ac:dyDescent="0.2">
      <c r="B2" s="1">
        <v>2.2200000000000002</v>
      </c>
      <c r="C2">
        <v>1.19</v>
      </c>
      <c r="D2">
        <v>0.84</v>
      </c>
      <c r="E2">
        <v>0.64</v>
      </c>
      <c r="F2">
        <v>0.62</v>
      </c>
      <c r="G2">
        <v>0.59</v>
      </c>
    </row>
    <row r="3" spans="1:7" x14ac:dyDescent="0.2">
      <c r="A3" t="s">
        <v>6</v>
      </c>
      <c r="B3">
        <v>2.23</v>
      </c>
      <c r="C3">
        <v>1.19</v>
      </c>
      <c r="D3">
        <v>0.82</v>
      </c>
      <c r="E3">
        <v>0.65</v>
      </c>
      <c r="F3">
        <v>0.62</v>
      </c>
      <c r="G3">
        <v>0.6</v>
      </c>
    </row>
    <row r="4" spans="1:7" x14ac:dyDescent="0.2">
      <c r="A4">
        <f>1/B1</f>
        <v>0.1</v>
      </c>
      <c r="B4">
        <v>2.2200000000000002</v>
      </c>
      <c r="C4">
        <v>1.21</v>
      </c>
      <c r="D4">
        <v>0.82</v>
      </c>
      <c r="E4">
        <v>0.65</v>
      </c>
      <c r="F4">
        <v>0.62</v>
      </c>
      <c r="G4">
        <v>0.6</v>
      </c>
    </row>
    <row r="5" spans="1:7" x14ac:dyDescent="0.2">
      <c r="A5">
        <f>1/C1</f>
        <v>0.05</v>
      </c>
      <c r="B5">
        <v>2.2200000000000002</v>
      </c>
      <c r="C5">
        <v>1.21</v>
      </c>
      <c r="D5">
        <v>0.82</v>
      </c>
      <c r="E5">
        <v>0.65</v>
      </c>
      <c r="F5">
        <v>0.57999999999999996</v>
      </c>
      <c r="G5">
        <v>0.65</v>
      </c>
    </row>
    <row r="6" spans="1:7" x14ac:dyDescent="0.2">
      <c r="A6">
        <f>1/D1</f>
        <v>3.3333333333333333E-2</v>
      </c>
      <c r="B6">
        <v>2.2200000000000002</v>
      </c>
      <c r="C6">
        <v>1.21</v>
      </c>
      <c r="D6">
        <v>0.82</v>
      </c>
      <c r="E6">
        <v>0.65</v>
      </c>
      <c r="F6">
        <v>0.62</v>
      </c>
      <c r="G6">
        <v>0.56999999999999995</v>
      </c>
    </row>
    <row r="7" spans="1:7" x14ac:dyDescent="0.2">
      <c r="A7">
        <f>1/E1</f>
        <v>2.5000000000000001E-2</v>
      </c>
      <c r="B7">
        <v>2.23</v>
      </c>
      <c r="C7">
        <v>1.2</v>
      </c>
      <c r="D7">
        <v>0.82</v>
      </c>
      <c r="E7">
        <v>0.65</v>
      </c>
      <c r="F7">
        <v>0.65</v>
      </c>
      <c r="G7">
        <v>0.56000000000000005</v>
      </c>
    </row>
    <row r="8" spans="1:7" x14ac:dyDescent="0.2">
      <c r="A8">
        <f>1/F1</f>
        <v>0.02</v>
      </c>
      <c r="B8">
        <v>2.2200000000000002</v>
      </c>
      <c r="C8">
        <v>1.21</v>
      </c>
      <c r="D8">
        <v>0.82</v>
      </c>
      <c r="E8">
        <v>0.65</v>
      </c>
      <c r="F8">
        <v>0.57999999999999996</v>
      </c>
      <c r="G8">
        <v>0.6</v>
      </c>
    </row>
    <row r="9" spans="1:7" x14ac:dyDescent="0.2">
      <c r="A9">
        <f>1/G1</f>
        <v>1.6666666666666666E-2</v>
      </c>
      <c r="B9">
        <v>2.2200000000000002</v>
      </c>
      <c r="C9">
        <v>1.21</v>
      </c>
      <c r="D9">
        <v>0.82</v>
      </c>
      <c r="E9">
        <v>0.65</v>
      </c>
      <c r="F9">
        <v>0.57999999999999996</v>
      </c>
      <c r="G9">
        <v>0.62</v>
      </c>
    </row>
    <row r="10" spans="1:7" x14ac:dyDescent="0.2">
      <c r="B10">
        <v>2.2200000000000002</v>
      </c>
      <c r="C10">
        <v>1.21</v>
      </c>
      <c r="D10">
        <v>0.82</v>
      </c>
      <c r="E10">
        <v>0.66</v>
      </c>
      <c r="F10">
        <v>0.6</v>
      </c>
      <c r="G10">
        <v>0.6</v>
      </c>
    </row>
    <row r="11" spans="1:7" x14ac:dyDescent="0.2">
      <c r="B11">
        <v>2.23</v>
      </c>
      <c r="C11">
        <v>1.21</v>
      </c>
      <c r="D11">
        <v>0.82</v>
      </c>
      <c r="E11">
        <v>0.65</v>
      </c>
      <c r="F11">
        <v>0.57999999999999996</v>
      </c>
      <c r="G11">
        <v>0.62</v>
      </c>
    </row>
    <row r="12" spans="1:7" x14ac:dyDescent="0.2">
      <c r="B12">
        <v>2.23</v>
      </c>
      <c r="C12">
        <v>1.21</v>
      </c>
      <c r="D12">
        <v>0.82</v>
      </c>
      <c r="E12">
        <v>0.65</v>
      </c>
      <c r="F12">
        <v>0.57999999999999996</v>
      </c>
      <c r="G12">
        <v>0.6</v>
      </c>
    </row>
    <row r="13" spans="1:7" x14ac:dyDescent="0.2">
      <c r="B13">
        <v>2.2200000000000002</v>
      </c>
      <c r="C13">
        <v>1.21</v>
      </c>
      <c r="D13">
        <v>0.82</v>
      </c>
      <c r="E13">
        <v>0.63</v>
      </c>
      <c r="F13">
        <v>0.57999999999999996</v>
      </c>
      <c r="G13">
        <v>0.6</v>
      </c>
    </row>
    <row r="14" spans="1:7" x14ac:dyDescent="0.2">
      <c r="B14">
        <v>2.23</v>
      </c>
      <c r="C14">
        <v>1.21</v>
      </c>
      <c r="D14">
        <v>0.82</v>
      </c>
      <c r="E14">
        <v>0.65</v>
      </c>
      <c r="F14">
        <v>0.57999999999999996</v>
      </c>
      <c r="G14">
        <v>0.6</v>
      </c>
    </row>
    <row r="15" spans="1:7" x14ac:dyDescent="0.2">
      <c r="B15">
        <v>2.23</v>
      </c>
      <c r="C15">
        <v>1.21</v>
      </c>
      <c r="D15">
        <v>0.82</v>
      </c>
      <c r="E15">
        <v>0.65</v>
      </c>
      <c r="F15">
        <v>0.56999999999999995</v>
      </c>
      <c r="G15">
        <v>0.6</v>
      </c>
    </row>
    <row r="16" spans="1:7" x14ac:dyDescent="0.2">
      <c r="B16">
        <v>2.23</v>
      </c>
      <c r="C16">
        <v>1.21</v>
      </c>
      <c r="D16">
        <v>0.82</v>
      </c>
      <c r="E16">
        <v>0.65</v>
      </c>
      <c r="F16">
        <v>0.56999999999999995</v>
      </c>
      <c r="G16">
        <v>0.62</v>
      </c>
    </row>
    <row r="17" spans="1:7" x14ac:dyDescent="0.2">
      <c r="B17">
        <v>2.23</v>
      </c>
      <c r="C17">
        <v>1.21</v>
      </c>
      <c r="D17">
        <v>0.82</v>
      </c>
      <c r="E17">
        <v>0.65</v>
      </c>
      <c r="F17">
        <v>0.57999999999999996</v>
      </c>
      <c r="G17">
        <v>0.6</v>
      </c>
    </row>
    <row r="18" spans="1:7" x14ac:dyDescent="0.2">
      <c r="B18">
        <v>2.23</v>
      </c>
      <c r="C18">
        <v>1.21</v>
      </c>
      <c r="D18">
        <v>0.82</v>
      </c>
      <c r="E18">
        <v>0.66</v>
      </c>
      <c r="F18">
        <v>0.57999999999999996</v>
      </c>
      <c r="G18">
        <v>0.6</v>
      </c>
    </row>
    <row r="19" spans="1:7" x14ac:dyDescent="0.2">
      <c r="B19">
        <v>2.23</v>
      </c>
      <c r="C19">
        <v>1.21</v>
      </c>
      <c r="D19">
        <v>0.82</v>
      </c>
      <c r="E19">
        <v>0.66</v>
      </c>
      <c r="F19">
        <v>0.57999999999999996</v>
      </c>
      <c r="G19">
        <v>0.62</v>
      </c>
    </row>
    <row r="20" spans="1:7" x14ac:dyDescent="0.2">
      <c r="B20">
        <v>2.23</v>
      </c>
      <c r="C20">
        <v>1.21</v>
      </c>
      <c r="D20">
        <v>0.83</v>
      </c>
      <c r="E20">
        <v>0.65</v>
      </c>
      <c r="F20">
        <v>0.57999999999999996</v>
      </c>
      <c r="G20">
        <v>0.62</v>
      </c>
    </row>
    <row r="21" spans="1:7" x14ac:dyDescent="0.2">
      <c r="B21">
        <v>2.23</v>
      </c>
      <c r="C21">
        <v>1.21</v>
      </c>
      <c r="D21">
        <v>0.82</v>
      </c>
      <c r="E21">
        <v>0.65</v>
      </c>
      <c r="F21">
        <v>0.57999999999999996</v>
      </c>
      <c r="G21">
        <v>0.6</v>
      </c>
    </row>
    <row r="23" spans="1:7" x14ac:dyDescent="0.2">
      <c r="A23" t="s">
        <v>0</v>
      </c>
      <c r="B23">
        <f>AVERAGE(B2:B21)</f>
        <v>2.2259999999999991</v>
      </c>
      <c r="C23">
        <f t="shared" ref="C23:G23" si="0">AVERAGE(C2:C21)</f>
        <v>1.2075000000000005</v>
      </c>
      <c r="D23">
        <f t="shared" si="0"/>
        <v>0.82150000000000012</v>
      </c>
      <c r="E23">
        <f t="shared" si="0"/>
        <v>0.65000000000000013</v>
      </c>
      <c r="F23">
        <f>AVERAGE(F2:F21)</f>
        <v>0.59150000000000003</v>
      </c>
      <c r="G23">
        <f t="shared" si="0"/>
        <v>0.6034999999999997</v>
      </c>
    </row>
    <row r="24" spans="1:7" x14ac:dyDescent="0.2">
      <c r="A24" t="s">
        <v>2</v>
      </c>
      <c r="B24">
        <f>STDEV(B2:B21)</f>
        <v>5.0262468995002372E-3</v>
      </c>
      <c r="C24">
        <f t="shared" ref="C24:G24" si="1">STDEV(C2:C21)</f>
        <v>6.3866637365850541E-3</v>
      </c>
      <c r="D24">
        <f t="shared" si="1"/>
        <v>4.8936048492959341E-3</v>
      </c>
      <c r="E24">
        <f t="shared" si="1"/>
        <v>6.4888568452305074E-3</v>
      </c>
      <c r="F24">
        <f>STDEV(F2:F21)</f>
        <v>2.2070461326349652E-2</v>
      </c>
      <c r="G24">
        <f t="shared" si="1"/>
        <v>1.8994459025837265E-2</v>
      </c>
    </row>
    <row r="25" spans="1:7" x14ac:dyDescent="0.2">
      <c r="A25" t="s">
        <v>3</v>
      </c>
      <c r="B25">
        <f>A4* 20.248 + 0.1899</f>
        <v>2.2147000000000006</v>
      </c>
      <c r="C25">
        <f>A5* 20.248 + 0.1899</f>
        <v>1.2023000000000001</v>
      </c>
      <c r="D25">
        <f>A6* 20.248 + 0.1899</f>
        <v>0.86483333333333334</v>
      </c>
      <c r="E25">
        <f>A7* 20.248 + 0.1899</f>
        <v>0.69610000000000016</v>
      </c>
      <c r="F25">
        <f>A8* 20.248 + 0.1899</f>
        <v>0.59486000000000006</v>
      </c>
      <c r="G25">
        <f>A9* 20.248 + 0.1899</f>
        <v>0.52736666666666676</v>
      </c>
    </row>
    <row r="26" spans="1:7" x14ac:dyDescent="0.2">
      <c r="A26" t="s">
        <v>4</v>
      </c>
      <c r="B26">
        <f>B23-B25</f>
        <v>1.1299999999998533E-2</v>
      </c>
      <c r="C26">
        <f t="shared" ref="C26:G26" si="2">C23-C25</f>
        <v>5.2000000000003155E-3</v>
      </c>
      <c r="D26">
        <f t="shared" si="2"/>
        <v>-4.3333333333333224E-2</v>
      </c>
      <c r="E26">
        <f t="shared" si="2"/>
        <v>-4.610000000000003E-2</v>
      </c>
      <c r="F26">
        <f t="shared" si="2"/>
        <v>-3.3600000000000296E-3</v>
      </c>
      <c r="G26">
        <f t="shared" si="2"/>
        <v>7.6133333333332942E-2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Ultrasonic</vt:lpstr>
      <vt:lpstr>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Haahr</dc:creator>
  <cp:lastModifiedBy>Matthew Haahr</cp:lastModifiedBy>
  <dcterms:created xsi:type="dcterms:W3CDTF">2020-11-06T21:43:25Z</dcterms:created>
  <dcterms:modified xsi:type="dcterms:W3CDTF">2020-11-06T22:57:58Z</dcterms:modified>
</cp:coreProperties>
</file>