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polymtlca-my.sharepoint.com/personal/jim_trepanier-martel_etud_polymtl_ca/Documents/Projet/TP_projet_équipe_15/Trucs_de_tp_(sans_Words)/TP1/"/>
    </mc:Choice>
  </mc:AlternateContent>
  <xr:revisionPtr revIDLastSave="353" documentId="8_{67A88208-EE71-4BAB-8481-1446490934D8}" xr6:coauthVersionLast="47" xr6:coauthVersionMax="47" xr10:uidLastSave="{EA7253F2-DCB1-48A7-9434-D7F06E635EE1}"/>
  <bookViews>
    <workbookView xWindow="-98" yWindow="-98" windowWidth="17115" windowHeight="11475" xr2:uid="{D161B61F-302A-460E-84DF-72FC5588A1DB}"/>
  </bookViews>
  <sheets>
    <sheet name="Partie II" sheetId="2" r:id="rId1"/>
  </sheets>
  <definedNames>
    <definedName name="N">'Partie II'!$G$1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K24" i="2"/>
  <c r="I24" i="2"/>
  <c r="I10" i="2"/>
  <c r="I13" i="2"/>
  <c r="I5" i="2"/>
  <c r="I4" i="2"/>
  <c r="I3" i="2"/>
  <c r="I9" i="2" l="1"/>
  <c r="I17" i="2" s="1"/>
  <c r="I18" i="2" s="1"/>
  <c r="I20" i="2" s="1"/>
</calcChain>
</file>

<file path=xl/sharedStrings.xml><?xml version="1.0" encoding="utf-8"?>
<sst xmlns="http://schemas.openxmlformats.org/spreadsheetml/2006/main" count="35" uniqueCount="30">
  <si>
    <t>On doit avoir :</t>
  </si>
  <si>
    <t xml:space="preserve">H_max = </t>
  </si>
  <si>
    <t>N =</t>
  </si>
  <si>
    <t xml:space="preserve">f_c = </t>
  </si>
  <si>
    <t>Hz</t>
  </si>
  <si>
    <t xml:space="preserve">Largeur de plage de transition </t>
  </si>
  <si>
    <t>A_max</t>
  </si>
  <si>
    <t>dB</t>
  </si>
  <si>
    <t>A_min</t>
  </si>
  <si>
    <t>&gt;=</t>
  </si>
  <si>
    <t xml:space="preserve">n = </t>
  </si>
  <si>
    <t>n &gt;=</t>
  </si>
  <si>
    <t>k</t>
  </si>
  <si>
    <t>A savoir:</t>
  </si>
  <si>
    <t>w_min</t>
  </si>
  <si>
    <t>w_max</t>
  </si>
  <si>
    <t>A_min_choisis</t>
  </si>
  <si>
    <t>rad/s</t>
  </si>
  <si>
    <t>Gain :</t>
  </si>
  <si>
    <t>calculc de n :</t>
  </si>
  <si>
    <t>|H(wj)|^2 =</t>
  </si>
  <si>
    <t xml:space="preserve">avec w = </t>
  </si>
  <si>
    <t>donc (degré):</t>
  </si>
  <si>
    <t>epsilon</t>
  </si>
  <si>
    <t>modif PO</t>
  </si>
  <si>
    <t>k est sans unité, c'est un ratio</t>
  </si>
  <si>
    <t>Fonction normalisé</t>
  </si>
  <si>
    <t>Polynome</t>
  </si>
  <si>
    <t>s*=</t>
  </si>
  <si>
    <t>s=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</si>
</sst>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145632</xdr:colOff>
      <xdr:row>0</xdr:row>
      <xdr:rowOff>37349</xdr:rowOff>
    </xdr:from>
    <xdr:to>
      <xdr:col>3</xdr:col>
      <xdr:colOff>307276</xdr:colOff>
      <xdr:row>11</xdr:row>
      <xdr:rowOff>127152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298770-5F2A-BB62-44D6-25659AF52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32" y="37349"/>
          <a:ext cx="2543897" cy="2119129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342901</xdr:colOff>
      <xdr:row>15</xdr:row>
      <xdr:rowOff>142875</xdr:rowOff>
    </xdr:from>
    <xdr:to>
      <xdr:col>4</xdr:col>
      <xdr:colOff>29341</xdr:colOff>
      <xdr:row>29</xdr:row>
      <xdr:rowOff>39162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604DC2-101F-1EFE-D43A-96A5785AE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1" y="2857500"/>
          <a:ext cx="2734440" cy="2429937"/>
        </a:xfrm>
        <a:prstGeom prst="rect">
          <a:avLst/>
        </a:prstGeom>
      </xdr:spPr>
    </xdr:pic>
    <xdr:clientData/>
  </xdr:twoCellAnchor>
  <xdr:twoCellAnchor editAs="oneCell">
    <xdr:from>
      <xdr:col>0</xdr:col>
      <xdr:colOff>409576</xdr:colOff>
      <xdr:row>28</xdr:row>
      <xdr:rowOff>85726</xdr:rowOff>
    </xdr:from>
    <xdr:to>
      <xdr:col>3</xdr:col>
      <xdr:colOff>511501</xdr:colOff>
      <xdr:row>40</xdr:row>
      <xdr:rowOff>105800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ABE30967-802B-8FCC-7F0E-58CC8CD43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576" y="5153026"/>
          <a:ext cx="2387925" cy="2191774"/>
        </a:xfrm>
        <a:prstGeom prst="rect">
          <a:avLst/>
        </a:prstGeom>
      </xdr:spPr>
    </xdr:pic>
    <xdr:clientData/>
  </xdr:twoCellAnchor>
  <xdr:twoCellAnchor editAs="oneCell">
    <xdr:from>
      <xdr:col>2</xdr:col>
      <xdr:colOff>170448</xdr:colOff>
      <xdr:row>14</xdr:row>
      <xdr:rowOff>141400</xdr:rowOff>
    </xdr:from>
    <xdr:to>
      <xdr:col>3</xdr:col>
      <xdr:colOff>586540</xdr:colOff>
      <xdr:row>16</xdr:row>
      <xdr:rowOff>67174</xdr:rowOff>
    </xdr:to>
    <xdr:pic>
      <xdr:nvPicPr>
        <xdr:cNvPr id="5" name="dimg_ORzDaMb0IfnNp84P_v2V6AU_21" descr="Sinusoidal Functions">
          <a:extLst>
            <a:ext uri="{FF2B5EF4-FFF2-40B4-BE49-F238E27FC236}">
              <a16:creationId xmlns:a16="http://schemas.microsoft.com/office/drawing/2014/main" id="{4AAC2A3E-8EA9-6D86-6FD3-B38838387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4448" y="2668032"/>
          <a:ext cx="1178092" cy="286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160421</xdr:colOff>
      <xdr:row>11</xdr:row>
      <xdr:rowOff>90081</xdr:rowOff>
    </xdr:from>
    <xdr:to>
      <xdr:col>2</xdr:col>
      <xdr:colOff>566487</xdr:colOff>
      <xdr:row>14</xdr:row>
      <xdr:rowOff>14146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2603A59D-1824-F937-7CD5-21FAA8AF6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421" y="2075292"/>
          <a:ext cx="1930066" cy="465486"/>
        </a:xfrm>
        <a:prstGeom prst="rect">
          <a:avLst/>
        </a:prstGeom>
      </xdr:spPr>
    </xdr:pic>
    <xdr:clientData/>
  </xdr:twoCellAnchor>
  <xdr:twoCellAnchor editAs="oneCell">
    <xdr:from>
      <xdr:col>13</xdr:col>
      <xdr:colOff>328863</xdr:colOff>
      <xdr:row>0</xdr:row>
      <xdr:rowOff>0</xdr:rowOff>
    </xdr:from>
    <xdr:to>
      <xdr:col>18</xdr:col>
      <xdr:colOff>550027</xdr:colOff>
      <xdr:row>9</xdr:row>
      <xdr:rowOff>168697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95F7F3-25D9-F06D-2E64-14018B76E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80821" y="0"/>
          <a:ext cx="4191585" cy="1829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BAB23-1A2D-486B-B109-63575B864BC6}">
  <dimension ref="F1:L25"/>
  <sheetViews>
    <sheetView tabSelected="1" zoomScale="63" workbookViewId="0">
      <selection activeCell="D13" sqref="D13"/>
    </sheetView>
  </sheetViews>
  <sheetFormatPr baseColWidth="10" defaultColWidth="11.53125" defaultRowHeight="14.25" x14ac:dyDescent="0.45"/>
  <cols>
    <col min="8" max="8" width="16.1328125" customWidth="1"/>
    <col min="9" max="9" width="11.796875" bestFit="1" customWidth="1"/>
  </cols>
  <sheetData>
    <row r="1" spans="6:12" x14ac:dyDescent="0.45">
      <c r="F1" s="1" t="s">
        <v>2</v>
      </c>
      <c r="G1" s="1">
        <v>15</v>
      </c>
    </row>
    <row r="3" spans="6:12" x14ac:dyDescent="0.45">
      <c r="F3" s="7" t="s">
        <v>0</v>
      </c>
      <c r="G3" s="7"/>
      <c r="H3" t="s">
        <v>1</v>
      </c>
      <c r="I3">
        <f>-0.5 * N</f>
        <v>-7.5</v>
      </c>
    </row>
    <row r="4" spans="6:12" x14ac:dyDescent="0.45">
      <c r="H4" t="s">
        <v>3</v>
      </c>
      <c r="I4">
        <f>N*1000</f>
        <v>15000</v>
      </c>
      <c r="J4" t="s">
        <v>4</v>
      </c>
    </row>
    <row r="5" spans="6:12" x14ac:dyDescent="0.45">
      <c r="G5" t="s">
        <v>5</v>
      </c>
      <c r="I5">
        <f>450 * N</f>
        <v>6750</v>
      </c>
      <c r="J5" t="s">
        <v>4</v>
      </c>
    </row>
    <row r="6" spans="6:12" x14ac:dyDescent="0.45">
      <c r="H6" t="s">
        <v>6</v>
      </c>
      <c r="I6">
        <v>3</v>
      </c>
      <c r="J6" t="s">
        <v>7</v>
      </c>
    </row>
    <row r="7" spans="6:12" x14ac:dyDescent="0.45">
      <c r="H7" t="s">
        <v>8</v>
      </c>
      <c r="I7" t="s">
        <v>9</v>
      </c>
      <c r="J7">
        <v>10</v>
      </c>
      <c r="K7" t="s">
        <v>7</v>
      </c>
    </row>
    <row r="9" spans="6:12" x14ac:dyDescent="0.45">
      <c r="F9" s="2" t="s">
        <v>13</v>
      </c>
      <c r="H9" t="s">
        <v>12</v>
      </c>
      <c r="I9" s="6">
        <f>I11/I10</f>
        <v>0.68965517241379315</v>
      </c>
      <c r="K9" t="s">
        <v>24</v>
      </c>
      <c r="L9" t="s">
        <v>25</v>
      </c>
    </row>
    <row r="10" spans="6:12" x14ac:dyDescent="0.45">
      <c r="H10" s="4" t="s">
        <v>14</v>
      </c>
      <c r="I10" s="5">
        <f>(I5+I4)*2*PI()</f>
        <v>136659.28043115599</v>
      </c>
      <c r="J10" t="s">
        <v>17</v>
      </c>
    </row>
    <row r="11" spans="6:12" x14ac:dyDescent="0.45">
      <c r="H11" s="4" t="s">
        <v>15</v>
      </c>
      <c r="I11" s="5">
        <f>(I4)*2*PI()</f>
        <v>94247.779607693796</v>
      </c>
      <c r="J11" t="s">
        <v>17</v>
      </c>
    </row>
    <row r="12" spans="6:12" x14ac:dyDescent="0.45">
      <c r="H12" s="4" t="s">
        <v>16</v>
      </c>
      <c r="I12" s="4">
        <v>10</v>
      </c>
      <c r="J12" t="s">
        <v>7</v>
      </c>
    </row>
    <row r="13" spans="6:12" x14ac:dyDescent="0.45">
      <c r="H13" t="s">
        <v>23</v>
      </c>
      <c r="I13">
        <f>SQRT(10^(I6/10)-1)</f>
        <v>0.99762834511098353</v>
      </c>
    </row>
    <row r="17" spans="6:11" x14ac:dyDescent="0.45">
      <c r="F17" s="2" t="s">
        <v>19</v>
      </c>
      <c r="H17" t="s">
        <v>11</v>
      </c>
      <c r="I17">
        <f>LOG(((10^(I6/10))-1)/((10^(I12/10)) - 1)) / (2*LOG(I9))</f>
        <v>2.9631182642241201</v>
      </c>
    </row>
    <row r="18" spans="6:11" x14ac:dyDescent="0.45">
      <c r="G18" t="s">
        <v>22</v>
      </c>
      <c r="H18" s="3" t="s">
        <v>10</v>
      </c>
      <c r="I18" s="3">
        <f>ROUNDUP(I17,0)</f>
        <v>3</v>
      </c>
    </row>
    <row r="20" spans="6:11" x14ac:dyDescent="0.45">
      <c r="F20" s="2" t="s">
        <v>18</v>
      </c>
      <c r="H20" t="s">
        <v>20</v>
      </c>
      <c r="I20">
        <f>1/(1+(I13*H21^I18)^2)</f>
        <v>1</v>
      </c>
    </row>
    <row r="21" spans="6:11" x14ac:dyDescent="0.45">
      <c r="G21" t="s">
        <v>21</v>
      </c>
      <c r="H21">
        <v>0</v>
      </c>
      <c r="I21" t="s">
        <v>17</v>
      </c>
    </row>
    <row r="24" spans="6:11" x14ac:dyDescent="0.45">
      <c r="F24" s="2" t="s">
        <v>27</v>
      </c>
      <c r="G24" t="s">
        <v>29</v>
      </c>
      <c r="I24">
        <f>(H24^2+H24+1)*(H24+1)</f>
        <v>1</v>
      </c>
      <c r="J24" t="s">
        <v>28</v>
      </c>
      <c r="K24">
        <f>H24/I11</f>
        <v>0</v>
      </c>
    </row>
    <row r="25" spans="6:11" x14ac:dyDescent="0.45">
      <c r="F25" s="2" t="s">
        <v>26</v>
      </c>
      <c r="G25" s="2"/>
    </row>
  </sheetData>
  <mergeCells count="1"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Partie II</vt:lpstr>
      <vt:lpstr>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Jim Trepanier Martel</dc:creator>
  <cp:keywords/>
  <dc:description/>
  <cp:lastModifiedBy>Jim Trepanier Martel</cp:lastModifiedBy>
  <cp:revision/>
  <dcterms:created xsi:type="dcterms:W3CDTF">2025-08-29T18:44:21Z</dcterms:created>
  <dcterms:modified xsi:type="dcterms:W3CDTF">2025-09-24T17:58:46Z</dcterms:modified>
  <cp:category/>
  <cp:contentStatus/>
</cp:coreProperties>
</file>