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s="1"/>
  <c r="E22" i="9" s="1"/>
  <c r="E7" i="5"/>
  <c r="D23" i="9" s="1"/>
  <c r="E23" i="9" s="1"/>
  <c r="E8" i="5"/>
  <c r="D24" i="9" s="1"/>
  <c r="E24" i="9" s="1"/>
  <c r="E9" i="5"/>
  <c r="D25" i="9" s="1"/>
  <c r="E25" i="9" s="1"/>
  <c r="E2" i="7"/>
  <c r="D29" i="9"/>
  <c r="E29" i="9"/>
  <c r="E3" i="7"/>
  <c r="D30" i="9"/>
  <c r="E30" i="9"/>
  <c r="E4" i="7"/>
  <c r="D31" i="9" s="1"/>
  <c r="E31" i="9" s="1"/>
  <c r="E7" i="7"/>
  <c r="D32" i="9" s="1"/>
  <c r="E32" i="9" s="1"/>
  <c r="E8" i="7"/>
  <c r="D33" i="9" s="1"/>
  <c r="E33" i="9" s="1"/>
  <c r="E9" i="7"/>
  <c r="D34" i="9" s="1"/>
  <c r="E34" i="9" s="1"/>
  <c r="E2" i="8"/>
  <c r="D38" i="9" s="1"/>
  <c r="E38" i="9" s="1"/>
  <c r="E3" i="8"/>
  <c r="D39" i="9" s="1"/>
  <c r="E39" i="9" s="1"/>
  <c r="E4" i="8"/>
  <c r="D40" i="9" s="1"/>
  <c r="E40" i="9" s="1"/>
  <c r="E7" i="8"/>
  <c r="D41" i="9" s="1"/>
  <c r="E41" i="9" s="1"/>
  <c r="E8" i="8"/>
  <c r="D42" i="9" s="1"/>
  <c r="E42" i="9" s="1"/>
  <c r="E9" i="8"/>
  <c r="D43" i="9" s="1"/>
  <c r="E43" i="9" s="1"/>
  <c r="E2" i="6"/>
  <c r="D47" i="9"/>
  <c r="E47" i="9"/>
  <c r="E3" i="6"/>
  <c r="D48" i="9"/>
  <c r="E48" i="9"/>
  <c r="E4" i="6"/>
  <c r="D49" i="9"/>
  <c r="E49" i="9"/>
  <c r="E7" i="6"/>
  <c r="D50" i="9"/>
  <c r="E50" i="9"/>
  <c r="E8" i="6"/>
  <c r="D51" i="9"/>
  <c r="E51" i="9"/>
  <c r="E9" i="6"/>
  <c r="D52" i="9"/>
  <c r="E52" i="9"/>
  <c r="E53" i="9"/>
  <c r="L44" i="9"/>
  <c r="L35" i="9"/>
  <c r="L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L33" i="9"/>
  <c r="L24" i="9"/>
  <c r="L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 r="E44" i="9" l="1"/>
  <c r="E35" i="9"/>
  <c r="E26" i="9"/>
  <c r="E17" i="9"/>
  <c r="D8" i="9" l="1"/>
  <c r="J17" i="9" s="1"/>
  <c r="J15" i="9" s="1"/>
  <c r="J35" i="9" l="1"/>
  <c r="J33" i="9" s="1"/>
  <c r="J26" i="9"/>
  <c r="J24" i="9" s="1"/>
  <c r="J44" i="9"/>
  <c r="J42" i="9" s="1"/>
</calcChain>
</file>

<file path=xl/sharedStrings.xml><?xml version="1.0" encoding="utf-8"?>
<sst xmlns="http://schemas.openxmlformats.org/spreadsheetml/2006/main" count="2317" uniqueCount="977">
  <si>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</si>
  <si>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</si>
  <si>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</si>
  <si>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</si>
  <si>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</si>
  <si>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</si>
  <si>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</si>
  <si>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</si>
  <si>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</si>
  <si>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</si>
  <si>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</si>
  <si>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</si>
  <si>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</si>
  <si>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</si>
  <si>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</si>
  <si>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</si>
  <si>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</si>
  <si>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</si>
  <si>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</si>
  <si>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</si>
  <si>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</si>
  <si>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</si>
  <si>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</si>
  <si>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</si>
  <si>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</si>
  <si>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</si>
  <si>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</si>
  <si>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</si>
  <si>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</si>
  <si>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</si>
  <si>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</si>
  <si>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</si>
  <si>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</si>
  <si>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</si>
  <si>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</si>
  <si>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</si>
  <si>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</si>
  <si>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</si>
  <si>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</si>
  <si>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</si>
  <si>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</si>
  <si>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</si>
  <si>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</si>
  <si>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</si>
  <si>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</si>
  <si>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</si>
  <si>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</si>
  <si>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</si>
  <si>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</si>
  <si>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</si>
  <si>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</si>
  <si>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</si>
  <si>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</si>
  <si>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</si>
  <si>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</si>
  <si>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</si>
  <si>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</si>
  <si>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</si>
  <si>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</si>
  <si>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</si>
  <si>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</si>
  <si>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</si>
  <si>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</si>
  <si>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</si>
  <si>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</si>
  <si>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</si>
  <si>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</si>
  <si>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</si>
  <si>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</si>
  <si>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</si>
  <si>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</si>
  <si>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</si>
  <si>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</si>
  <si>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</si>
  <si>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</si>
  <si>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</si>
  <si>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</si>
  <si>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</si>
  <si>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</si>
  <si>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</si>
  <si>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</si>
  <si>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</si>
  <si>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</si>
  <si>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</si>
  <si>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</si>
  <si>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</si>
  <si>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</si>
  <si>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</si>
  <si>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</si>
  <si>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</si>
  <si>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</si>
  <si>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</si>
  <si>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</si>
  <si>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</si>
  <si>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</si>
  <si>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</si>
  <si>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</si>
  <si>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</si>
  <si>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</si>
  <si>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</si>
  <si>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</si>
  <si>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</si>
  <si>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</si>
  <si>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</si>
  <si>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</si>
  <si>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</si>
  <si>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</si>
  <si>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</si>
  <si>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</si>
  <si>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</si>
  <si>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</si>
  <si>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</si>
  <si>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</si>
  <si>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</si>
  <si>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</si>
  <si>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</si>
  <si>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</si>
  <si>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</si>
  <si>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</si>
  <si>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</si>
  <si>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</si>
  <si>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</si>
  <si>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</si>
  <si>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</si>
  <si>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</si>
  <si>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</si>
  <si>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</si>
  <si>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</si>
  <si>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</si>
  <si>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</si>
  <si>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</si>
  <si>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</si>
  <si>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</si>
  <si>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</si>
  <si>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</si>
  <si>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</si>
  <si>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</si>
  <si>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</si>
  <si>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</si>
  <si>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</si>
  <si>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</si>
  <si>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</si>
  <si>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</si>
  <si>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</si>
  <si>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</si>
  <si>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</si>
  <si>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</si>
  <si>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</si>
  <si>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</si>
  <si>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</si>
  <si>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</si>
  <si>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</si>
  <si>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</si>
  <si>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</si>
  <si>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</si>
  <si>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</si>
  <si>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</si>
  <si>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</si>
  <si>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</si>
  <si>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</si>
  <si>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</si>
  <si>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</si>
  <si>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</si>
  <si>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</si>
  <si>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</si>
  <si>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</si>
  <si>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</si>
  <si>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</si>
  <si>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</si>
  <si>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</si>
  <si>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</si>
  <si>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</si>
  <si>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</si>
  <si>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</si>
  <si>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</si>
  <si>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</si>
  <si>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</si>
  <si>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</si>
  <si>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</si>
  <si>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</si>
  <si>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</si>
  <si>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</si>
  <si>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</si>
  <si>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</si>
  <si>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</si>
  <si>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</si>
  <si>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</si>
  <si>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</si>
  <si>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</si>
  <si>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</si>
  <si>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</si>
  <si>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</si>
  <si>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</si>
  <si>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</si>
  <si>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</si>
  <si>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</si>
  <si>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</si>
  <si>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</si>
  <si>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</si>
  <si>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</si>
  <si>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</si>
  <si>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</si>
  <si>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</si>
  <si>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</si>
  <si>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</si>
  <si>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</si>
  <si>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</si>
  <si>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</si>
  <si>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</si>
  <si>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</si>
  <si>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</si>
  <si>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</si>
  <si>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</si>
  <si>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</si>
  <si>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</si>
  <si>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</si>
  <si>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</si>
  <si>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</si>
  <si>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</si>
  <si>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</si>
  <si>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</si>
  <si>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</si>
  <si>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</si>
  <si>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</si>
  <si>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</si>
  <si>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</si>
  <si>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</si>
  <si>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</si>
  <si>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</si>
  <si>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</si>
  <si>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</si>
  <si>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</si>
  <si>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</si>
  <si>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</si>
  <si>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</si>
  <si>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</si>
  <si>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</si>
  <si>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</si>
  <si>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</si>
  <si>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</si>
  <si>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</si>
  <si>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</si>
  <si>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</si>
  <si>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</si>
  <si>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</si>
  <si>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</si>
  <si>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</si>
  <si>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</si>
  <si>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</si>
  <si>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</si>
  <si>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</si>
  <si>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</si>
  <si>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</si>
  <si>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</si>
  <si>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</si>
  <si>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</si>
  <si>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</si>
  <si>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</si>
  <si>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</si>
  <si>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</si>
  <si>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</si>
  <si>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</si>
  <si>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</si>
  <si>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</si>
  <si>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</si>
  <si>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</si>
  <si>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</si>
  <si>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</si>
  <si>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</si>
  <si>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</si>
  <si>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</si>
  <si>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</si>
  <si>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</si>
  <si>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</si>
  <si>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</si>
  <si>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</si>
  <si>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</si>
  <si>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</si>
  <si>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</si>
  <si>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</si>
  <si>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</si>
  <si>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</si>
  <si>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</si>
  <si>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</si>
  <si>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</si>
  <si>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</si>
  <si>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</si>
  <si>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</si>
  <si>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</si>
  <si>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</si>
  <si>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</si>
  <si>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</si>
  <si>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</si>
  <si>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</si>
  <si>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</si>
  <si>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</si>
  <si>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</si>
  <si>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</si>
  <si>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</si>
  <si>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</si>
  <si>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</si>
  <si>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</si>
  <si>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</si>
  <si>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</si>
  <si>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</si>
  <si>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</si>
  <si>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</si>
  <si>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</si>
  <si>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</si>
  <si>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</si>
  <si>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</si>
  <si>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</si>
  <si>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</si>
  <si>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</si>
  <si>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</si>
  <si>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</si>
  <si>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</si>
  <si>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</si>
  <si>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</si>
  <si>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</si>
  <si>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</si>
  <si>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</si>
  <si>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</si>
  <si>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</si>
  <si>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</si>
  <si>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</si>
  <si>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</si>
  <si>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</si>
  <si>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</si>
  <si>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</si>
  <si>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</si>
  <si>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</si>
  <si>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</si>
  <si>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</si>
  <si>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</si>
  <si>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</si>
  <si>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</si>
  <si>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</si>
  <si>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</si>
  <si>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</si>
  <si>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</si>
  <si>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</si>
  <si>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</si>
  <si>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</si>
  <si>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</si>
  <si>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</si>
  <si>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</si>
  <si>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</si>
  <si>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</si>
  <si>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</si>
  <si>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</si>
  <si>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</si>
  <si>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</si>
  <si>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</si>
  <si>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</si>
  <si>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</si>
  <si>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</si>
  <si>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</si>
  <si>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</si>
  <si>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</si>
  <si>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</si>
  <si>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</si>
  <si>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</si>
  <si>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</si>
  <si>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</si>
  <si>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</si>
  <si>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</si>
  <si>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</si>
  <si>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</si>
  <si>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</si>
  <si>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</si>
  <si>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</si>
  <si>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</si>
  <si>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</si>
  <si>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</si>
  <si>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</si>
  <si>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</si>
  <si>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</si>
  <si>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</si>
  <si>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</si>
  <si>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</si>
  <si>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</si>
  <si>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</si>
  <si>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</si>
  <si>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</si>
  <si>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</si>
  <si>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</si>
  <si>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</si>
  <si>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</si>
  <si>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</si>
  <si>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</si>
  <si>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</si>
  <si>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</si>
  <si>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</si>
  <si>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</si>
  <si>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</si>
  <si>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</si>
  <si>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</si>
  <si>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</si>
  <si>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</si>
  <si>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</si>
  <si>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</si>
  <si>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</si>
  <si>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</si>
  <si>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</si>
  <si>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</si>
  <si>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</si>
  <si>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</si>
  <si>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</si>
  <si>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</si>
  <si>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</si>
  <si>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</si>
  <si>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</si>
  <si>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</si>
  <si>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</si>
  <si>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</si>
  <si>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</si>
  <si>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</si>
  <si>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</si>
  <si>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</si>
  <si>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</si>
  <si>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</si>
  <si>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</si>
  <si>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</si>
  <si>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</si>
  <si>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</si>
  <si>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</si>
  <si>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</si>
  <si>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</si>
  <si>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</si>
  <si>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</si>
  <si>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</si>
  <si>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</si>
  <si>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</si>
  <si>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</si>
  <si>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</si>
  <si>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</si>
  <si>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</si>
  <si>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</si>
  <si>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</si>
  <si>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</si>
  <si>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</si>
  <si>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</si>
  <si>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</si>
  <si>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</si>
  <si>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</si>
  <si>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</si>
  <si>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</si>
  <si>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</si>
  <si>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</si>
  <si>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</si>
  <si>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</si>
  <si>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</si>
  <si>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</si>
  <si>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</si>
  <si>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</si>
  <si>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</si>
  <si>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</si>
  <si>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</si>
  <si>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</si>
  <si>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</si>
  <si>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</si>
  <si>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</si>
  <si>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</si>
  <si>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</si>
  <si>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</si>
  <si>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</si>
  <si>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</si>
  <si>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</si>
  <si>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</si>
  <si>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</si>
  <si>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</si>
  <si>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</si>
  <si>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</si>
  <si>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</si>
  <si>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</si>
  <si>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</si>
  <si>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</si>
  <si>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</si>
  <si>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</si>
  <si>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</si>
  <si>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</si>
  <si>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</si>
  <si>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</si>
  <si>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</si>
  <si>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</si>
  <si>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</si>
  <si>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</si>
  <si>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</si>
  <si>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</si>
  <si>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</si>
  <si>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</si>
  <si>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</si>
  <si>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</si>
  <si>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</si>
  <si>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</si>
  <si>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</si>
  <si>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</si>
  <si>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</si>
  <si>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</si>
  <si>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</si>
  <si>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</si>
  <si>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</si>
  <si>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</si>
  <si>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</si>
  <si>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</si>
  <si>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</si>
  <si>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</si>
  <si>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</si>
  <si>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</si>
  <si>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</si>
  <si>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</si>
  <si>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</si>
  <si>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</si>
  <si>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</si>
  <si>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</si>
  <si>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</si>
  <si>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</si>
  <si>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</si>
  <si>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</si>
  <si>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</si>
  <si>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</si>
  <si>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</si>
  <si>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</si>
  <si>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</si>
  <si>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</si>
  <si>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</si>
  <si>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</si>
  <si>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</si>
  <si>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</si>
  <si>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</si>
  <si>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</si>
  <si>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</si>
  <si>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</si>
  <si>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</si>
  <si>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</si>
  <si>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</si>
  <si>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</si>
  <si>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</si>
  <si>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</si>
  <si>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</si>
  <si>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</si>
  <si>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</si>
  <si>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</si>
  <si>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</si>
  <si>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</si>
  <si>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</si>
  <si>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</si>
  <si>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</si>
  <si>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</si>
  <si>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</si>
  <si>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</si>
  <si>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</si>
  <si>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</si>
  <si>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</si>
  <si>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</si>
  <si>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</si>
  <si>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</si>
  <si>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</si>
  <si>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</si>
  <si>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</si>
  <si>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</si>
  <si>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</si>
  <si>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</si>
  <si>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</si>
  <si>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</si>
  <si>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</si>
  <si>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</si>
  <si>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</si>
  <si>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</si>
  <si>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</si>
  <si>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</si>
  <si>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</si>
  <si>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</si>
  <si>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</si>
  <si>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</si>
  <si>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</si>
  <si>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</si>
  <si>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</si>
  <si>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</si>
  <si>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</si>
  <si>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</si>
  <si>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</si>
  <si>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</si>
  <si>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</si>
  <si>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</si>
  <si>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</si>
  <si>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</si>
  <si>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</si>
  <si>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</si>
  <si>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</si>
  <si>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</si>
  <si>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</si>
  <si>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</si>
  <si>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</si>
  <si>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</si>
  <si>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</si>
  <si>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</si>
  <si>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</si>
  <si>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</si>
  <si>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</si>
  <si>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</si>
  <si>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</si>
  <si>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</si>
  <si>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</si>
  <si>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</si>
  <si>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</si>
  <si>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</si>
  <si>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</si>
  <si>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</si>
  <si>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</si>
  <si>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</si>
  <si>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</si>
  <si>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</si>
  <si>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</si>
  <si>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</si>
  <si>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</si>
  <si>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</si>
  <si>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</si>
  <si>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</si>
  <si>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</si>
  <si>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</si>
  <si>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</si>
  <si>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</si>
  <si>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</si>
  <si>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</si>
  <si>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</si>
  <si>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</si>
  <si>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</si>
  <si>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</si>
  <si>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</si>
  <si>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</si>
  <si>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</si>
  <si>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</si>
  <si>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</si>
  <si>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</si>
  <si>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</si>
  <si>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</si>
  <si>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</si>
  <si>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</si>
  <si>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</si>
  <si>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</si>
  <si>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</si>
  <si>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</si>
  <si>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</si>
  <si>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</si>
  <si>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</si>
  <si>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</si>
  <si>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</si>
  <si>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</si>
  <si>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</si>
  <si>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</si>
  <si>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</si>
  <si>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</si>
  <si>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</si>
  <si>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</si>
  <si>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</si>
  <si>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</si>
  <si>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</si>
  <si>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</si>
  <si>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</si>
  <si>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</si>
  <si>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</si>
  <si>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</si>
  <si>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</si>
  <si>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</si>
  <si>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</si>
  <si>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</si>
  <si>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</si>
  <si>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</si>
  <si>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</si>
  <si>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</si>
  <si>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</si>
  <si>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</si>
  <si>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</si>
  <si>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</si>
  <si>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</si>
  <si>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</si>
  <si>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</si>
  <si>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</si>
  <si>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</si>
  <si>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</si>
  <si>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</si>
  <si>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</si>
  <si>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</si>
  <si>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</si>
  <si>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</si>
  <si>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</si>
  <si>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</si>
  <si>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</si>
  <si>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</si>
  <si>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</si>
  <si>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</si>
  <si>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</si>
  <si>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</si>
  <si>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</si>
  <si>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</si>
  <si>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</si>
  <si>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</si>
  <si>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</si>
  <si>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</si>
  <si>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</si>
  <si>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</si>
  <si>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</si>
  <si>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</si>
  <si>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</si>
  <si>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</si>
  <si>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</si>
  <si>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</si>
  <si>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</si>
  <si>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</si>
  <si>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</si>
  <si>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</si>
  <si>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</si>
  <si>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</si>
  <si>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</si>
  <si>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</si>
  <si>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</si>
  <si>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</si>
  <si>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</si>
  <si>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</si>
  <si>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</si>
  <si>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</si>
  <si>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</si>
  <si>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</si>
  <si>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</si>
  <si>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</si>
  <si>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</si>
  <si>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</si>
  <si>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</si>
  <si>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</si>
  <si>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</si>
  <si>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</si>
  <si>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</si>
  <si>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</si>
  <si>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</si>
  <si>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</si>
  <si>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</si>
  <si>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</si>
  <si>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</si>
  <si>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</si>
  <si>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</si>
  <si>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</si>
  <si>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</si>
  <si>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</si>
  <si>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</si>
  <si>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</si>
  <si>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</si>
  <si>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</si>
  <si>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</si>
  <si>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</si>
  <si>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</si>
  <si>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</si>
  <si>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</si>
  <si>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</si>
  <si>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</si>
  <si>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</si>
  <si>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</si>
  <si>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</si>
  <si>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</si>
  <si>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</si>
  <si>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</si>
  <si>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</si>
  <si>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</si>
  <si>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</si>
  <si>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</si>
  <si>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</si>
  <si>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</si>
  <si>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</si>
  <si>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</si>
  <si>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</si>
  <si>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</si>
  <si>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</si>
  <si>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</si>
  <si>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</si>
  <si>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</si>
  <si>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</si>
  <si>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</si>
  <si>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</si>
  <si>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</si>
  <si>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</si>
  <si>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</si>
  <si>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</si>
  <si>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</si>
  <si>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</si>
  <si>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</si>
  <si>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</si>
  <si>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</si>
  <si>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</si>
  <si>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</si>
  <si>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</si>
  <si>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</si>
  <si>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</si>
  <si>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</si>
  <si>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</si>
  <si>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</si>
  <si>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</si>
  <si>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</si>
  <si>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</si>
  <si>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</si>
  <si>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</si>
  <si>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</si>
  <si>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</si>
  <si>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</si>
  <si>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</si>
  <si>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</si>
  <si>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</si>
  <si>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</si>
  <si>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</si>
  <si>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</si>
  <si>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</si>
  <si>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</si>
  <si>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</si>
  <si>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</si>
  <si>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</si>
  <si>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</si>
  <si>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</si>
  <si>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</si>
  <si>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</si>
  <si>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</si>
  <si>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</si>
  <si>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</si>
  <si>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</si>
  <si>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</si>
  <si>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</si>
  <si>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</si>
  <si>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</si>
  <si>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</si>
  <si>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</si>
  <si>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</si>
  <si>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</si>
  <si>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</si>
  <si>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</si>
  <si>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</si>
  <si>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</si>
  <si>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</si>
  <si>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</si>
  <si>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</si>
  <si>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</si>
  <si>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</si>
  <si>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</si>
  <si>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</si>
  <si>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</si>
  <si>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</si>
  <si>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</si>
  <si>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</si>
  <si>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</si>
  <si>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</si>
  <si>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</si>
  <si>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</si>
  <si>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</si>
  <si>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</si>
  <si>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</si>
  <si>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</si>
  <si>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</si>
  <si>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</si>
  <si>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</si>
  <si>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</si>
  <si>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</si>
  <si>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</si>
  <si>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</si>
  <si>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</si>
  <si>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</si>
  <si>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</si>
  <si>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</si>
  <si>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</si>
  <si>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</si>
  <si>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</si>
  <si>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</si>
  <si>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</si>
  <si>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</si>
  <si>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</si>
  <si>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</si>
  <si>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</si>
  <si>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</si>
  <si>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</si>
  <si>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</si>
  <si>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</si>
  <si>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</si>
  <si>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</si>
  <si>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</si>
  <si>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</si>
  <si>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</si>
  <si>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</si>
  <si>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</si>
  <si>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</si>
  <si>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</si>
  <si>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</si>
  <si>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</si>
  <si>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</si>
  <si>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</si>
  <si>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</si>
  <si>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</si>
  <si>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</si>
  <si>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</si>
  <si>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</si>
  <si>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</si>
  <si>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</si>
  <si>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</si>
  <si>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</si>
  <si>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</si>
  <si>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</si>
  <si>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</si>
  <si>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</si>
  <si>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</si>
  <si>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</si>
  <si>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</si>
  <si>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</si>
  <si>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</si>
  <si>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</si>
  <si>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</si>
  <si>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</si>
  <si>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</si>
  <si>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</si>
  <si>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</si>
  <si>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</si>
  <si>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</si>
  <si>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</si>
  <si>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</si>
  <si>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</si>
  <si>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</si>
  <si>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</si>
  <si>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</si>
  <si>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</si>
  <si>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</si>
  <si>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</si>
  <si>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</si>
  <si>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</si>
  <si>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</si>
  <si>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</si>
  <si>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</si>
  <si>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</si>
  <si>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</si>
  <si>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</si>
  <si>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</si>
  <si>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</si>
  <si>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</si>
  <si>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</si>
  <si>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</si>
  <si>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</si>
  <si>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</si>
  <si>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</si>
  <si>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</si>
  <si>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</si>
  <si>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</si>
  <si>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</si>
  <si>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</si>
  <si>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</si>
  <si>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</si>
  <si>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</si>
  <si>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</si>
  <si>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</si>
  <si>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</si>
  <si>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</si>
  <si>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</si>
  <si>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</si>
  <si>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</si>
  <si>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</si>
  <si>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</si>
  <si>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</si>
  <si>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</si>
  <si>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</si>
  <si>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Tested on my laptop with integrated graphics card.  Runs at resonable framerate on normal quality </t>
  </si>
  <si>
    <t>Unity Launcher</t>
  </si>
  <si>
    <t>Machine explosion</t>
  </si>
  <si>
    <t>No defeate state</t>
  </si>
  <si>
    <t xml:space="preserve">No hud elements </t>
  </si>
  <si>
    <t>Transformation sequence</t>
  </si>
  <si>
    <t>Dynamic teaching in player house.</t>
  </si>
  <si>
    <t>Pressing 0-9 skips to different levels in the game.
Pressing the enter key gives the player the two items they need to complete the game.</t>
  </si>
  <si>
    <t>Pressing the ~ key activates autoplay</t>
  </si>
  <si>
    <t>Windows 7,8,10 -
Windows 7 Lab machine
Windows 8 laptop
Windows 10 laptop</t>
  </si>
  <si>
    <t>Ending</t>
  </si>
  <si>
    <t xml:space="preserve">Discovery, Catharsis, Sensation </t>
  </si>
  <si>
    <t>Rocket credits</t>
  </si>
  <si>
    <t xml:space="preserve">End Credits theme </t>
  </si>
  <si>
    <t>Presented in humerous way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</si>
</sst>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4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44" t="s">
        <v>0</v>
      </c>
      <c r="B1" s="145"/>
      <c r="C1" s="145"/>
      <c r="D1" s="146"/>
      <c r="E1" s="103"/>
      <c r="F1" s="144" t="s">
        <v>1</v>
      </c>
      <c r="G1" s="145"/>
      <c r="H1" s="145"/>
      <c r="I1" s="145"/>
      <c r="J1" s="146"/>
      <c r="K1" s="104"/>
      <c r="L1" s="104"/>
      <c r="M1" s="105"/>
    </row>
    <row r="2" spans="1:13" ht="14.1" customHeight="1">
      <c r="A2" s="147" t="s">
        <v>951</v>
      </c>
      <c r="B2" s="148"/>
      <c r="C2" s="148"/>
      <c r="D2" s="149"/>
      <c r="E2" s="103"/>
      <c r="F2" s="147" t="s">
        <v>954</v>
      </c>
      <c r="G2" s="148"/>
      <c r="H2" s="148"/>
      <c r="I2" s="148"/>
      <c r="J2" s="149"/>
      <c r="K2" s="104"/>
      <c r="L2" s="104"/>
      <c r="M2" s="105"/>
    </row>
    <row r="3" spans="1:13" ht="14.1" customHeight="1" thickBot="1">
      <c r="A3" s="150"/>
      <c r="B3" s="151"/>
      <c r="C3" s="151"/>
      <c r="D3" s="152"/>
      <c r="E3" s="103"/>
      <c r="F3" s="150"/>
      <c r="G3" s="151"/>
      <c r="H3" s="151"/>
      <c r="I3" s="151"/>
      <c r="J3" s="152"/>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44" t="s">
        <v>2</v>
      </c>
      <c r="B5" s="145"/>
      <c r="C5" s="145"/>
      <c r="D5" s="146"/>
      <c r="E5" s="103"/>
      <c r="F5" s="144" t="s">
        <v>3</v>
      </c>
      <c r="G5" s="145"/>
      <c r="H5" s="145"/>
      <c r="I5" s="145"/>
      <c r="J5" s="146"/>
      <c r="K5" s="104"/>
      <c r="L5" s="107"/>
      <c r="M5" s="105"/>
    </row>
    <row r="6" spans="1:13" ht="14.1" customHeight="1" thickBot="1">
      <c r="A6" s="156" t="s">
        <v>952</v>
      </c>
      <c r="B6" s="157"/>
      <c r="C6" s="157"/>
      <c r="D6" s="158"/>
      <c r="E6" s="103"/>
      <c r="F6" s="156" t="s">
        <v>955</v>
      </c>
      <c r="G6" s="157"/>
      <c r="H6" s="157"/>
      <c r="I6" s="157"/>
      <c r="J6" s="158"/>
      <c r="K6" s="104"/>
      <c r="L6" s="153" t="s">
        <v>24</v>
      </c>
      <c r="M6" s="105"/>
    </row>
    <row r="7" spans="1:13" ht="14.1" customHeight="1" thickBot="1">
      <c r="A7" s="108"/>
      <c r="B7" s="108"/>
      <c r="C7" s="108"/>
      <c r="D7" s="109"/>
      <c r="E7" s="103"/>
      <c r="F7" s="156"/>
      <c r="G7" s="157"/>
      <c r="H7" s="157"/>
      <c r="I7" s="157"/>
      <c r="J7" s="158"/>
      <c r="K7" s="104"/>
      <c r="L7" s="154"/>
      <c r="M7" s="105"/>
    </row>
    <row r="8" spans="1:13" ht="14.1" customHeight="1" thickBot="1">
      <c r="A8" s="144" t="s">
        <v>4</v>
      </c>
      <c r="B8" s="145"/>
      <c r="C8" s="145"/>
      <c r="D8" s="146"/>
      <c r="E8" s="103"/>
      <c r="F8" s="156"/>
      <c r="G8" s="157"/>
      <c r="H8" s="157"/>
      <c r="I8" s="157"/>
      <c r="J8" s="158"/>
      <c r="K8" s="104"/>
      <c r="L8" s="154"/>
      <c r="M8" s="105"/>
    </row>
    <row r="9" spans="1:13" ht="14.1" customHeight="1" thickBot="1">
      <c r="A9" s="156" t="s">
        <v>953</v>
      </c>
      <c r="B9" s="157"/>
      <c r="C9" s="157"/>
      <c r="D9" s="158"/>
      <c r="E9" s="103"/>
      <c r="F9" s="156"/>
      <c r="G9" s="157"/>
      <c r="H9" s="157"/>
      <c r="I9" s="157"/>
      <c r="J9" s="158"/>
      <c r="K9" s="104"/>
      <c r="L9" s="155"/>
      <c r="M9" s="105"/>
    </row>
    <row r="10" spans="1:13" ht="14.1" customHeight="1" thickBot="1">
      <c r="A10" s="110"/>
      <c r="B10" s="110"/>
      <c r="C10" s="110"/>
      <c r="D10" s="103"/>
      <c r="E10" s="103"/>
      <c r="F10" s="110"/>
      <c r="G10" s="110"/>
      <c r="H10" s="110"/>
      <c r="I10" s="110"/>
      <c r="J10" s="110"/>
      <c r="K10" s="104"/>
      <c r="L10" s="104"/>
      <c r="M10" s="105"/>
    </row>
    <row r="11" spans="1:13" ht="14.1" customHeight="1" thickBot="1">
      <c r="A11" s="144" t="s">
        <v>5</v>
      </c>
      <c r="B11" s="145"/>
      <c r="C11" s="145"/>
      <c r="D11" s="146"/>
      <c r="E11" s="103"/>
      <c r="F11" s="144" t="s">
        <v>6</v>
      </c>
      <c r="G11" s="145"/>
      <c r="H11" s="146"/>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53"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54"/>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55"/>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44" t="s">
        <v>17</v>
      </c>
      <c r="G17" s="145"/>
      <c r="H17" s="146"/>
      <c r="I17" s="111"/>
      <c r="J17" s="135">
        <v>0.75</v>
      </c>
      <c r="K17" s="104"/>
      <c r="L17" s="127"/>
      <c r="M17" s="125"/>
    </row>
    <row r="18" spans="1:13" ht="14.1" customHeight="1" thickBot="1">
      <c r="A18" s="117" t="s">
        <v>944</v>
      </c>
      <c r="B18" s="117" t="s">
        <v>938</v>
      </c>
      <c r="C18" s="118" t="s">
        <v>945</v>
      </c>
      <c r="D18" s="119" t="s">
        <v>939</v>
      </c>
      <c r="E18" s="104"/>
      <c r="F18" s="116" t="s">
        <v>19</v>
      </c>
      <c r="G18" s="159" t="s">
        <v>956</v>
      </c>
      <c r="H18" s="160"/>
      <c r="I18" s="161"/>
      <c r="J18" s="137">
        <f>IF(LEFT(G18,6)="Entire",0,IF(LEFT(G18,6)="Custom",-0.05,-0.1))</f>
        <v>-0.1</v>
      </c>
      <c r="K18" s="128"/>
      <c r="L18" s="153" t="s">
        <v>18</v>
      </c>
      <c r="M18" s="105"/>
    </row>
    <row r="19" spans="1:13" ht="14.1" customHeight="1" thickBot="1">
      <c r="A19" s="117" t="s">
        <v>949</v>
      </c>
      <c r="B19" s="117" t="s">
        <v>948</v>
      </c>
      <c r="C19" s="118" t="s">
        <v>946</v>
      </c>
      <c r="D19" s="119"/>
      <c r="E19" s="104"/>
      <c r="F19" s="122" t="s">
        <v>20</v>
      </c>
      <c r="G19" s="162" t="s">
        <v>957</v>
      </c>
      <c r="H19" s="163"/>
      <c r="I19" s="164"/>
      <c r="J19" s="139">
        <f>IF(G19="2D Graphics and 2D Gameplay",IF(J11=0.15,-0.05,0),IF(G19="3D Graphics but 2D Gameplay",IF(J11=0.15,-0.02,-0.3),IF(J11=0.15,0,-0.3)))</f>
        <v>0</v>
      </c>
      <c r="K19" s="104"/>
      <c r="L19" s="155"/>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86" t="s">
        <v>713</v>
      </c>
      <c r="G22" s="184" t="s">
        <v>714</v>
      </c>
      <c r="H22" s="183"/>
      <c r="I22" s="132" t="s">
        <v>21</v>
      </c>
      <c r="J22" s="181">
        <f>J20+J15</f>
        <v>0.68</v>
      </c>
      <c r="K22" s="104"/>
      <c r="L22" s="165" t="s">
        <v>725</v>
      </c>
      <c r="M22" s="105"/>
    </row>
    <row r="23" spans="1:13" ht="14.1" customHeight="1" thickBot="1">
      <c r="A23" s="117"/>
      <c r="B23" s="117"/>
      <c r="C23" s="118"/>
      <c r="D23" s="119"/>
      <c r="E23" s="104"/>
      <c r="F23" s="187"/>
      <c r="G23" s="185"/>
      <c r="H23" s="183"/>
      <c r="I23" s="133" t="s">
        <v>22</v>
      </c>
      <c r="J23" s="182"/>
      <c r="K23" s="104"/>
      <c r="L23" s="166"/>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75" t="s">
        <v>932</v>
      </c>
      <c r="G25" s="176"/>
      <c r="H25" s="176"/>
      <c r="I25" s="176"/>
      <c r="J25" s="177"/>
      <c r="K25" s="104"/>
      <c r="L25" s="104"/>
      <c r="M25" s="105"/>
    </row>
    <row r="26" spans="1:13" ht="14.1" customHeight="1" thickBot="1">
      <c r="A26" s="117"/>
      <c r="B26" s="117"/>
      <c r="C26" s="118"/>
      <c r="D26" s="119"/>
      <c r="E26" s="103"/>
      <c r="F26" s="178"/>
      <c r="G26" s="179"/>
      <c r="H26" s="179"/>
      <c r="I26" s="179"/>
      <c r="J26" s="180"/>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74" t="s">
        <v>23</v>
      </c>
      <c r="G28" s="174"/>
      <c r="H28" s="174"/>
      <c r="I28" s="174"/>
      <c r="J28" s="174"/>
      <c r="K28" s="104"/>
      <c r="L28" s="104"/>
      <c r="M28" s="105"/>
    </row>
    <row r="29" spans="1:13" ht="14.1" customHeight="1" thickBot="1">
      <c r="A29" s="117"/>
      <c r="B29" s="117"/>
      <c r="C29" s="118"/>
      <c r="D29" s="119"/>
      <c r="E29" s="103"/>
      <c r="F29" s="171" t="s">
        <v>933</v>
      </c>
      <c r="G29" s="172"/>
      <c r="H29" s="172"/>
      <c r="I29" s="172"/>
      <c r="J29" s="173"/>
      <c r="K29" s="104"/>
      <c r="L29" s="104"/>
      <c r="M29" s="105"/>
    </row>
    <row r="30" spans="1:13" ht="14.1" customHeight="1" thickBot="1">
      <c r="A30" s="117"/>
      <c r="B30" s="117"/>
      <c r="C30" s="118"/>
      <c r="D30" s="119"/>
      <c r="E30" s="103"/>
      <c r="F30" s="171"/>
      <c r="G30" s="172"/>
      <c r="H30" s="172"/>
      <c r="I30" s="172"/>
      <c r="J30" s="173"/>
      <c r="K30" s="104"/>
      <c r="L30" s="104"/>
      <c r="M30" s="105"/>
    </row>
    <row r="31" spans="1:13" ht="14.1" customHeight="1" thickBot="1">
      <c r="A31" s="167" t="s">
        <v>25</v>
      </c>
      <c r="B31" s="168"/>
      <c r="C31" s="169" t="s">
        <v>950</v>
      </c>
      <c r="D31" s="170"/>
      <c r="E31" s="104"/>
      <c r="F31" s="162"/>
      <c r="G31" s="163"/>
      <c r="H31" s="163"/>
      <c r="I31" s="163"/>
      <c r="J31" s="164"/>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4" workbookViewId="0">
      <selection activeCell="E13" sqref="E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4" t="s">
        <v>556</v>
      </c>
      <c r="B1" s="195"/>
      <c r="C1" s="195"/>
      <c r="D1" s="195"/>
      <c r="E1" s="195"/>
      <c r="F1" s="195"/>
      <c r="G1" s="195"/>
      <c r="H1" s="195"/>
      <c r="J1" s="205" t="s">
        <v>482</v>
      </c>
      <c r="K1" s="206"/>
      <c r="L1" s="207"/>
      <c r="M1" s="79"/>
      <c r="N1" s="24" t="s">
        <v>437</v>
      </c>
    </row>
    <row r="2" spans="1:15" ht="14.1" customHeight="1">
      <c r="A2" s="194"/>
      <c r="B2" s="195"/>
      <c r="C2" s="195"/>
      <c r="D2" s="195"/>
      <c r="E2" s="195"/>
      <c r="F2" s="195"/>
      <c r="G2" s="195"/>
      <c r="H2" s="195"/>
      <c r="J2" s="208" t="s">
        <v>706</v>
      </c>
      <c r="K2" s="209"/>
      <c r="L2" s="210"/>
      <c r="M2" s="23"/>
      <c r="N2" s="26" t="s">
        <v>430</v>
      </c>
    </row>
    <row r="3" spans="1:15" ht="14.1" customHeight="1">
      <c r="A3" s="194"/>
      <c r="B3" s="195"/>
      <c r="C3" s="195"/>
      <c r="D3" s="195"/>
      <c r="E3" s="195"/>
      <c r="F3" s="195"/>
      <c r="G3" s="195"/>
      <c r="H3" s="195"/>
      <c r="J3" s="208"/>
      <c r="K3" s="209"/>
      <c r="L3" s="210"/>
      <c r="M3" s="23"/>
      <c r="N3" s="26" t="s">
        <v>431</v>
      </c>
    </row>
    <row r="4" spans="1:15" ht="14.1" customHeight="1" thickBot="1">
      <c r="A4" s="2"/>
      <c r="B4" s="5"/>
      <c r="C4" s="8"/>
      <c r="D4" s="193"/>
      <c r="E4" s="193"/>
      <c r="F4" s="43"/>
      <c r="G4" s="193"/>
      <c r="H4" s="193"/>
      <c r="J4" s="208"/>
      <c r="K4" s="209"/>
      <c r="L4" s="210"/>
      <c r="M4" s="34"/>
      <c r="N4" s="26" t="s">
        <v>432</v>
      </c>
      <c r="O4" s="81"/>
    </row>
    <row r="5" spans="1:15" ht="14.1" customHeight="1" thickBot="1">
      <c r="A5" s="196" t="s">
        <v>425</v>
      </c>
      <c r="B5" s="197"/>
      <c r="C5" s="8"/>
      <c r="D5" s="200" t="s">
        <v>717</v>
      </c>
      <c r="E5" s="201"/>
      <c r="F5" s="202"/>
      <c r="G5" s="203">
        <f>Submission!$E$17</f>
        <v>0</v>
      </c>
      <c r="H5" s="204"/>
      <c r="J5" s="208"/>
      <c r="K5" s="209"/>
      <c r="L5" s="210"/>
      <c r="M5" s="34"/>
      <c r="N5" s="26" t="s">
        <v>433</v>
      </c>
      <c r="O5" s="81"/>
    </row>
    <row r="6" spans="1:15" ht="14.1" customHeight="1" thickBot="1">
      <c r="A6" s="198"/>
      <c r="B6" s="199"/>
      <c r="C6" s="43"/>
      <c r="D6" s="193" t="s">
        <v>64</v>
      </c>
      <c r="E6" s="193"/>
      <c r="F6" s="43"/>
      <c r="G6" s="193" t="s">
        <v>65</v>
      </c>
      <c r="H6" s="193"/>
      <c r="J6" s="208"/>
      <c r="K6" s="209"/>
      <c r="L6" s="210"/>
      <c r="M6" s="34"/>
      <c r="N6" s="26" t="s">
        <v>434</v>
      </c>
      <c r="O6" s="81"/>
    </row>
    <row r="7" spans="1:15" ht="14.1" customHeight="1" thickBot="1">
      <c r="A7" s="188">
        <f>'Game Data'!$J$22</f>
        <v>0.68</v>
      </c>
      <c r="B7" s="189"/>
      <c r="C7" s="43"/>
      <c r="D7" s="216" t="s">
        <v>724</v>
      </c>
      <c r="E7" s="217"/>
      <c r="F7" s="5"/>
      <c r="G7" s="216" t="s">
        <v>724</v>
      </c>
      <c r="H7" s="217"/>
      <c r="J7" s="208"/>
      <c r="K7" s="209"/>
      <c r="L7" s="210"/>
      <c r="M7" s="33"/>
      <c r="N7" s="26" t="s">
        <v>435</v>
      </c>
      <c r="O7" s="81"/>
    </row>
    <row r="8" spans="1:15" ht="14.1" customHeight="1" thickBot="1">
      <c r="A8" s="190"/>
      <c r="B8" s="191"/>
      <c r="C8" s="97"/>
      <c r="D8" s="214">
        <f>E17+E26+E35+E44+E53</f>
        <v>0.28000000000000003</v>
      </c>
      <c r="E8" s="215"/>
      <c r="F8" s="5"/>
      <c r="G8" s="214">
        <f>H17+H26+H35+H44+H53</f>
        <v>0</v>
      </c>
      <c r="H8" s="215"/>
      <c r="J8" s="211"/>
      <c r="K8" s="212"/>
      <c r="L8" s="213"/>
      <c r="M8" s="80"/>
      <c r="N8" s="25" t="s">
        <v>436</v>
      </c>
      <c r="O8" s="81"/>
    </row>
    <row r="9" spans="1:15" ht="14.1" customHeight="1" thickBot="1">
      <c r="A9" s="2"/>
      <c r="B9" s="5"/>
      <c r="C9" s="43"/>
      <c r="D9" s="193" t="s">
        <v>64</v>
      </c>
      <c r="E9" s="193"/>
      <c r="F9" s="43"/>
      <c r="G9" s="193" t="s">
        <v>65</v>
      </c>
      <c r="H9" s="193"/>
      <c r="J9" s="82"/>
      <c r="K9" s="82"/>
      <c r="L9" s="82"/>
      <c r="O9" s="83"/>
    </row>
    <row r="10" spans="1:15" ht="14.1" customHeight="1" thickBot="1">
      <c r="A10" s="1" t="s">
        <v>723</v>
      </c>
      <c r="B10" s="6" t="s">
        <v>426</v>
      </c>
      <c r="C10" s="42"/>
      <c r="D10" s="44" t="s">
        <v>7</v>
      </c>
      <c r="E10" s="45" t="s">
        <v>27</v>
      </c>
      <c r="F10" s="42"/>
      <c r="G10" s="44" t="s">
        <v>7</v>
      </c>
      <c r="H10" s="45" t="s">
        <v>27</v>
      </c>
      <c r="J10" s="192" t="s">
        <v>707</v>
      </c>
      <c r="K10" s="192"/>
      <c r="L10" s="192"/>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220" t="s">
        <v>792</v>
      </c>
      <c r="K11" s="220"/>
      <c r="L11" s="22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220"/>
      <c r="K12" s="220"/>
      <c r="L12" s="220"/>
      <c r="M12" s="82"/>
      <c r="O12" s="84"/>
    </row>
    <row r="13" spans="1:15" ht="14.1" customHeight="1">
      <c r="A13" s="58" t="str">
        <f>"Missing Intermediate (out of "&amp;COUNTIF(TECH!$A$10:'TECH'!$A$187,"Intermediate")&amp;")"</f>
        <v>Missing Intermediate (out of 12)</v>
      </c>
      <c r="B13" s="50">
        <v>-0.01</v>
      </c>
      <c r="C13" s="35"/>
      <c r="D13" s="39">
        <f>TECH!$E$4</f>
        <v>1</v>
      </c>
      <c r="E13" s="47">
        <f t="shared" si="0"/>
        <v>-0.01</v>
      </c>
      <c r="F13" s="43"/>
      <c r="G13" s="39">
        <f>TECH!$F$4</f>
        <v>0</v>
      </c>
      <c r="H13" s="47">
        <f t="shared" si="1"/>
        <v>0</v>
      </c>
      <c r="J13" s="220"/>
      <c r="K13" s="220"/>
      <c r="L13" s="220"/>
      <c r="M13" s="82"/>
      <c r="O13" s="84"/>
    </row>
    <row r="14" spans="1:15" ht="14.1" customHeight="1" thickBot="1">
      <c r="A14" s="58" t="str">
        <f>"Completed Advanced (out of "&amp;COUNTIF(TECH!$A$10:'TECH'!$A$187,"Advanced")&amp;")"</f>
        <v>Completed Advanced (out of 10)</v>
      </c>
      <c r="B14" s="51">
        <v>5.0000000000000001E-3</v>
      </c>
      <c r="C14" s="36"/>
      <c r="D14" s="39">
        <f>TECH!$E$7</f>
        <v>6</v>
      </c>
      <c r="E14" s="47">
        <f t="shared" si="0"/>
        <v>0.03</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218">
        <f>MAX(0,MIN(1,IF($J17 &lt;= 0.95, ROUND($J17,2), FLOOR((0.95+($J17-0.95)/5),0.01))))</f>
        <v>0.83</v>
      </c>
      <c r="L15" s="21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219"/>
      <c r="L16" s="219"/>
      <c r="M16" s="82"/>
      <c r="O16" s="84"/>
    </row>
    <row r="17" spans="1:13" ht="14.1" customHeight="1">
      <c r="A17" s="2"/>
      <c r="B17" s="5"/>
      <c r="C17" s="43"/>
      <c r="D17" s="22" t="s">
        <v>16</v>
      </c>
      <c r="E17" s="41">
        <f>SUM(E11:E16)</f>
        <v>2.3749999999999997E-2</v>
      </c>
      <c r="F17" s="43"/>
      <c r="G17" s="22" t="s">
        <v>16</v>
      </c>
      <c r="H17" s="41">
        <f>SUM(H11:H16)</f>
        <v>0</v>
      </c>
      <c r="J17" s="87">
        <f>$A$7+$E17+IF($D$8-$E17 &gt; 0, ($D$8-$E17)/2, $D$8-$E17)+$G$5</f>
        <v>0.83187500000000014</v>
      </c>
      <c r="L17" s="87">
        <f>$A$7+$H17+IF($G$8 &gt; 0, ($G$8-$H17)/2, $G$8-$H17)+$G$5</f>
        <v>0.68</v>
      </c>
      <c r="M17" s="82"/>
    </row>
    <row r="18" spans="1:13" ht="14.1" customHeight="1" thickBot="1">
      <c r="A18" s="2"/>
      <c r="B18" s="5"/>
      <c r="C18" s="43"/>
      <c r="D18" s="193" t="s">
        <v>64</v>
      </c>
      <c r="E18" s="193"/>
      <c r="F18" s="43"/>
      <c r="G18" s="193" t="s">
        <v>65</v>
      </c>
      <c r="H18" s="193"/>
      <c r="J18" s="88"/>
      <c r="M18" s="78"/>
    </row>
    <row r="19" spans="1:13" ht="14.1" customHeight="1" thickBot="1">
      <c r="A19" s="1" t="s">
        <v>427</v>
      </c>
      <c r="B19" s="6" t="s">
        <v>426</v>
      </c>
      <c r="C19" s="42"/>
      <c r="D19" s="44" t="s">
        <v>7</v>
      </c>
      <c r="E19" s="45" t="s">
        <v>27</v>
      </c>
      <c r="F19" s="42"/>
      <c r="G19" s="44" t="s">
        <v>7</v>
      </c>
      <c r="H19" s="45" t="s">
        <v>27</v>
      </c>
      <c r="J19" s="192" t="s">
        <v>715</v>
      </c>
      <c r="K19" s="192"/>
      <c r="L19" s="192"/>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220" t="s">
        <v>722</v>
      </c>
      <c r="K20" s="220"/>
      <c r="L20" s="22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220"/>
      <c r="K21" s="220"/>
      <c r="L21" s="220"/>
      <c r="M21" s="84"/>
    </row>
    <row r="22" spans="1:13" ht="14.1" customHeight="1">
      <c r="A22" s="58" t="str">
        <f>"Missing Intermediate (out of "&amp;COUNTIF(DESIGN!$A$10:'DESIGN'!$A$250,"Intermediate")&amp;")"</f>
        <v>Missing Intermediate (out of 9)</v>
      </c>
      <c r="B22" s="50">
        <v>-0.01</v>
      </c>
      <c r="C22" s="35"/>
      <c r="D22" s="39">
        <f>DESIGN!$E$4</f>
        <v>0</v>
      </c>
      <c r="E22" s="47">
        <f t="shared" si="2"/>
        <v>0</v>
      </c>
      <c r="F22" s="43"/>
      <c r="G22" s="39">
        <f>DESIGN!$F$4</f>
        <v>0</v>
      </c>
      <c r="H22" s="47">
        <f t="shared" si="3"/>
        <v>0</v>
      </c>
      <c r="J22" s="220"/>
      <c r="K22" s="220"/>
      <c r="L22" s="220"/>
      <c r="M22" s="84"/>
    </row>
    <row r="23" spans="1:13" ht="14.1" customHeight="1" thickBot="1">
      <c r="A23" s="58" t="str">
        <f>"Completed Advanced (out of "&amp;COUNTIF(DESIGN!$A$10:'DESIGN'!$A$250,"Advanced")&amp;")"</f>
        <v>Completed Advanced (out of 24)</v>
      </c>
      <c r="B23" s="51">
        <v>5.0000000000000001E-3</v>
      </c>
      <c r="C23" s="36"/>
      <c r="D23" s="39">
        <f>DESIGN!$E$7</f>
        <v>10</v>
      </c>
      <c r="E23" s="47">
        <f t="shared" si="2"/>
        <v>0.05</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2.5</v>
      </c>
      <c r="E24" s="47">
        <f t="shared" si="2"/>
        <v>1.8749999999999999E-2</v>
      </c>
      <c r="F24" s="43"/>
      <c r="G24" s="39">
        <f>DESIGN!$F$8</f>
        <v>0</v>
      </c>
      <c r="H24" s="47">
        <f t="shared" si="3"/>
        <v>0</v>
      </c>
      <c r="J24" s="218">
        <f>MAX(0,MIN(1,IF($J26 &lt;= 0.95, ROUND($J26,2), FLOOR((0.95+($J26-0.95)/5),0.01))))</f>
        <v>0.86</v>
      </c>
      <c r="L24" s="21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2</v>
      </c>
      <c r="E25" s="48">
        <f t="shared" si="2"/>
        <v>0.02</v>
      </c>
      <c r="F25" s="43"/>
      <c r="G25" s="40">
        <f>DESIGN!$F$9</f>
        <v>0</v>
      </c>
      <c r="H25" s="48">
        <f t="shared" si="3"/>
        <v>0</v>
      </c>
      <c r="J25" s="219"/>
      <c r="L25" s="219"/>
      <c r="M25" s="84"/>
    </row>
    <row r="26" spans="1:13" ht="14.1" customHeight="1">
      <c r="A26" s="2"/>
      <c r="B26" s="5"/>
      <c r="C26" s="43"/>
      <c r="D26" s="22" t="s">
        <v>16</v>
      </c>
      <c r="E26" s="41">
        <f>SUM(E20:E25)</f>
        <v>8.8750000000000009E-2</v>
      </c>
      <c r="F26" s="43"/>
      <c r="G26" s="22" t="s">
        <v>16</v>
      </c>
      <c r="H26" s="41">
        <f>SUM(H20:H25)</f>
        <v>0</v>
      </c>
      <c r="J26" s="87">
        <f>$A$7+MIN(MAX($E26*2,$E26),$D$8)</f>
        <v>0.85750000000000004</v>
      </c>
      <c r="L26" s="87">
        <f>$A$7+MIN(MAX($H26*2,$H26),$G$8)+$G$5</f>
        <v>0.68</v>
      </c>
      <c r="M26" s="84"/>
    </row>
    <row r="27" spans="1:13" ht="14.1" customHeight="1" thickBot="1">
      <c r="A27" s="2"/>
      <c r="B27" s="5"/>
      <c r="C27" s="43"/>
      <c r="D27" s="193" t="s">
        <v>64</v>
      </c>
      <c r="E27" s="193"/>
      <c r="F27" s="43"/>
      <c r="G27" s="193" t="s">
        <v>65</v>
      </c>
      <c r="H27" s="193"/>
    </row>
    <row r="28" spans="1:13" ht="14.1" customHeight="1" thickBot="1">
      <c r="A28" s="1" t="s">
        <v>708</v>
      </c>
      <c r="B28" s="6" t="s">
        <v>426</v>
      </c>
      <c r="C28" s="42"/>
      <c r="D28" s="44" t="s">
        <v>7</v>
      </c>
      <c r="E28" s="45" t="s">
        <v>27</v>
      </c>
      <c r="F28" s="42"/>
      <c r="G28" s="44" t="s">
        <v>7</v>
      </c>
      <c r="H28" s="45" t="s">
        <v>27</v>
      </c>
      <c r="J28" s="192" t="s">
        <v>709</v>
      </c>
      <c r="K28" s="192"/>
      <c r="L28" s="192"/>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220" t="s">
        <v>710</v>
      </c>
      <c r="K29" s="220"/>
      <c r="L29" s="220"/>
    </row>
    <row r="30" spans="1:13" ht="14.1" customHeight="1">
      <c r="A30" s="58" t="str">
        <f>"Missing Basic (out of "&amp;COUNTIF(ART!$A$10:'ART'!$A$255,"Basic")&amp;")"</f>
        <v>Missing Basic (out of 10)</v>
      </c>
      <c r="B30" s="50">
        <v>-0.02</v>
      </c>
      <c r="C30" s="35"/>
      <c r="D30" s="39">
        <f>ART!$E$3</f>
        <v>0</v>
      </c>
      <c r="E30" s="47">
        <f t="shared" si="4"/>
        <v>0</v>
      </c>
      <c r="F30" s="43"/>
      <c r="G30" s="39">
        <f>ART!$F$3</f>
        <v>0</v>
      </c>
      <c r="H30" s="47">
        <f t="shared" si="5"/>
        <v>0</v>
      </c>
      <c r="J30" s="220"/>
      <c r="K30" s="220"/>
      <c r="L30" s="22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220"/>
      <c r="K31" s="220"/>
      <c r="L31" s="220"/>
    </row>
    <row r="32" spans="1:13" ht="14.1" customHeight="1" thickBot="1">
      <c r="A32" s="58" t="str">
        <f>"Completed Advanced (out of "&amp;COUNTIF(ART!$A$10:'ART'!$A$255,"Advanced")&amp;")"</f>
        <v>Completed Advanced (out of 12)</v>
      </c>
      <c r="B32" s="51">
        <v>5.0000000000000001E-3</v>
      </c>
      <c r="C32" s="36"/>
      <c r="D32" s="39">
        <f>ART!$E$7</f>
        <v>6.5</v>
      </c>
      <c r="E32" s="47">
        <f t="shared" si="4"/>
        <v>3.2500000000000001E-2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218">
        <f>MAX(0,MIN(1,IF($J35 &lt;= 0.95, ROUND($J35,2), FLOOR((0.95+($J35-0.95)/5),0.01))))</f>
        <v>0.88</v>
      </c>
      <c r="L33" s="21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219"/>
      <c r="L34" s="219"/>
    </row>
    <row r="35" spans="1:12" ht="14.1" customHeight="1">
      <c r="A35" s="2"/>
      <c r="B35" s="5"/>
      <c r="C35" s="43"/>
      <c r="D35" s="22" t="s">
        <v>16</v>
      </c>
      <c r="E35" s="41">
        <f>SUM(E29:E34)</f>
        <v>9.7500000000000003E-2</v>
      </c>
      <c r="F35" s="43"/>
      <c r="G35" s="22" t="s">
        <v>16</v>
      </c>
      <c r="H35" s="41">
        <f>SUM(H29:H34)</f>
        <v>0</v>
      </c>
      <c r="J35" s="87">
        <f>$A$7+MIN(MAX($E35*2,$E35),$D$8)</f>
        <v>0.875</v>
      </c>
      <c r="L35" s="87">
        <f>$A$7+MIN(MAX($H35*2,$H35),$G$8)+$G$5</f>
        <v>0.68</v>
      </c>
    </row>
    <row r="36" spans="1:12" ht="14.1" customHeight="1" thickBot="1">
      <c r="A36" s="2"/>
      <c r="B36" s="5"/>
      <c r="C36" s="43"/>
      <c r="D36" s="193" t="s">
        <v>64</v>
      </c>
      <c r="E36" s="193"/>
      <c r="F36" s="43"/>
      <c r="G36" s="193" t="s">
        <v>65</v>
      </c>
      <c r="H36" s="193"/>
    </row>
    <row r="37" spans="1:12" ht="14.1" customHeight="1" thickBot="1">
      <c r="A37" s="1" t="s">
        <v>429</v>
      </c>
      <c r="B37" s="6" t="s">
        <v>426</v>
      </c>
      <c r="C37" s="42"/>
      <c r="D37" s="44" t="s">
        <v>7</v>
      </c>
      <c r="E37" s="45" t="s">
        <v>27</v>
      </c>
      <c r="F37" s="42"/>
      <c r="G37" s="44" t="s">
        <v>7</v>
      </c>
      <c r="H37" s="45" t="s">
        <v>27</v>
      </c>
      <c r="J37" s="192" t="s">
        <v>711</v>
      </c>
      <c r="K37" s="192"/>
      <c r="L37" s="192"/>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220" t="s">
        <v>712</v>
      </c>
      <c r="K38" s="220"/>
      <c r="L38" s="220"/>
    </row>
    <row r="39" spans="1:12" ht="14.1" customHeight="1">
      <c r="A39" s="58" t="str">
        <f>"Missing Basic (out of "&amp;COUNTIF(AUDIO!$A$10:'AUDIO'!$A$240,"Basic")&amp;")"</f>
        <v>Missing Basic (out of 11)</v>
      </c>
      <c r="B39" s="50">
        <v>-0.02</v>
      </c>
      <c r="C39" s="35"/>
      <c r="D39" s="39">
        <f>AUDIO!$E$3</f>
        <v>0</v>
      </c>
      <c r="E39" s="47">
        <f t="shared" si="6"/>
        <v>0</v>
      </c>
      <c r="F39" s="43"/>
      <c r="G39" s="39">
        <f>AUDIO!$F$3</f>
        <v>0</v>
      </c>
      <c r="H39" s="47">
        <f t="shared" si="7"/>
        <v>0</v>
      </c>
      <c r="J39" s="220"/>
      <c r="K39" s="220"/>
      <c r="L39" s="22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220"/>
      <c r="K40" s="220"/>
      <c r="L40" s="220"/>
    </row>
    <row r="41" spans="1:12" ht="14.1" customHeight="1" thickBot="1">
      <c r="A41" s="58" t="str">
        <f>"Completed Advanced (out of "&amp;COUNTIF(AUDIO!$A$10:'AUDIO'!$A$240,"Advanced")&amp;")"</f>
        <v>Completed Advanced (out of 8)</v>
      </c>
      <c r="B41" s="51">
        <v>5.0000000000000001E-3</v>
      </c>
      <c r="C41" s="36"/>
      <c r="D41" s="39">
        <f>AUDIO!$E$7</f>
        <v>3</v>
      </c>
      <c r="E41" s="47">
        <f t="shared" si="6"/>
        <v>1.4999999999999999E-2</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1</v>
      </c>
      <c r="E42" s="47">
        <f t="shared" si="6"/>
        <v>7.4999999999999997E-3</v>
      </c>
      <c r="F42" s="43"/>
      <c r="G42" s="39">
        <f>AUDIO!$F$8</f>
        <v>0</v>
      </c>
      <c r="H42" s="47">
        <f t="shared" si="7"/>
        <v>0</v>
      </c>
      <c r="J42" s="218">
        <f>MAX(0,MIN(1,IF($J44 &lt;= 0.95, ROUND($J44,2), FLOOR((0.95+($J44-0.95)/5),0.01))))</f>
        <v>0.73</v>
      </c>
      <c r="L42" s="21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219"/>
      <c r="L43" s="219"/>
    </row>
    <row r="44" spans="1:12" ht="14.1" customHeight="1">
      <c r="A44" s="2"/>
      <c r="B44" s="5"/>
      <c r="C44" s="43"/>
      <c r="D44" s="22" t="s">
        <v>16</v>
      </c>
      <c r="E44" s="41">
        <f>SUM(E38:E43)</f>
        <v>2.2499999999999999E-2</v>
      </c>
      <c r="F44" s="5"/>
      <c r="G44" s="22" t="s">
        <v>16</v>
      </c>
      <c r="H44" s="41">
        <f>SUM(H38:H43)</f>
        <v>0</v>
      </c>
      <c r="J44" s="87">
        <f>$A$7+MIN(MAX($E44*2,$E44),$D$8)</f>
        <v>0.72500000000000009</v>
      </c>
      <c r="L44" s="87">
        <f>$A$7+MIN(MAX($H44*2,$H44),$G$8)+$G$5</f>
        <v>0.68</v>
      </c>
    </row>
    <row r="45" spans="1:12" ht="14.1" customHeight="1" thickBot="1">
      <c r="A45" s="2"/>
      <c r="B45" s="5"/>
      <c r="C45" s="43"/>
      <c r="D45" s="193" t="s">
        <v>64</v>
      </c>
      <c r="E45" s="193"/>
      <c r="F45" s="43"/>
      <c r="G45" s="193" t="s">
        <v>65</v>
      </c>
      <c r="H45" s="193"/>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4</v>
      </c>
      <c r="E50" s="47">
        <f t="shared" si="8"/>
        <v>0.02</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2</v>
      </c>
      <c r="E52" s="48">
        <f t="shared" si="8"/>
        <v>0.02</v>
      </c>
      <c r="F52" s="43"/>
      <c r="G52" s="40">
        <f>NARRATIVE!$F$9</f>
        <v>0</v>
      </c>
      <c r="H52" s="48">
        <f t="shared" si="9"/>
        <v>0</v>
      </c>
    </row>
    <row r="53" spans="1:8" ht="14.1" customHeight="1">
      <c r="A53" s="2"/>
      <c r="B53" s="5"/>
      <c r="C53" s="43"/>
      <c r="D53" s="22" t="s">
        <v>16</v>
      </c>
      <c r="E53" s="41">
        <f>SUM(E47:E52)</f>
        <v>4.7500000000000001E-2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5" t="s">
        <v>26</v>
      </c>
      <c r="B1" s="236"/>
      <c r="C1" s="236"/>
      <c r="D1" s="236"/>
      <c r="E1" s="236"/>
      <c r="F1" s="236"/>
      <c r="G1" s="237"/>
    </row>
    <row r="2" spans="1:7" ht="32.1" customHeight="1" thickBot="1">
      <c r="A2" s="230" t="s">
        <v>44</v>
      </c>
      <c r="B2" s="231"/>
      <c r="C2" s="231"/>
      <c r="D2" s="231"/>
      <c r="E2" s="231"/>
      <c r="F2" s="231"/>
      <c r="G2" s="232"/>
    </row>
    <row r="3" spans="1:7" ht="32.1" customHeight="1" thickBot="1">
      <c r="A3" s="227" t="s">
        <v>930</v>
      </c>
      <c r="B3" s="228"/>
      <c r="C3" s="228"/>
      <c r="D3" s="228"/>
      <c r="E3" s="228"/>
      <c r="F3" s="228"/>
      <c r="G3" s="229"/>
    </row>
    <row r="4" spans="1:7" ht="16.5" thickBot="1">
      <c r="A4" s="230" t="s">
        <v>438</v>
      </c>
      <c r="B4" s="231"/>
      <c r="C4" s="231"/>
      <c r="D4" s="231"/>
      <c r="E4" s="231"/>
      <c r="F4" s="231"/>
      <c r="G4" s="232"/>
    </row>
    <row r="5" spans="1:7" ht="16.5" thickBot="1">
      <c r="A5" s="238" t="s">
        <v>580</v>
      </c>
      <c r="B5" s="239"/>
      <c r="C5" s="239"/>
      <c r="D5" s="239"/>
      <c r="E5" s="239"/>
      <c r="F5" s="239"/>
      <c r="G5" s="240"/>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33" t="s">
        <v>718</v>
      </c>
      <c r="B8" s="234"/>
      <c r="C8" s="65">
        <v>0</v>
      </c>
      <c r="D8" s="66">
        <v>0.01</v>
      </c>
      <c r="E8" s="67">
        <f>MIN(C8*D8,0.03)</f>
        <v>0</v>
      </c>
      <c r="F8" s="68"/>
      <c r="G8" s="89" t="s">
        <v>719</v>
      </c>
    </row>
    <row r="9" spans="1:7" ht="15.75">
      <c r="A9" s="242" t="s">
        <v>29</v>
      </c>
      <c r="B9" s="243"/>
      <c r="C9" s="92">
        <v>0</v>
      </c>
      <c r="D9" s="93">
        <v>-0.01</v>
      </c>
      <c r="E9" s="94">
        <f>C9*D9</f>
        <v>0</v>
      </c>
      <c r="F9" s="95"/>
      <c r="G9" s="96" t="s">
        <v>30</v>
      </c>
    </row>
    <row r="10" spans="1:7" ht="15.75">
      <c r="A10" s="244" t="s">
        <v>31</v>
      </c>
      <c r="B10" s="245"/>
      <c r="C10" s="69">
        <v>0</v>
      </c>
      <c r="D10" s="70">
        <v>-0.02</v>
      </c>
      <c r="E10" s="71">
        <f t="shared" ref="E10:E16" si="0">C10*D10</f>
        <v>0</v>
      </c>
      <c r="F10" s="72"/>
      <c r="G10" s="90" t="s">
        <v>32</v>
      </c>
    </row>
    <row r="11" spans="1:7" ht="15.75">
      <c r="A11" s="245" t="s">
        <v>33</v>
      </c>
      <c r="B11" s="245"/>
      <c r="C11" s="69">
        <v>0</v>
      </c>
      <c r="D11" s="70">
        <v>-0.01</v>
      </c>
      <c r="E11" s="71">
        <f t="shared" si="0"/>
        <v>0</v>
      </c>
      <c r="F11" s="72"/>
      <c r="G11" s="90" t="s">
        <v>47</v>
      </c>
    </row>
    <row r="12" spans="1:7" ht="15.75">
      <c r="A12" s="245" t="s">
        <v>716</v>
      </c>
      <c r="B12" s="245"/>
      <c r="C12" s="69">
        <v>0</v>
      </c>
      <c r="D12" s="70">
        <v>-0.02</v>
      </c>
      <c r="E12" s="71">
        <f t="shared" si="0"/>
        <v>0</v>
      </c>
      <c r="F12" s="72"/>
      <c r="G12" s="90" t="s">
        <v>34</v>
      </c>
    </row>
    <row r="13" spans="1:7" ht="15.75">
      <c r="A13" s="245" t="s">
        <v>35</v>
      </c>
      <c r="B13" s="245"/>
      <c r="C13" s="69">
        <v>0</v>
      </c>
      <c r="D13" s="70">
        <v>-0.05</v>
      </c>
      <c r="E13" s="71">
        <f t="shared" si="0"/>
        <v>0</v>
      </c>
      <c r="F13" s="72"/>
      <c r="G13" s="90" t="s">
        <v>486</v>
      </c>
    </row>
    <row r="14" spans="1:7" ht="15.75">
      <c r="A14" s="244" t="s">
        <v>36</v>
      </c>
      <c r="B14" s="245"/>
      <c r="C14" s="69">
        <v>0</v>
      </c>
      <c r="D14" s="70">
        <v>-0.05</v>
      </c>
      <c r="E14" s="71">
        <f t="shared" si="0"/>
        <v>0</v>
      </c>
      <c r="F14" s="72"/>
      <c r="G14" s="90" t="s">
        <v>37</v>
      </c>
    </row>
    <row r="15" spans="1:7" ht="15.75">
      <c r="A15" s="244" t="s">
        <v>38</v>
      </c>
      <c r="B15" s="245"/>
      <c r="C15" s="69">
        <v>0</v>
      </c>
      <c r="D15" s="70">
        <v>-0.05</v>
      </c>
      <c r="E15" s="71">
        <f t="shared" si="0"/>
        <v>0</v>
      </c>
      <c r="F15" s="72"/>
      <c r="G15" s="90" t="s">
        <v>39</v>
      </c>
    </row>
    <row r="16" spans="1:7" ht="16.5" thickBot="1">
      <c r="A16" s="246" t="s">
        <v>40</v>
      </c>
      <c r="B16" s="247"/>
      <c r="C16" s="73">
        <v>0</v>
      </c>
      <c r="D16" s="74">
        <v>-0.3</v>
      </c>
      <c r="E16" s="75">
        <f t="shared" si="0"/>
        <v>0</v>
      </c>
      <c r="F16" s="76"/>
      <c r="G16" s="91" t="s">
        <v>41</v>
      </c>
    </row>
    <row r="17" spans="1:7" ht="14.1" customHeight="1">
      <c r="A17" s="2"/>
      <c r="B17" s="241" t="s">
        <v>721</v>
      </c>
      <c r="C17" s="241"/>
      <c r="D17" s="241"/>
      <c r="E17" s="63">
        <f>SUM(E9:E16)</f>
        <v>0</v>
      </c>
      <c r="F17" s="63"/>
      <c r="G17" s="2"/>
    </row>
    <row r="18" spans="1:7" ht="14.1" customHeight="1" thickBot="1">
      <c r="A18" s="2"/>
      <c r="B18" s="2"/>
      <c r="C18" s="2"/>
      <c r="D18" s="2"/>
      <c r="E18" s="2"/>
      <c r="F18" s="2"/>
      <c r="G18" s="2"/>
    </row>
    <row r="19" spans="1:7" ht="14.1" customHeight="1" thickBot="1">
      <c r="A19" s="4" t="s">
        <v>42</v>
      </c>
      <c r="B19" s="235" t="s">
        <v>43</v>
      </c>
      <c r="C19" s="236"/>
      <c r="D19" s="236"/>
      <c r="E19" s="236"/>
      <c r="F19" s="236"/>
      <c r="G19" s="237"/>
    </row>
    <row r="20" spans="1:7" ht="32.1" customHeight="1" thickBot="1">
      <c r="A20" s="10" t="s">
        <v>582</v>
      </c>
      <c r="B20" s="230" t="s">
        <v>931</v>
      </c>
      <c r="C20" s="231"/>
      <c r="D20" s="231"/>
      <c r="E20" s="231"/>
      <c r="F20" s="231"/>
      <c r="G20" s="232"/>
    </row>
    <row r="21" spans="1:7" ht="60" customHeight="1" thickBot="1">
      <c r="A21" s="10" t="s">
        <v>46</v>
      </c>
      <c r="B21" s="230" t="s">
        <v>48</v>
      </c>
      <c r="C21" s="231"/>
      <c r="D21" s="231"/>
      <c r="E21" s="231"/>
      <c r="F21" s="231"/>
      <c r="G21" s="232"/>
    </row>
    <row r="22" spans="1:7" ht="45.95" customHeight="1" thickBot="1">
      <c r="A22" s="10" t="s">
        <v>45</v>
      </c>
      <c r="B22" s="230" t="s">
        <v>917</v>
      </c>
      <c r="C22" s="231"/>
      <c r="D22" s="231"/>
      <c r="E22" s="231"/>
      <c r="F22" s="231"/>
      <c r="G22" s="232"/>
    </row>
    <row r="23" spans="1:7" ht="32.1" customHeight="1">
      <c r="A23" s="98" t="s">
        <v>899</v>
      </c>
      <c r="B23" s="227" t="s">
        <v>916</v>
      </c>
      <c r="C23" s="228"/>
      <c r="D23" s="228"/>
      <c r="E23" s="228"/>
      <c r="F23" s="228"/>
      <c r="G23" s="229"/>
    </row>
    <row r="24" spans="1:7" ht="15.75">
      <c r="A24" s="99"/>
      <c r="B24" s="221" t="s">
        <v>900</v>
      </c>
      <c r="C24" s="222"/>
      <c r="D24" s="223" t="s">
        <v>901</v>
      </c>
      <c r="E24" s="223"/>
      <c r="F24" s="223"/>
      <c r="G24" s="224"/>
    </row>
    <row r="25" spans="1:7" ht="15.75">
      <c r="A25" s="99"/>
      <c r="B25" s="221" t="s">
        <v>902</v>
      </c>
      <c r="C25" s="222"/>
      <c r="D25" s="223" t="s">
        <v>903</v>
      </c>
      <c r="E25" s="223"/>
      <c r="F25" s="223"/>
      <c r="G25" s="224"/>
    </row>
    <row r="26" spans="1:7" ht="15.75">
      <c r="A26" s="99"/>
      <c r="B26" s="221" t="s">
        <v>904</v>
      </c>
      <c r="C26" s="222"/>
      <c r="D26" s="223" t="s">
        <v>905</v>
      </c>
      <c r="E26" s="223"/>
      <c r="F26" s="223"/>
      <c r="G26" s="224"/>
    </row>
    <row r="27" spans="1:7" ht="15.75">
      <c r="A27" s="99"/>
      <c r="B27" s="221" t="s">
        <v>906</v>
      </c>
      <c r="C27" s="222"/>
      <c r="D27" s="225" t="s">
        <v>907</v>
      </c>
      <c r="E27" s="225"/>
      <c r="F27" s="225"/>
      <c r="G27" s="226"/>
    </row>
    <row r="28" spans="1:7" ht="15.75">
      <c r="A28" s="99"/>
      <c r="B28" s="221" t="s">
        <v>908</v>
      </c>
      <c r="C28" s="222"/>
      <c r="D28" s="223" t="s">
        <v>909</v>
      </c>
      <c r="E28" s="223"/>
      <c r="F28" s="223"/>
      <c r="G28" s="224"/>
    </row>
    <row r="29" spans="1:7" ht="15.75">
      <c r="A29" s="99"/>
      <c r="B29" s="221" t="s">
        <v>910</v>
      </c>
      <c r="C29" s="222"/>
      <c r="D29" s="225" t="s">
        <v>911</v>
      </c>
      <c r="E29" s="225"/>
      <c r="F29" s="225"/>
      <c r="G29" s="226"/>
    </row>
    <row r="30" spans="1:7" ht="15.75">
      <c r="A30" s="99"/>
      <c r="B30" s="221" t="s">
        <v>914</v>
      </c>
      <c r="C30" s="222"/>
      <c r="D30" s="223" t="s">
        <v>915</v>
      </c>
      <c r="E30" s="223"/>
      <c r="F30" s="223"/>
      <c r="G30" s="224"/>
    </row>
    <row r="31" spans="1:7" ht="15.75">
      <c r="A31" s="99"/>
      <c r="B31" s="221" t="s">
        <v>912</v>
      </c>
      <c r="C31" s="222"/>
      <c r="D31" s="225" t="s">
        <v>913</v>
      </c>
      <c r="E31" s="225"/>
      <c r="F31" s="225"/>
      <c r="G31" s="226"/>
    </row>
    <row r="32" spans="1:7" ht="16.5" thickBot="1">
      <c r="A32" s="99"/>
      <c r="B32" s="221" t="s">
        <v>928</v>
      </c>
      <c r="C32" s="222"/>
      <c r="D32" s="225" t="s">
        <v>929</v>
      </c>
      <c r="E32" s="225"/>
      <c r="F32" s="225"/>
      <c r="G32" s="226"/>
    </row>
    <row r="33" spans="1:7" ht="15.75">
      <c r="A33" s="98" t="s">
        <v>918</v>
      </c>
      <c r="B33" s="227" t="s">
        <v>919</v>
      </c>
      <c r="C33" s="228"/>
      <c r="D33" s="228"/>
      <c r="E33" s="228"/>
      <c r="F33" s="228"/>
      <c r="G33" s="229"/>
    </row>
    <row r="34" spans="1:7" ht="15.75">
      <c r="A34" s="99"/>
      <c r="B34" s="221" t="s">
        <v>920</v>
      </c>
      <c r="C34" s="222"/>
      <c r="D34" s="223" t="s">
        <v>925</v>
      </c>
      <c r="E34" s="223"/>
      <c r="F34" s="223"/>
      <c r="G34" s="224"/>
    </row>
    <row r="35" spans="1:7" ht="15.75">
      <c r="A35" s="99"/>
      <c r="B35" s="221" t="s">
        <v>921</v>
      </c>
      <c r="C35" s="222"/>
      <c r="D35" s="223" t="s">
        <v>926</v>
      </c>
      <c r="E35" s="223"/>
      <c r="F35" s="223"/>
      <c r="G35" s="224"/>
    </row>
    <row r="36" spans="1:7" ht="16.5" thickBot="1">
      <c r="A36" s="99"/>
      <c r="B36" s="221" t="s">
        <v>922</v>
      </c>
      <c r="C36" s="222"/>
      <c r="D36" s="223" t="s">
        <v>927</v>
      </c>
      <c r="E36" s="223"/>
      <c r="F36" s="223"/>
      <c r="G36" s="224"/>
    </row>
    <row r="37" spans="1:7" ht="32.1" customHeight="1" thickBot="1">
      <c r="A37" s="98" t="s">
        <v>923</v>
      </c>
      <c r="B37" s="227" t="s">
        <v>924</v>
      </c>
      <c r="C37" s="228"/>
      <c r="D37" s="228"/>
      <c r="E37" s="228"/>
      <c r="F37" s="228"/>
      <c r="G37" s="229"/>
    </row>
    <row r="38" spans="1:7" ht="29.1" customHeight="1">
      <c r="A38" s="248" t="s">
        <v>517</v>
      </c>
      <c r="B38" s="227" t="s">
        <v>490</v>
      </c>
      <c r="C38" s="228"/>
      <c r="D38" s="228"/>
      <c r="E38" s="228"/>
      <c r="F38" s="228"/>
      <c r="G38" s="229"/>
    </row>
    <row r="39" spans="1:7" ht="15.95" customHeight="1">
      <c r="A39" s="249"/>
      <c r="B39" s="251"/>
      <c r="C39" s="252"/>
      <c r="D39" s="252"/>
      <c r="E39" s="252"/>
      <c r="F39" s="252"/>
      <c r="G39" s="253"/>
    </row>
    <row r="40" spans="1:7" ht="15.95" customHeight="1">
      <c r="A40" s="249"/>
      <c r="B40" s="254" t="s">
        <v>491</v>
      </c>
      <c r="C40" s="255"/>
      <c r="D40" s="255"/>
      <c r="E40" s="255"/>
      <c r="F40" s="255"/>
      <c r="G40" s="256"/>
    </row>
    <row r="41" spans="1:7" ht="15.95" customHeight="1">
      <c r="A41" s="249"/>
      <c r="B41" s="257" t="s">
        <v>492</v>
      </c>
      <c r="C41" s="225"/>
      <c r="D41" s="225"/>
      <c r="E41" s="225"/>
      <c r="F41" s="225"/>
      <c r="G41" s="258"/>
    </row>
    <row r="42" spans="1:7" ht="15.95" customHeight="1">
      <c r="A42" s="249"/>
      <c r="B42" s="251"/>
      <c r="C42" s="252"/>
      <c r="D42" s="252"/>
      <c r="E42" s="252"/>
      <c r="F42" s="252"/>
      <c r="G42" s="253"/>
    </row>
    <row r="43" spans="1:7" ht="42.95" customHeight="1">
      <c r="A43" s="249"/>
      <c r="B43" s="257" t="s">
        <v>493</v>
      </c>
      <c r="C43" s="225"/>
      <c r="D43" s="225"/>
      <c r="E43" s="225"/>
      <c r="F43" s="225"/>
      <c r="G43" s="258"/>
    </row>
    <row r="44" spans="1:7" ht="15.95" customHeight="1">
      <c r="A44" s="249"/>
      <c r="B44" s="251"/>
      <c r="C44" s="252"/>
      <c r="D44" s="252"/>
      <c r="E44" s="252"/>
      <c r="F44" s="252"/>
      <c r="G44" s="253"/>
    </row>
    <row r="45" spans="1:7" ht="15.95" customHeight="1">
      <c r="A45" s="249"/>
      <c r="B45" s="257" t="s">
        <v>494</v>
      </c>
      <c r="C45" s="225"/>
      <c r="D45" s="225"/>
      <c r="E45" s="225"/>
      <c r="F45" s="225"/>
      <c r="G45" s="258"/>
    </row>
    <row r="46" spans="1:7" ht="15.95" customHeight="1">
      <c r="A46" s="249"/>
      <c r="B46" s="257" t="s">
        <v>495</v>
      </c>
      <c r="C46" s="225"/>
      <c r="D46" s="225"/>
      <c r="E46" s="225"/>
      <c r="F46" s="225"/>
      <c r="G46" s="258"/>
    </row>
    <row r="47" spans="1:7" ht="15.95" customHeight="1">
      <c r="A47" s="249"/>
      <c r="B47" s="257" t="s">
        <v>496</v>
      </c>
      <c r="C47" s="225"/>
      <c r="D47" s="225"/>
      <c r="E47" s="225"/>
      <c r="F47" s="225"/>
      <c r="G47" s="258"/>
    </row>
    <row r="48" spans="1:7" ht="15.95" customHeight="1">
      <c r="A48" s="249"/>
      <c r="B48" s="257" t="s">
        <v>497</v>
      </c>
      <c r="C48" s="225"/>
      <c r="D48" s="225"/>
      <c r="E48" s="225"/>
      <c r="F48" s="225"/>
      <c r="G48" s="258"/>
    </row>
    <row r="49" spans="1:7" ht="15.95" customHeight="1">
      <c r="A49" s="249"/>
      <c r="B49" s="257" t="s">
        <v>498</v>
      </c>
      <c r="C49" s="225"/>
      <c r="D49" s="225"/>
      <c r="E49" s="225"/>
      <c r="F49" s="225"/>
      <c r="G49" s="258"/>
    </row>
    <row r="50" spans="1:7" ht="15.95" customHeight="1">
      <c r="A50" s="249"/>
      <c r="B50" s="257" t="s">
        <v>499</v>
      </c>
      <c r="C50" s="225"/>
      <c r="D50" s="225"/>
      <c r="E50" s="225"/>
      <c r="F50" s="225"/>
      <c r="G50" s="258"/>
    </row>
    <row r="51" spans="1:7" ht="15.95" customHeight="1">
      <c r="A51" s="249"/>
      <c r="B51" s="257" t="s">
        <v>500</v>
      </c>
      <c r="C51" s="225"/>
      <c r="D51" s="225"/>
      <c r="E51" s="225"/>
      <c r="F51" s="225"/>
      <c r="G51" s="258"/>
    </row>
    <row r="52" spans="1:7" ht="17.100000000000001" customHeight="1" thickBot="1">
      <c r="A52" s="250"/>
      <c r="B52" s="259" t="s">
        <v>501</v>
      </c>
      <c r="C52" s="260"/>
      <c r="D52" s="260"/>
      <c r="E52" s="260"/>
      <c r="F52" s="260"/>
      <c r="G52" s="261"/>
    </row>
    <row r="53" spans="1:7" ht="57.95" customHeight="1" thickBot="1">
      <c r="A53" s="10" t="s">
        <v>516</v>
      </c>
      <c r="B53" s="230" t="s">
        <v>581</v>
      </c>
      <c r="C53" s="231"/>
      <c r="D53" s="231"/>
      <c r="E53" s="231"/>
      <c r="F53" s="231"/>
      <c r="G53" s="232"/>
    </row>
    <row r="54" spans="1:7" ht="57.95" customHeight="1" thickBot="1">
      <c r="A54" s="10" t="s">
        <v>515</v>
      </c>
      <c r="B54" s="230" t="s">
        <v>502</v>
      </c>
      <c r="C54" s="231"/>
      <c r="D54" s="231"/>
      <c r="E54" s="231"/>
      <c r="F54" s="231"/>
      <c r="G54" s="232"/>
    </row>
    <row r="55" spans="1:7" ht="17.100000000000001" customHeight="1" thickBot="1">
      <c r="A55" s="10" t="s">
        <v>514</v>
      </c>
      <c r="B55" s="230" t="s">
        <v>503</v>
      </c>
      <c r="C55" s="231"/>
      <c r="D55" s="231"/>
      <c r="E55" s="231"/>
      <c r="F55" s="231"/>
      <c r="G55" s="232"/>
    </row>
    <row r="56" spans="1:7" ht="42.95" customHeight="1" thickBot="1">
      <c r="A56" s="11" t="s">
        <v>508</v>
      </c>
      <c r="B56" s="230" t="s">
        <v>504</v>
      </c>
      <c r="C56" s="231"/>
      <c r="D56" s="231"/>
      <c r="E56" s="231"/>
      <c r="F56" s="231"/>
      <c r="G56" s="232"/>
    </row>
    <row r="57" spans="1:7" ht="29.1" customHeight="1" thickBot="1">
      <c r="A57" s="10" t="s">
        <v>513</v>
      </c>
      <c r="B57" s="230" t="s">
        <v>505</v>
      </c>
      <c r="C57" s="231"/>
      <c r="D57" s="231"/>
      <c r="E57" s="231"/>
      <c r="F57" s="231"/>
      <c r="G57" s="232"/>
    </row>
    <row r="58" spans="1:7" ht="17.100000000000001" customHeight="1" thickBot="1">
      <c r="A58" s="10" t="s">
        <v>512</v>
      </c>
      <c r="B58" s="230" t="s">
        <v>506</v>
      </c>
      <c r="C58" s="231"/>
      <c r="D58" s="231"/>
      <c r="E58" s="231"/>
      <c r="F58" s="231"/>
      <c r="G58" s="232"/>
    </row>
    <row r="59" spans="1:7" ht="42.95" customHeight="1" thickBot="1">
      <c r="A59" s="11" t="s">
        <v>509</v>
      </c>
      <c r="B59" s="230" t="s">
        <v>510</v>
      </c>
      <c r="C59" s="231"/>
      <c r="D59" s="231"/>
      <c r="E59" s="231"/>
      <c r="F59" s="231"/>
      <c r="G59" s="232"/>
    </row>
    <row r="60" spans="1:7" ht="29.1" customHeight="1" thickBot="1">
      <c r="A60" s="10" t="s">
        <v>511</v>
      </c>
      <c r="B60" s="230" t="s">
        <v>507</v>
      </c>
      <c r="C60" s="231"/>
      <c r="D60" s="231"/>
      <c r="E60" s="231"/>
      <c r="F60" s="231"/>
      <c r="G60" s="232"/>
    </row>
  </sheetData>
  <mergeCells count="70">
    <mergeCell ref="B60:G60"/>
    <mergeCell ref="B55:G55"/>
    <mergeCell ref="B56:G56"/>
    <mergeCell ref="B57:G57"/>
    <mergeCell ref="B58:G58"/>
    <mergeCell ref="B59:G59"/>
    <mergeCell ref="B50:G50"/>
    <mergeCell ref="B51:G51"/>
    <mergeCell ref="B52:G52"/>
    <mergeCell ref="B53:G53"/>
    <mergeCell ref="B54:G54"/>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abSelected="1" topLeftCell="A20" workbookViewId="0">
      <selection activeCell="B29" sqref="B2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1</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10</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2</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6</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5" t="s">
        <v>485</v>
      </c>
      <c r="B10" s="237"/>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58</v>
      </c>
      <c r="F22" s="4" t="s">
        <v>52</v>
      </c>
      <c r="G22" s="11"/>
    </row>
    <row r="23" spans="1:7" ht="14.1" customHeight="1" thickBot="1">
      <c r="A23" s="235" t="s">
        <v>84</v>
      </c>
      <c r="B23" s="237"/>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58</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58</v>
      </c>
      <c r="F38" s="4" t="s">
        <v>52</v>
      </c>
      <c r="G38" s="11"/>
    </row>
    <row r="39" spans="1:7" ht="14.1" customHeight="1" thickBot="1">
      <c r="A39" s="235" t="s">
        <v>524</v>
      </c>
      <c r="B39" s="237"/>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5" t="s">
        <v>529</v>
      </c>
      <c r="B45" s="237"/>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58</v>
      </c>
      <c r="F48" s="4" t="s">
        <v>52</v>
      </c>
      <c r="G48" s="11"/>
    </row>
    <row r="49" spans="1:7" ht="39" thickBot="1">
      <c r="A49" s="18" t="s">
        <v>80</v>
      </c>
      <c r="B49" s="11" t="s">
        <v>532</v>
      </c>
      <c r="C49" s="11" t="s">
        <v>769</v>
      </c>
      <c r="D49" s="11"/>
      <c r="E49" s="4" t="s">
        <v>58</v>
      </c>
      <c r="F49" s="4" t="s">
        <v>52</v>
      </c>
      <c r="G49" s="11"/>
    </row>
    <row r="50" spans="1:7" ht="26.25" thickBot="1">
      <c r="A50" s="17" t="s">
        <v>70</v>
      </c>
      <c r="B50" s="11" t="s">
        <v>533</v>
      </c>
      <c r="C50" s="11" t="s">
        <v>534</v>
      </c>
      <c r="D50" s="11"/>
      <c r="E50" s="4" t="s">
        <v>54</v>
      </c>
      <c r="F50" s="4" t="s">
        <v>52</v>
      </c>
      <c r="G50" s="11"/>
    </row>
    <row r="51" spans="1:7" ht="51.75" thickBot="1">
      <c r="A51" s="17" t="s">
        <v>101</v>
      </c>
      <c r="B51" s="11" t="s">
        <v>537</v>
      </c>
      <c r="C51" s="11" t="s">
        <v>768</v>
      </c>
      <c r="D51" s="11"/>
      <c r="E51" s="4" t="s">
        <v>54</v>
      </c>
      <c r="F51" s="4" t="s">
        <v>52</v>
      </c>
      <c r="G51" s="11"/>
    </row>
    <row r="52" spans="1:7" ht="14.1" customHeight="1" thickBot="1">
      <c r="A52" s="235" t="s">
        <v>102</v>
      </c>
      <c r="B52" s="237"/>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5" t="s">
        <v>111</v>
      </c>
      <c r="B61" s="237"/>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5" t="s">
        <v>118</v>
      </c>
      <c r="B66" s="237"/>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58</v>
      </c>
      <c r="F76" s="4" t="s">
        <v>52</v>
      </c>
      <c r="G76" s="11"/>
    </row>
    <row r="77" spans="1:7" ht="77.25" thickBot="1">
      <c r="A77" s="27" t="s">
        <v>80</v>
      </c>
      <c r="B77" s="11" t="s">
        <v>540</v>
      </c>
      <c r="C77" s="11" t="s">
        <v>752</v>
      </c>
      <c r="D77" s="11" t="s">
        <v>961</v>
      </c>
      <c r="E77" s="4" t="s">
        <v>58</v>
      </c>
      <c r="F77" s="4" t="s">
        <v>52</v>
      </c>
      <c r="G77" s="11"/>
    </row>
    <row r="78" spans="1:7" ht="115.5" thickBot="1">
      <c r="A78" s="17" t="s">
        <v>70</v>
      </c>
      <c r="B78" s="11" t="s">
        <v>541</v>
      </c>
      <c r="C78" s="11" t="s">
        <v>751</v>
      </c>
      <c r="D78" s="11" t="s">
        <v>963</v>
      </c>
      <c r="E78" s="4" t="s">
        <v>58</v>
      </c>
      <c r="F78" s="4" t="s">
        <v>52</v>
      </c>
      <c r="G78" s="11"/>
    </row>
    <row r="79" spans="1:7" ht="51.75" thickBot="1">
      <c r="A79" s="17" t="s">
        <v>70</v>
      </c>
      <c r="B79" s="11" t="s">
        <v>542</v>
      </c>
      <c r="C79" s="11" t="s">
        <v>750</v>
      </c>
      <c r="D79" s="11" t="s">
        <v>956</v>
      </c>
      <c r="E79" s="4" t="s">
        <v>58</v>
      </c>
      <c r="F79" s="4" t="s">
        <v>52</v>
      </c>
      <c r="G79" s="11"/>
    </row>
    <row r="80" spans="1:7" ht="39" thickBot="1">
      <c r="A80" s="19" t="s">
        <v>101</v>
      </c>
      <c r="B80" s="11" t="s">
        <v>543</v>
      </c>
      <c r="C80" s="11" t="s">
        <v>749</v>
      </c>
      <c r="D80" s="11"/>
      <c r="E80" s="4" t="s">
        <v>54</v>
      </c>
      <c r="F80" s="4" t="s">
        <v>52</v>
      </c>
      <c r="G80" s="11"/>
    </row>
    <row r="81" spans="1:7" ht="14.1" customHeight="1" thickBot="1">
      <c r="A81" s="235" t="s">
        <v>133</v>
      </c>
      <c r="B81" s="237"/>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51.75" thickBot="1">
      <c r="A86" s="17" t="s">
        <v>70</v>
      </c>
      <c r="B86" s="11" t="s">
        <v>544</v>
      </c>
      <c r="C86" s="11" t="s">
        <v>746</v>
      </c>
      <c r="D86" s="11" t="s">
        <v>962</v>
      </c>
      <c r="E86" s="4" t="s">
        <v>58</v>
      </c>
      <c r="F86" s="4" t="s">
        <v>52</v>
      </c>
      <c r="G86" s="11"/>
    </row>
    <row r="87" spans="1:7" ht="39" thickBot="1">
      <c r="A87" s="19" t="s">
        <v>101</v>
      </c>
      <c r="B87" s="11" t="s">
        <v>545</v>
      </c>
      <c r="C87" s="11" t="s">
        <v>745</v>
      </c>
      <c r="D87" s="11"/>
      <c r="E87" s="4" t="s">
        <v>54</v>
      </c>
      <c r="F87" s="4" t="s">
        <v>52</v>
      </c>
      <c r="G87" s="11"/>
    </row>
    <row r="88" spans="1:7" ht="14.1" customHeight="1" thickBot="1">
      <c r="A88" s="235" t="s">
        <v>558</v>
      </c>
      <c r="B88" s="237"/>
      <c r="C88" s="4" t="s">
        <v>63</v>
      </c>
      <c r="D88" s="4" t="s">
        <v>487</v>
      </c>
      <c r="E88" s="4" t="s">
        <v>64</v>
      </c>
      <c r="F88" s="4" t="s">
        <v>65</v>
      </c>
      <c r="G88" s="4" t="s">
        <v>488</v>
      </c>
    </row>
    <row r="89" spans="1:7" ht="128.25" thickBot="1">
      <c r="A89" s="15" t="s">
        <v>66</v>
      </c>
      <c r="B89" s="11" t="s">
        <v>145</v>
      </c>
      <c r="C89" s="11" t="s">
        <v>743</v>
      </c>
      <c r="D89" s="11" t="s">
        <v>969</v>
      </c>
      <c r="E89" s="4" t="s">
        <v>58</v>
      </c>
      <c r="F89" s="4" t="s">
        <v>52</v>
      </c>
      <c r="G89" s="11"/>
    </row>
    <row r="90" spans="1:7" ht="26.25" thickBot="1">
      <c r="A90" s="16" t="s">
        <v>68</v>
      </c>
      <c r="B90" s="11" t="s">
        <v>441</v>
      </c>
      <c r="C90" s="11" t="s">
        <v>741</v>
      </c>
      <c r="D90" s="11" t="s">
        <v>970</v>
      </c>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5" t="s">
        <v>156</v>
      </c>
      <c r="B94" s="237"/>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60</v>
      </c>
      <c r="F97" s="4" t="s">
        <v>52</v>
      </c>
      <c r="G97" s="11"/>
    </row>
    <row r="98" spans="1:7" ht="14.1" customHeight="1" thickBot="1">
      <c r="A98" s="235" t="s">
        <v>150</v>
      </c>
      <c r="B98" s="237"/>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5" t="s">
        <v>547</v>
      </c>
      <c r="B102" s="237"/>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51.75" thickBot="1">
      <c r="A105" s="19" t="s">
        <v>101</v>
      </c>
      <c r="B105" s="11" t="s">
        <v>549</v>
      </c>
      <c r="C105" s="11" t="s">
        <v>737</v>
      </c>
      <c r="D105" s="11" t="s">
        <v>971</v>
      </c>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5" t="s">
        <v>140</v>
      </c>
      <c r="B107" s="237"/>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54</v>
      </c>
      <c r="F113" s="4" t="s">
        <v>52</v>
      </c>
      <c r="G113" s="11"/>
    </row>
    <row r="114" spans="1:7" ht="26.25" thickBot="1">
      <c r="A114" s="18" t="s">
        <v>80</v>
      </c>
      <c r="B114" s="11" t="s">
        <v>147</v>
      </c>
      <c r="C114" s="11" t="s">
        <v>148</v>
      </c>
      <c r="D114" s="11"/>
      <c r="E114" s="4" t="s">
        <v>58</v>
      </c>
      <c r="F114" s="4" t="s">
        <v>52</v>
      </c>
      <c r="G114" s="11"/>
    </row>
    <row r="115" spans="1:7" ht="14.1" customHeight="1" thickBot="1">
      <c r="A115" s="235" t="s">
        <v>161</v>
      </c>
      <c r="B115" s="237"/>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15:B115"/>
    <mergeCell ref="A52:B52"/>
    <mergeCell ref="A61:B61"/>
    <mergeCell ref="A66:B66"/>
    <mergeCell ref="A81:B81"/>
    <mergeCell ref="A107:B107"/>
    <mergeCell ref="A102:B102"/>
    <mergeCell ref="A88:B88"/>
    <mergeCell ref="A10:B10"/>
    <mergeCell ref="A23:B23"/>
    <mergeCell ref="C2:D9"/>
    <mergeCell ref="A98:B98"/>
    <mergeCell ref="A45:B45"/>
    <mergeCell ref="A39:B39"/>
    <mergeCell ref="A8:B8"/>
    <mergeCell ref="A9:B9"/>
    <mergeCell ref="A94:B94"/>
  </mergeCells>
  <conditionalFormatting sqref="A11:A18 A107:A109 A81:A85 A115:A248 A52:A57 A40 A33:A37 A42:A43 A112 A94:A100 A61:A69 A59 A20:A29">
    <cfRule type="beginsWith" dxfId="2421" priority="1148" stopIfTrue="1" operator="beginsWith" text="Exceptional">
      <formula>LEFT(A11,LEN("Exceptional"))="Exceptional"</formula>
    </cfRule>
    <cfRule type="beginsWith" dxfId="2420" priority="1149" stopIfTrue="1" operator="beginsWith" text="Professional">
      <formula>LEFT(A11,LEN("Professional"))="Professional"</formula>
    </cfRule>
    <cfRule type="beginsWith" dxfId="2419" priority="1150" stopIfTrue="1" operator="beginsWith" text="Advanced">
      <formula>LEFT(A11,LEN("Advanced"))="Advanced"</formula>
    </cfRule>
    <cfRule type="beginsWith" dxfId="2418" priority="1151" stopIfTrue="1" operator="beginsWith" text="Intermediate">
      <formula>LEFT(A11,LEN("Intermediate"))="Intermediate"</formula>
    </cfRule>
    <cfRule type="beginsWith" dxfId="2417" priority="1152" stopIfTrue="1" operator="beginsWith" text="Basic">
      <formula>LEFT(A11,LEN("Basic"))="Basic"</formula>
    </cfRule>
    <cfRule type="beginsWith" dxfId="2416" priority="1153" stopIfTrue="1" operator="beginsWith" text="Required">
      <formula>LEFT(A11,LEN("Required"))="Required"</formula>
    </cfRule>
    <cfRule type="notContainsBlanks" dxfId="2415" priority="1154" stopIfTrue="1">
      <formula>LEN(TRIM(A11))&gt;0</formula>
    </cfRule>
  </conditionalFormatting>
  <conditionalFormatting sqref="E10 E11:F11 E23 E52 E61 E66 E81 F108:F109 E107 F99:F100 E98 E94 E115 E89:F89 F20:F22 F12:F18 E24:F28 F29 F33:F38 E40:F44 E53:F57 E59:F60 E62:F65 E67:F76 E95:F96 F112:F113 E116:F248 E82:F85 F97">
    <cfRule type="beginsWith" dxfId="2414" priority="1140" stopIfTrue="1" operator="beginsWith" text="Not Applicable">
      <formula>LEFT(E10,LEN("Not Applicable"))="Not Applicable"</formula>
    </cfRule>
    <cfRule type="beginsWith" dxfId="2413" priority="1141" stopIfTrue="1" operator="beginsWith" text="Waived">
      <formula>LEFT(E10,LEN("Waived"))="Waived"</formula>
    </cfRule>
    <cfRule type="beginsWith" dxfId="2412" priority="1143" stopIfTrue="1" operator="beginsWith" text="Pre-Passed">
      <formula>LEFT(E10,LEN("Pre-Passed"))="Pre-Passed"</formula>
    </cfRule>
    <cfRule type="beginsWith" dxfId="2411" priority="1144" stopIfTrue="1" operator="beginsWith" text="Completed">
      <formula>LEFT(E10,LEN("Completed"))="Completed"</formula>
    </cfRule>
    <cfRule type="beginsWith" dxfId="2410" priority="1145" stopIfTrue="1" operator="beginsWith" text="Partial">
      <formula>LEFT(E10,LEN("Partial"))="Partial"</formula>
    </cfRule>
    <cfRule type="beginsWith" dxfId="2409" priority="1146" stopIfTrue="1" operator="beginsWith" text="Missing">
      <formula>LEFT(E10,LEN("Missing"))="Missing"</formula>
    </cfRule>
    <cfRule type="beginsWith" dxfId="2408" priority="1147" stopIfTrue="1" operator="beginsWith" text="Untested">
      <formula>LEFT(E10,LEN("Untested"))="Untested"</formula>
    </cfRule>
    <cfRule type="notContainsBlanks" dxfId="2407" priority="1155" stopIfTrue="1">
      <formula>LEN(TRIM(E10))&gt;0</formula>
    </cfRule>
  </conditionalFormatting>
  <conditionalFormatting sqref="F10">
    <cfRule type="beginsWith" dxfId="2406" priority="835" stopIfTrue="1" operator="beginsWith" text="Not Applicable">
      <formula>LEFT(F10,LEN("Not Applicable"))="Not Applicable"</formula>
    </cfRule>
    <cfRule type="beginsWith" dxfId="2405" priority="836" stopIfTrue="1" operator="beginsWith" text="Waived">
      <formula>LEFT(F10,LEN("Waived"))="Waived"</formula>
    </cfRule>
    <cfRule type="beginsWith" dxfId="2404" priority="837" stopIfTrue="1" operator="beginsWith" text="Pre-Passed">
      <formula>LEFT(F10,LEN("Pre-Passed"))="Pre-Passed"</formula>
    </cfRule>
    <cfRule type="beginsWith" dxfId="2403" priority="838" stopIfTrue="1" operator="beginsWith" text="Completed">
      <formula>LEFT(F10,LEN("Completed"))="Completed"</formula>
    </cfRule>
    <cfRule type="beginsWith" dxfId="2402" priority="839" stopIfTrue="1" operator="beginsWith" text="Partial">
      <formula>LEFT(F10,LEN("Partial"))="Partial"</formula>
    </cfRule>
    <cfRule type="beginsWith" dxfId="2401" priority="840" stopIfTrue="1" operator="beginsWith" text="Missing">
      <formula>LEFT(F10,LEN("Missing"))="Missing"</formula>
    </cfRule>
    <cfRule type="beginsWith" dxfId="2400" priority="841" stopIfTrue="1" operator="beginsWith" text="Untested">
      <formula>LEFT(F10,LEN("Untested"))="Untested"</formula>
    </cfRule>
    <cfRule type="notContainsBlanks" dxfId="2399" priority="842" stopIfTrue="1">
      <formula>LEN(TRIM(F10))&gt;0</formula>
    </cfRule>
  </conditionalFormatting>
  <conditionalFormatting sqref="F23">
    <cfRule type="beginsWith" dxfId="2398" priority="811" stopIfTrue="1" operator="beginsWith" text="Not Applicable">
      <formula>LEFT(F23,LEN("Not Applicable"))="Not Applicable"</formula>
    </cfRule>
    <cfRule type="beginsWith" dxfId="2397" priority="812" stopIfTrue="1" operator="beginsWith" text="Waived">
      <formula>LEFT(F23,LEN("Waived"))="Waived"</formula>
    </cfRule>
    <cfRule type="beginsWith" dxfId="2396" priority="813" stopIfTrue="1" operator="beginsWith" text="Pre-Passed">
      <formula>LEFT(F23,LEN("Pre-Passed"))="Pre-Passed"</formula>
    </cfRule>
    <cfRule type="beginsWith" dxfId="2395" priority="814" stopIfTrue="1" operator="beginsWith" text="Completed">
      <formula>LEFT(F23,LEN("Completed"))="Completed"</formula>
    </cfRule>
    <cfRule type="beginsWith" dxfId="2394" priority="815" stopIfTrue="1" operator="beginsWith" text="Partial">
      <formula>LEFT(F23,LEN("Partial"))="Partial"</formula>
    </cfRule>
    <cfRule type="beginsWith" dxfId="2393" priority="816" stopIfTrue="1" operator="beginsWith" text="Missing">
      <formula>LEFT(F23,LEN("Missing"))="Missing"</formula>
    </cfRule>
    <cfRule type="beginsWith" dxfId="2392" priority="817" stopIfTrue="1" operator="beginsWith" text="Untested">
      <formula>LEFT(F23,LEN("Untested"))="Untested"</formula>
    </cfRule>
    <cfRule type="notContainsBlanks" dxfId="2391" priority="818" stopIfTrue="1">
      <formula>LEN(TRIM(F23))&gt;0</formula>
    </cfRule>
  </conditionalFormatting>
  <conditionalFormatting sqref="F52">
    <cfRule type="beginsWith" dxfId="2390" priority="803" stopIfTrue="1" operator="beginsWith" text="Not Applicable">
      <formula>LEFT(F52,LEN("Not Applicable"))="Not Applicable"</formula>
    </cfRule>
    <cfRule type="beginsWith" dxfId="2389" priority="804" stopIfTrue="1" operator="beginsWith" text="Waived">
      <formula>LEFT(F52,LEN("Waived"))="Waived"</formula>
    </cfRule>
    <cfRule type="beginsWith" dxfId="2388" priority="805" stopIfTrue="1" operator="beginsWith" text="Pre-Passed">
      <formula>LEFT(F52,LEN("Pre-Passed"))="Pre-Passed"</formula>
    </cfRule>
    <cfRule type="beginsWith" dxfId="2387" priority="806" stopIfTrue="1" operator="beginsWith" text="Completed">
      <formula>LEFT(F52,LEN("Completed"))="Completed"</formula>
    </cfRule>
    <cfRule type="beginsWith" dxfId="2386" priority="807" stopIfTrue="1" operator="beginsWith" text="Partial">
      <formula>LEFT(F52,LEN("Partial"))="Partial"</formula>
    </cfRule>
    <cfRule type="beginsWith" dxfId="2385" priority="808" stopIfTrue="1" operator="beginsWith" text="Missing">
      <formula>LEFT(F52,LEN("Missing"))="Missing"</formula>
    </cfRule>
    <cfRule type="beginsWith" dxfId="2384" priority="809" stopIfTrue="1" operator="beginsWith" text="Untested">
      <formula>LEFT(F52,LEN("Untested"))="Untested"</formula>
    </cfRule>
    <cfRule type="notContainsBlanks" dxfId="2383" priority="810" stopIfTrue="1">
      <formula>LEN(TRIM(F52))&gt;0</formula>
    </cfRule>
  </conditionalFormatting>
  <conditionalFormatting sqref="F61">
    <cfRule type="beginsWith" dxfId="2382" priority="795" stopIfTrue="1" operator="beginsWith" text="Not Applicable">
      <formula>LEFT(F61,LEN("Not Applicable"))="Not Applicable"</formula>
    </cfRule>
    <cfRule type="beginsWith" dxfId="2381" priority="796" stopIfTrue="1" operator="beginsWith" text="Waived">
      <formula>LEFT(F61,LEN("Waived"))="Waived"</formula>
    </cfRule>
    <cfRule type="beginsWith" dxfId="2380" priority="797" stopIfTrue="1" operator="beginsWith" text="Pre-Passed">
      <formula>LEFT(F61,LEN("Pre-Passed"))="Pre-Passed"</formula>
    </cfRule>
    <cfRule type="beginsWith" dxfId="2379" priority="798" stopIfTrue="1" operator="beginsWith" text="Completed">
      <formula>LEFT(F61,LEN("Completed"))="Completed"</formula>
    </cfRule>
    <cfRule type="beginsWith" dxfId="2378" priority="799" stopIfTrue="1" operator="beginsWith" text="Partial">
      <formula>LEFT(F61,LEN("Partial"))="Partial"</formula>
    </cfRule>
    <cfRule type="beginsWith" dxfId="2377" priority="800" stopIfTrue="1" operator="beginsWith" text="Missing">
      <formula>LEFT(F61,LEN("Missing"))="Missing"</formula>
    </cfRule>
    <cfRule type="beginsWith" dxfId="2376" priority="801" stopIfTrue="1" operator="beginsWith" text="Untested">
      <formula>LEFT(F61,LEN("Untested"))="Untested"</formula>
    </cfRule>
    <cfRule type="notContainsBlanks" dxfId="2375" priority="802" stopIfTrue="1">
      <formula>LEN(TRIM(F61))&gt;0</formula>
    </cfRule>
  </conditionalFormatting>
  <conditionalFormatting sqref="F66">
    <cfRule type="beginsWith" dxfId="2374" priority="787" stopIfTrue="1" operator="beginsWith" text="Not Applicable">
      <formula>LEFT(F66,LEN("Not Applicable"))="Not Applicable"</formula>
    </cfRule>
    <cfRule type="beginsWith" dxfId="2373" priority="788" stopIfTrue="1" operator="beginsWith" text="Waived">
      <formula>LEFT(F66,LEN("Waived"))="Waived"</formula>
    </cfRule>
    <cfRule type="beginsWith" dxfId="2372" priority="789" stopIfTrue="1" operator="beginsWith" text="Pre-Passed">
      <formula>LEFT(F66,LEN("Pre-Passed"))="Pre-Passed"</formula>
    </cfRule>
    <cfRule type="beginsWith" dxfId="2371" priority="790" stopIfTrue="1" operator="beginsWith" text="Completed">
      <formula>LEFT(F66,LEN("Completed"))="Completed"</formula>
    </cfRule>
    <cfRule type="beginsWith" dxfId="2370" priority="791" stopIfTrue="1" operator="beginsWith" text="Partial">
      <formula>LEFT(F66,LEN("Partial"))="Partial"</formula>
    </cfRule>
    <cfRule type="beginsWith" dxfId="2369" priority="792" stopIfTrue="1" operator="beginsWith" text="Missing">
      <formula>LEFT(F66,LEN("Missing"))="Missing"</formula>
    </cfRule>
    <cfRule type="beginsWith" dxfId="2368" priority="793" stopIfTrue="1" operator="beginsWith" text="Untested">
      <formula>LEFT(F66,LEN("Untested"))="Untested"</formula>
    </cfRule>
    <cfRule type="notContainsBlanks" dxfId="2367" priority="794" stopIfTrue="1">
      <formula>LEN(TRIM(F66))&gt;0</formula>
    </cfRule>
  </conditionalFormatting>
  <conditionalFormatting sqref="F81">
    <cfRule type="beginsWith" dxfId="2366" priority="779" stopIfTrue="1" operator="beginsWith" text="Not Applicable">
      <formula>LEFT(F81,LEN("Not Applicable"))="Not Applicable"</formula>
    </cfRule>
    <cfRule type="beginsWith" dxfId="2365" priority="780" stopIfTrue="1" operator="beginsWith" text="Waived">
      <formula>LEFT(F81,LEN("Waived"))="Waived"</formula>
    </cfRule>
    <cfRule type="beginsWith" dxfId="2364" priority="781" stopIfTrue="1" operator="beginsWith" text="Pre-Passed">
      <formula>LEFT(F81,LEN("Pre-Passed"))="Pre-Passed"</formula>
    </cfRule>
    <cfRule type="beginsWith" dxfId="2363" priority="782" stopIfTrue="1" operator="beginsWith" text="Completed">
      <formula>LEFT(F81,LEN("Completed"))="Completed"</formula>
    </cfRule>
    <cfRule type="beginsWith" dxfId="2362" priority="783" stopIfTrue="1" operator="beginsWith" text="Partial">
      <formula>LEFT(F81,LEN("Partial"))="Partial"</formula>
    </cfRule>
    <cfRule type="beginsWith" dxfId="2361" priority="784" stopIfTrue="1" operator="beginsWith" text="Missing">
      <formula>LEFT(F81,LEN("Missing"))="Missing"</formula>
    </cfRule>
    <cfRule type="beginsWith" dxfId="2360" priority="785" stopIfTrue="1" operator="beginsWith" text="Untested">
      <formula>LEFT(F81,LEN("Untested"))="Untested"</formula>
    </cfRule>
    <cfRule type="notContainsBlanks" dxfId="2359" priority="786" stopIfTrue="1">
      <formula>LEN(TRIM(F81))&gt;0</formula>
    </cfRule>
  </conditionalFormatting>
  <conditionalFormatting sqref="F107">
    <cfRule type="beginsWith" dxfId="2358" priority="771" stopIfTrue="1" operator="beginsWith" text="Not Applicable">
      <formula>LEFT(F107,LEN("Not Applicable"))="Not Applicable"</formula>
    </cfRule>
    <cfRule type="beginsWith" dxfId="2357" priority="772" stopIfTrue="1" operator="beginsWith" text="Waived">
      <formula>LEFT(F107,LEN("Waived"))="Waived"</formula>
    </cfRule>
    <cfRule type="beginsWith" dxfId="2356" priority="773" stopIfTrue="1" operator="beginsWith" text="Pre-Passed">
      <formula>LEFT(F107,LEN("Pre-Passed"))="Pre-Passed"</formula>
    </cfRule>
    <cfRule type="beginsWith" dxfId="2355" priority="774" stopIfTrue="1" operator="beginsWith" text="Completed">
      <formula>LEFT(F107,LEN("Completed"))="Completed"</formula>
    </cfRule>
    <cfRule type="beginsWith" dxfId="2354" priority="775" stopIfTrue="1" operator="beginsWith" text="Partial">
      <formula>LEFT(F107,LEN("Partial"))="Partial"</formula>
    </cfRule>
    <cfRule type="beginsWith" dxfId="2353" priority="776" stopIfTrue="1" operator="beginsWith" text="Missing">
      <formula>LEFT(F107,LEN("Missing"))="Missing"</formula>
    </cfRule>
    <cfRule type="beginsWith" dxfId="2352" priority="777" stopIfTrue="1" operator="beginsWith" text="Untested">
      <formula>LEFT(F107,LEN("Untested"))="Untested"</formula>
    </cfRule>
    <cfRule type="notContainsBlanks" dxfId="2351" priority="778" stopIfTrue="1">
      <formula>LEN(TRIM(F107))&gt;0</formula>
    </cfRule>
  </conditionalFormatting>
  <conditionalFormatting sqref="F98">
    <cfRule type="beginsWith" dxfId="2350" priority="763" stopIfTrue="1" operator="beginsWith" text="Not Applicable">
      <formula>LEFT(F98,LEN("Not Applicable"))="Not Applicable"</formula>
    </cfRule>
    <cfRule type="beginsWith" dxfId="2349" priority="764" stopIfTrue="1" operator="beginsWith" text="Waived">
      <formula>LEFT(F98,LEN("Waived"))="Waived"</formula>
    </cfRule>
    <cfRule type="beginsWith" dxfId="2348" priority="765" stopIfTrue="1" operator="beginsWith" text="Pre-Passed">
      <formula>LEFT(F98,LEN("Pre-Passed"))="Pre-Passed"</formula>
    </cfRule>
    <cfRule type="beginsWith" dxfId="2347" priority="766" stopIfTrue="1" operator="beginsWith" text="Completed">
      <formula>LEFT(F98,LEN("Completed"))="Completed"</formula>
    </cfRule>
    <cfRule type="beginsWith" dxfId="2346" priority="767" stopIfTrue="1" operator="beginsWith" text="Partial">
      <formula>LEFT(F98,LEN("Partial"))="Partial"</formula>
    </cfRule>
    <cfRule type="beginsWith" dxfId="2345" priority="768" stopIfTrue="1" operator="beginsWith" text="Missing">
      <formula>LEFT(F98,LEN("Missing"))="Missing"</formula>
    </cfRule>
    <cfRule type="beginsWith" dxfId="2344" priority="769" stopIfTrue="1" operator="beginsWith" text="Untested">
      <formula>LEFT(F98,LEN("Untested"))="Untested"</formula>
    </cfRule>
    <cfRule type="notContainsBlanks" dxfId="2343" priority="770" stopIfTrue="1">
      <formula>LEN(TRIM(F98))&gt;0</formula>
    </cfRule>
  </conditionalFormatting>
  <conditionalFormatting sqref="F94">
    <cfRule type="beginsWith" dxfId="2342" priority="755" stopIfTrue="1" operator="beginsWith" text="Not Applicable">
      <formula>LEFT(F94,LEN("Not Applicable"))="Not Applicable"</formula>
    </cfRule>
    <cfRule type="beginsWith" dxfId="2341" priority="756" stopIfTrue="1" operator="beginsWith" text="Waived">
      <formula>LEFT(F94,LEN("Waived"))="Waived"</formula>
    </cfRule>
    <cfRule type="beginsWith" dxfId="2340" priority="757" stopIfTrue="1" operator="beginsWith" text="Pre-Passed">
      <formula>LEFT(F94,LEN("Pre-Passed"))="Pre-Passed"</formula>
    </cfRule>
    <cfRule type="beginsWith" dxfId="2339" priority="758" stopIfTrue="1" operator="beginsWith" text="Completed">
      <formula>LEFT(F94,LEN("Completed"))="Completed"</formula>
    </cfRule>
    <cfRule type="beginsWith" dxfId="2338" priority="759" stopIfTrue="1" operator="beginsWith" text="Partial">
      <formula>LEFT(F94,LEN("Partial"))="Partial"</formula>
    </cfRule>
    <cfRule type="beginsWith" dxfId="2337" priority="760" stopIfTrue="1" operator="beginsWith" text="Missing">
      <formula>LEFT(F94,LEN("Missing"))="Missing"</formula>
    </cfRule>
    <cfRule type="beginsWith" dxfId="2336" priority="761" stopIfTrue="1" operator="beginsWith" text="Untested">
      <formula>LEFT(F94,LEN("Untested"))="Untested"</formula>
    </cfRule>
    <cfRule type="notContainsBlanks" dxfId="2335" priority="762" stopIfTrue="1">
      <formula>LEN(TRIM(F94))&gt;0</formula>
    </cfRule>
  </conditionalFormatting>
  <conditionalFormatting sqref="F115">
    <cfRule type="beginsWith" dxfId="2334" priority="747" stopIfTrue="1" operator="beginsWith" text="Not Applicable">
      <formula>LEFT(F115,LEN("Not Applicable"))="Not Applicable"</formula>
    </cfRule>
    <cfRule type="beginsWith" dxfId="2333" priority="748" stopIfTrue="1" operator="beginsWith" text="Waived">
      <formula>LEFT(F115,LEN("Waived"))="Waived"</formula>
    </cfRule>
    <cfRule type="beginsWith" dxfId="2332" priority="749" stopIfTrue="1" operator="beginsWith" text="Pre-Passed">
      <formula>LEFT(F115,LEN("Pre-Passed"))="Pre-Passed"</formula>
    </cfRule>
    <cfRule type="beginsWith" dxfId="2331" priority="750" stopIfTrue="1" operator="beginsWith" text="Completed">
      <formula>LEFT(F115,LEN("Completed"))="Completed"</formula>
    </cfRule>
    <cfRule type="beginsWith" dxfId="2330" priority="751" stopIfTrue="1" operator="beginsWith" text="Partial">
      <formula>LEFT(F115,LEN("Partial"))="Partial"</formula>
    </cfRule>
    <cfRule type="beginsWith" dxfId="2329" priority="752" stopIfTrue="1" operator="beginsWith" text="Missing">
      <formula>LEFT(F115,LEN("Missing"))="Missing"</formula>
    </cfRule>
    <cfRule type="beginsWith" dxfId="2328" priority="753" stopIfTrue="1" operator="beginsWith" text="Untested">
      <formula>LEFT(F115,LEN("Untested"))="Untested"</formula>
    </cfRule>
    <cfRule type="notContainsBlanks" dxfId="2327" priority="754" stopIfTrue="1">
      <formula>LEN(TRIM(F115))&gt;0</formula>
    </cfRule>
  </conditionalFormatting>
  <conditionalFormatting sqref="F110:F111">
    <cfRule type="beginsWith" dxfId="2326" priority="697" stopIfTrue="1" operator="beginsWith" text="Not Applicable">
      <formula>LEFT(F110,LEN("Not Applicable"))="Not Applicable"</formula>
    </cfRule>
    <cfRule type="beginsWith" dxfId="2325" priority="698" stopIfTrue="1" operator="beginsWith" text="Waived">
      <formula>LEFT(F110,LEN("Waived"))="Waived"</formula>
    </cfRule>
    <cfRule type="beginsWith" dxfId="2324" priority="699" stopIfTrue="1" operator="beginsWith" text="Pre-Passed">
      <formula>LEFT(F110,LEN("Pre-Passed"))="Pre-Passed"</formula>
    </cfRule>
    <cfRule type="beginsWith" dxfId="2323" priority="700" stopIfTrue="1" operator="beginsWith" text="Completed">
      <formula>LEFT(F110,LEN("Completed"))="Completed"</formula>
    </cfRule>
    <cfRule type="beginsWith" dxfId="2322" priority="701" stopIfTrue="1" operator="beginsWith" text="Partial">
      <formula>LEFT(F110,LEN("Partial"))="Partial"</formula>
    </cfRule>
    <cfRule type="beginsWith" dxfId="2321" priority="702" stopIfTrue="1" operator="beginsWith" text="Missing">
      <formula>LEFT(F110,LEN("Missing"))="Missing"</formula>
    </cfRule>
    <cfRule type="beginsWith" dxfId="2320" priority="703" stopIfTrue="1" operator="beginsWith" text="Untested">
      <formula>LEFT(F110,LEN("Untested"))="Untested"</formula>
    </cfRule>
    <cfRule type="notContainsBlanks" dxfId="2319" priority="704" stopIfTrue="1">
      <formula>LEN(TRIM(F110))&gt;0</formula>
    </cfRule>
  </conditionalFormatting>
  <conditionalFormatting sqref="A110">
    <cfRule type="beginsWith" dxfId="2318" priority="690" stopIfTrue="1" operator="beginsWith" text="Exceptional">
      <formula>LEFT(A110,LEN("Exceptional"))="Exceptional"</formula>
    </cfRule>
    <cfRule type="beginsWith" dxfId="2317" priority="691" stopIfTrue="1" operator="beginsWith" text="Professional">
      <formula>LEFT(A110,LEN("Professional"))="Professional"</formula>
    </cfRule>
    <cfRule type="beginsWith" dxfId="2316" priority="692" stopIfTrue="1" operator="beginsWith" text="Advanced">
      <formula>LEFT(A110,LEN("Advanced"))="Advanced"</formula>
    </cfRule>
    <cfRule type="beginsWith" dxfId="2315" priority="693" stopIfTrue="1" operator="beginsWith" text="Intermediate">
      <formula>LEFT(A110,LEN("Intermediate"))="Intermediate"</formula>
    </cfRule>
    <cfRule type="beginsWith" dxfId="2314" priority="694" stopIfTrue="1" operator="beginsWith" text="Basic">
      <formula>LEFT(A110,LEN("Basic"))="Basic"</formula>
    </cfRule>
    <cfRule type="beginsWith" dxfId="2313" priority="695" stopIfTrue="1" operator="beginsWith" text="Required">
      <formula>LEFT(A110,LEN("Required"))="Required"</formula>
    </cfRule>
    <cfRule type="notContainsBlanks" dxfId="2312" priority="696" stopIfTrue="1">
      <formula>LEN(TRIM(A110))&gt;0</formula>
    </cfRule>
  </conditionalFormatting>
  <conditionalFormatting sqref="A111">
    <cfRule type="beginsWith" dxfId="2311" priority="683" stopIfTrue="1" operator="beginsWith" text="Innovative">
      <formula>LEFT(A111,LEN("Innovative"))="Innovative"</formula>
    </cfRule>
    <cfRule type="beginsWith" dxfId="2310" priority="684" stopIfTrue="1" operator="beginsWith" text="Professional">
      <formula>LEFT(A111,LEN("Professional"))="Professional"</formula>
    </cfRule>
    <cfRule type="beginsWith" dxfId="2309" priority="685" stopIfTrue="1" operator="beginsWith" text="Advanced">
      <formula>LEFT(A111,LEN("Advanced"))="Advanced"</formula>
    </cfRule>
    <cfRule type="beginsWith" dxfId="2308" priority="686" stopIfTrue="1" operator="beginsWith" text="Intermediate">
      <formula>LEFT(A111,LEN("Intermediate"))="Intermediate"</formula>
    </cfRule>
    <cfRule type="beginsWith" dxfId="2307" priority="687" stopIfTrue="1" operator="beginsWith" text="Basic">
      <formula>LEFT(A111,LEN("Basic"))="Basic"</formula>
    </cfRule>
    <cfRule type="beginsWith" dxfId="2306" priority="688" stopIfTrue="1" operator="beginsWith" text="Required">
      <formula>LEFT(A111,LEN("Required"))="Required"</formula>
    </cfRule>
    <cfRule type="notContainsBlanks" dxfId="2305" priority="689" stopIfTrue="1">
      <formula>LEN(TRIM(A111))&gt;0</formula>
    </cfRule>
  </conditionalFormatting>
  <conditionalFormatting sqref="A10">
    <cfRule type="beginsWith" dxfId="2304" priority="676" stopIfTrue="1" operator="beginsWith" text="Exceptional">
      <formula>LEFT(A10,LEN("Exceptional"))="Exceptional"</formula>
    </cfRule>
    <cfRule type="beginsWith" dxfId="2303" priority="677" stopIfTrue="1" operator="beginsWith" text="Professional">
      <formula>LEFT(A10,LEN("Professional"))="Professional"</formula>
    </cfRule>
    <cfRule type="beginsWith" dxfId="2302" priority="678" stopIfTrue="1" operator="beginsWith" text="Advanced">
      <formula>LEFT(A10,LEN("Advanced"))="Advanced"</formula>
    </cfRule>
    <cfRule type="beginsWith" dxfId="2301" priority="679" stopIfTrue="1" operator="beginsWith" text="Intermediate">
      <formula>LEFT(A10,LEN("Intermediate"))="Intermediate"</formula>
    </cfRule>
    <cfRule type="beginsWith" dxfId="2300" priority="680" stopIfTrue="1" operator="beginsWith" text="Basic">
      <formula>LEFT(A10,LEN("Basic"))="Basic"</formula>
    </cfRule>
    <cfRule type="beginsWith" dxfId="2299" priority="681" stopIfTrue="1" operator="beginsWith" text="Required">
      <formula>LEFT(A10,LEN("Required"))="Required"</formula>
    </cfRule>
    <cfRule type="notContainsBlanks" dxfId="2298" priority="682" stopIfTrue="1">
      <formula>LEN(TRIM(A10))&gt;0</formula>
    </cfRule>
  </conditionalFormatting>
  <conditionalFormatting sqref="F114">
    <cfRule type="beginsWith" dxfId="2297" priority="661" stopIfTrue="1" operator="beginsWith" text="Not Applicable">
      <formula>LEFT(F114,LEN("Not Applicable"))="Not Applicable"</formula>
    </cfRule>
    <cfRule type="beginsWith" dxfId="2296" priority="662" stopIfTrue="1" operator="beginsWith" text="Waived">
      <formula>LEFT(F114,LEN("Waived"))="Waived"</formula>
    </cfRule>
    <cfRule type="beginsWith" dxfId="2295" priority="663" stopIfTrue="1" operator="beginsWith" text="Pre-Passed">
      <formula>LEFT(F114,LEN("Pre-Passed"))="Pre-Passed"</formula>
    </cfRule>
    <cfRule type="beginsWith" dxfId="2294" priority="664" stopIfTrue="1" operator="beginsWith" text="Completed">
      <formula>LEFT(F114,LEN("Completed"))="Completed"</formula>
    </cfRule>
    <cfRule type="beginsWith" dxfId="2293" priority="665" stopIfTrue="1" operator="beginsWith" text="Partial">
      <formula>LEFT(F114,LEN("Partial"))="Partial"</formula>
    </cfRule>
    <cfRule type="beginsWith" dxfId="2292" priority="666" stopIfTrue="1" operator="beginsWith" text="Missing">
      <formula>LEFT(F114,LEN("Missing"))="Missing"</formula>
    </cfRule>
    <cfRule type="beginsWith" dxfId="2291" priority="667" stopIfTrue="1" operator="beginsWith" text="Untested">
      <formula>LEFT(F114,LEN("Untested"))="Untested"</formula>
    </cfRule>
    <cfRule type="notContainsBlanks" dxfId="2290" priority="675" stopIfTrue="1">
      <formula>LEN(TRIM(F114))&gt;0</formula>
    </cfRule>
  </conditionalFormatting>
  <conditionalFormatting sqref="A19">
    <cfRule type="beginsWith" dxfId="2289" priority="653" stopIfTrue="1" operator="beginsWith" text="Exceptional">
      <formula>LEFT(A19,LEN("Exceptional"))="Exceptional"</formula>
    </cfRule>
    <cfRule type="beginsWith" dxfId="2288" priority="654" stopIfTrue="1" operator="beginsWith" text="Professional">
      <formula>LEFT(A19,LEN("Professional"))="Professional"</formula>
    </cfRule>
    <cfRule type="beginsWith" dxfId="2287" priority="655" stopIfTrue="1" operator="beginsWith" text="Advanced">
      <formula>LEFT(A19,LEN("Advanced"))="Advanced"</formula>
    </cfRule>
    <cfRule type="beginsWith" dxfId="2286" priority="656" stopIfTrue="1" operator="beginsWith" text="Intermediate">
      <formula>LEFT(A19,LEN("Intermediate"))="Intermediate"</formula>
    </cfRule>
    <cfRule type="beginsWith" dxfId="2285" priority="657" stopIfTrue="1" operator="beginsWith" text="Basic">
      <formula>LEFT(A19,LEN("Basic"))="Basic"</formula>
    </cfRule>
    <cfRule type="beginsWith" dxfId="2284" priority="658" stopIfTrue="1" operator="beginsWith" text="Required">
      <formula>LEFT(A19,LEN("Required"))="Required"</formula>
    </cfRule>
    <cfRule type="notContainsBlanks" dxfId="2283" priority="659" stopIfTrue="1">
      <formula>LEN(TRIM(A19))&gt;0</formula>
    </cfRule>
  </conditionalFormatting>
  <conditionalFormatting sqref="F19">
    <cfRule type="beginsWith" dxfId="2282" priority="646" stopIfTrue="1" operator="beginsWith" text="Not Applicable">
      <formula>LEFT(F19,LEN("Not Applicable"))="Not Applicable"</formula>
    </cfRule>
    <cfRule type="beginsWith" dxfId="2281" priority="647" stopIfTrue="1" operator="beginsWith" text="Waived">
      <formula>LEFT(F19,LEN("Waived"))="Waived"</formula>
    </cfRule>
    <cfRule type="beginsWith" dxfId="2280" priority="648" stopIfTrue="1" operator="beginsWith" text="Pre-Passed">
      <formula>LEFT(F19,LEN("Pre-Passed"))="Pre-Passed"</formula>
    </cfRule>
    <cfRule type="beginsWith" dxfId="2279" priority="649" stopIfTrue="1" operator="beginsWith" text="Completed">
      <formula>LEFT(F19,LEN("Completed"))="Completed"</formula>
    </cfRule>
    <cfRule type="beginsWith" dxfId="2278" priority="650" stopIfTrue="1" operator="beginsWith" text="Partial">
      <formula>LEFT(F19,LEN("Partial"))="Partial"</formula>
    </cfRule>
    <cfRule type="beginsWith" dxfId="2277" priority="651" stopIfTrue="1" operator="beginsWith" text="Missing">
      <formula>LEFT(F19,LEN("Missing"))="Missing"</formula>
    </cfRule>
    <cfRule type="beginsWith" dxfId="2276" priority="652" stopIfTrue="1" operator="beginsWith" text="Untested">
      <formula>LEFT(F19,LEN("Untested"))="Untested"</formula>
    </cfRule>
    <cfRule type="notContainsBlanks" dxfId="2275" priority="660" stopIfTrue="1">
      <formula>LEN(TRIM(F19))&gt;0</formula>
    </cfRule>
  </conditionalFormatting>
  <conditionalFormatting sqref="A31">
    <cfRule type="beginsWith" dxfId="2274" priority="638" stopIfTrue="1" operator="beginsWith" text="Exceptional">
      <formula>LEFT(A31,LEN("Exceptional"))="Exceptional"</formula>
    </cfRule>
    <cfRule type="beginsWith" dxfId="2273" priority="639" stopIfTrue="1" operator="beginsWith" text="Professional">
      <formula>LEFT(A31,LEN("Professional"))="Professional"</formula>
    </cfRule>
    <cfRule type="beginsWith" dxfId="2272" priority="640" stopIfTrue="1" operator="beginsWith" text="Advanced">
      <formula>LEFT(A31,LEN("Advanced"))="Advanced"</formula>
    </cfRule>
    <cfRule type="beginsWith" dxfId="2271" priority="641" stopIfTrue="1" operator="beginsWith" text="Intermediate">
      <formula>LEFT(A31,LEN("Intermediate"))="Intermediate"</formula>
    </cfRule>
    <cfRule type="beginsWith" dxfId="2270" priority="642" stopIfTrue="1" operator="beginsWith" text="Basic">
      <formula>LEFT(A31,LEN("Basic"))="Basic"</formula>
    </cfRule>
    <cfRule type="beginsWith" dxfId="2269" priority="643" stopIfTrue="1" operator="beginsWith" text="Required">
      <formula>LEFT(A31,LEN("Required"))="Required"</formula>
    </cfRule>
    <cfRule type="notContainsBlanks" dxfId="2268" priority="644" stopIfTrue="1">
      <formula>LEN(TRIM(A31))&gt;0</formula>
    </cfRule>
  </conditionalFormatting>
  <conditionalFormatting sqref="F31">
    <cfRule type="beginsWith" dxfId="2267" priority="631" stopIfTrue="1" operator="beginsWith" text="Not Applicable">
      <formula>LEFT(F31,LEN("Not Applicable"))="Not Applicable"</formula>
    </cfRule>
    <cfRule type="beginsWith" dxfId="2266" priority="632" stopIfTrue="1" operator="beginsWith" text="Waived">
      <formula>LEFT(F31,LEN("Waived"))="Waived"</formula>
    </cfRule>
    <cfRule type="beginsWith" dxfId="2265" priority="633" stopIfTrue="1" operator="beginsWith" text="Pre-Passed">
      <formula>LEFT(F31,LEN("Pre-Passed"))="Pre-Passed"</formula>
    </cfRule>
    <cfRule type="beginsWith" dxfId="2264" priority="634" stopIfTrue="1" operator="beginsWith" text="Completed">
      <formula>LEFT(F31,LEN("Completed"))="Completed"</formula>
    </cfRule>
    <cfRule type="beginsWith" dxfId="2263" priority="635" stopIfTrue="1" operator="beginsWith" text="Partial">
      <formula>LEFT(F31,LEN("Partial"))="Partial"</formula>
    </cfRule>
    <cfRule type="beginsWith" dxfId="2262" priority="636" stopIfTrue="1" operator="beginsWith" text="Missing">
      <formula>LEFT(F31,LEN("Missing"))="Missing"</formula>
    </cfRule>
    <cfRule type="beginsWith" dxfId="2261" priority="637" stopIfTrue="1" operator="beginsWith" text="Untested">
      <formula>LEFT(F31,LEN("Untested"))="Untested"</formula>
    </cfRule>
    <cfRule type="notContainsBlanks" dxfId="2260" priority="645" stopIfTrue="1">
      <formula>LEN(TRIM(F31))&gt;0</formula>
    </cfRule>
  </conditionalFormatting>
  <conditionalFormatting sqref="A30">
    <cfRule type="beginsWith" dxfId="2259" priority="623" stopIfTrue="1" operator="beginsWith" text="Exceptional">
      <formula>LEFT(A30,LEN("Exceptional"))="Exceptional"</formula>
    </cfRule>
    <cfRule type="beginsWith" dxfId="2258" priority="624" stopIfTrue="1" operator="beginsWith" text="Professional">
      <formula>LEFT(A30,LEN("Professional"))="Professional"</formula>
    </cfRule>
    <cfRule type="beginsWith" dxfId="2257" priority="625" stopIfTrue="1" operator="beginsWith" text="Advanced">
      <formula>LEFT(A30,LEN("Advanced"))="Advanced"</formula>
    </cfRule>
    <cfRule type="beginsWith" dxfId="2256" priority="626" stopIfTrue="1" operator="beginsWith" text="Intermediate">
      <formula>LEFT(A30,LEN("Intermediate"))="Intermediate"</formula>
    </cfRule>
    <cfRule type="beginsWith" dxfId="2255" priority="627" stopIfTrue="1" operator="beginsWith" text="Basic">
      <formula>LEFT(A30,LEN("Basic"))="Basic"</formula>
    </cfRule>
    <cfRule type="beginsWith" dxfId="2254" priority="628" stopIfTrue="1" operator="beginsWith" text="Required">
      <formula>LEFT(A30,LEN("Required"))="Required"</formula>
    </cfRule>
    <cfRule type="notContainsBlanks" dxfId="2253" priority="629" stopIfTrue="1">
      <formula>LEN(TRIM(A30))&gt;0</formula>
    </cfRule>
  </conditionalFormatting>
  <conditionalFormatting sqref="F30">
    <cfRule type="beginsWith" dxfId="2252" priority="616" stopIfTrue="1" operator="beginsWith" text="Not Applicable">
      <formula>LEFT(F30,LEN("Not Applicable"))="Not Applicable"</formula>
    </cfRule>
    <cfRule type="beginsWith" dxfId="2251" priority="617" stopIfTrue="1" operator="beginsWith" text="Waived">
      <formula>LEFT(F30,LEN("Waived"))="Waived"</formula>
    </cfRule>
    <cfRule type="beginsWith" dxfId="2250" priority="618" stopIfTrue="1" operator="beginsWith" text="Pre-Passed">
      <formula>LEFT(F30,LEN("Pre-Passed"))="Pre-Passed"</formula>
    </cfRule>
    <cfRule type="beginsWith" dxfId="2249" priority="619" stopIfTrue="1" operator="beginsWith" text="Completed">
      <formula>LEFT(F30,LEN("Completed"))="Completed"</formula>
    </cfRule>
    <cfRule type="beginsWith" dxfId="2248" priority="620" stopIfTrue="1" operator="beginsWith" text="Partial">
      <formula>LEFT(F30,LEN("Partial"))="Partial"</formula>
    </cfRule>
    <cfRule type="beginsWith" dxfId="2247" priority="621" stopIfTrue="1" operator="beginsWith" text="Missing">
      <formula>LEFT(F30,LEN("Missing"))="Missing"</formula>
    </cfRule>
    <cfRule type="beginsWith" dxfId="2246" priority="622" stopIfTrue="1" operator="beginsWith" text="Untested">
      <formula>LEFT(F30,LEN("Untested"))="Untested"</formula>
    </cfRule>
    <cfRule type="notContainsBlanks" dxfId="2245" priority="630" stopIfTrue="1">
      <formula>LEN(TRIM(F30))&gt;0</formula>
    </cfRule>
  </conditionalFormatting>
  <conditionalFormatting sqref="A32">
    <cfRule type="beginsWith" dxfId="2244" priority="608" stopIfTrue="1" operator="beginsWith" text="Exceptional">
      <formula>LEFT(A32,LEN("Exceptional"))="Exceptional"</formula>
    </cfRule>
    <cfRule type="beginsWith" dxfId="2243" priority="609" stopIfTrue="1" operator="beginsWith" text="Professional">
      <formula>LEFT(A32,LEN("Professional"))="Professional"</formula>
    </cfRule>
    <cfRule type="beginsWith" dxfId="2242" priority="610" stopIfTrue="1" operator="beginsWith" text="Advanced">
      <formula>LEFT(A32,LEN("Advanced"))="Advanced"</formula>
    </cfRule>
    <cfRule type="beginsWith" dxfId="2241" priority="611" stopIfTrue="1" operator="beginsWith" text="Intermediate">
      <formula>LEFT(A32,LEN("Intermediate"))="Intermediate"</formula>
    </cfRule>
    <cfRule type="beginsWith" dxfId="2240" priority="612" stopIfTrue="1" operator="beginsWith" text="Basic">
      <formula>LEFT(A32,LEN("Basic"))="Basic"</formula>
    </cfRule>
    <cfRule type="beginsWith" dxfId="2239" priority="613" stopIfTrue="1" operator="beginsWith" text="Required">
      <formula>LEFT(A32,LEN("Required"))="Required"</formula>
    </cfRule>
    <cfRule type="notContainsBlanks" dxfId="2238" priority="614" stopIfTrue="1">
      <formula>LEN(TRIM(A32))&gt;0</formula>
    </cfRule>
  </conditionalFormatting>
  <conditionalFormatting sqref="F32">
    <cfRule type="beginsWith" dxfId="2237" priority="601" stopIfTrue="1" operator="beginsWith" text="Not Applicable">
      <formula>LEFT(F32,LEN("Not Applicable"))="Not Applicable"</formula>
    </cfRule>
    <cfRule type="beginsWith" dxfId="2236" priority="602" stopIfTrue="1" operator="beginsWith" text="Waived">
      <formula>LEFT(F32,LEN("Waived"))="Waived"</formula>
    </cfRule>
    <cfRule type="beginsWith" dxfId="2235" priority="603" stopIfTrue="1" operator="beginsWith" text="Pre-Passed">
      <formula>LEFT(F32,LEN("Pre-Passed"))="Pre-Passed"</formula>
    </cfRule>
    <cfRule type="beginsWith" dxfId="2234" priority="604" stopIfTrue="1" operator="beginsWith" text="Completed">
      <formula>LEFT(F32,LEN("Completed"))="Completed"</formula>
    </cfRule>
    <cfRule type="beginsWith" dxfId="2233" priority="605" stopIfTrue="1" operator="beginsWith" text="Partial">
      <formula>LEFT(F32,LEN("Partial"))="Partial"</formula>
    </cfRule>
    <cfRule type="beginsWith" dxfId="2232" priority="606" stopIfTrue="1" operator="beginsWith" text="Missing">
      <formula>LEFT(F32,LEN("Missing"))="Missing"</formula>
    </cfRule>
    <cfRule type="beginsWith" dxfId="2231" priority="607" stopIfTrue="1" operator="beginsWith" text="Untested">
      <formula>LEFT(F32,LEN("Untested"))="Untested"</formula>
    </cfRule>
    <cfRule type="notContainsBlanks" dxfId="2230" priority="615" stopIfTrue="1">
      <formula>LEN(TRIM(F32))&gt;0</formula>
    </cfRule>
  </conditionalFormatting>
  <conditionalFormatting sqref="A45 A47">
    <cfRule type="beginsWith" dxfId="2229" priority="593" stopIfTrue="1" operator="beginsWith" text="Exceptional">
      <formula>LEFT(A45,LEN("Exceptional"))="Exceptional"</formula>
    </cfRule>
    <cfRule type="beginsWith" dxfId="2228" priority="594" stopIfTrue="1" operator="beginsWith" text="Professional">
      <formula>LEFT(A45,LEN("Professional"))="Professional"</formula>
    </cfRule>
    <cfRule type="beginsWith" dxfId="2227" priority="595" stopIfTrue="1" operator="beginsWith" text="Advanced">
      <formula>LEFT(A45,LEN("Advanced"))="Advanced"</formula>
    </cfRule>
    <cfRule type="beginsWith" dxfId="2226" priority="596" stopIfTrue="1" operator="beginsWith" text="Intermediate">
      <formula>LEFT(A45,LEN("Intermediate"))="Intermediate"</formula>
    </cfRule>
    <cfRule type="beginsWith" dxfId="2225" priority="597" stopIfTrue="1" operator="beginsWith" text="Basic">
      <formula>LEFT(A45,LEN("Basic"))="Basic"</formula>
    </cfRule>
    <cfRule type="beginsWith" dxfId="2224" priority="598" stopIfTrue="1" operator="beginsWith" text="Required">
      <formula>LEFT(A45,LEN("Required"))="Required"</formula>
    </cfRule>
    <cfRule type="notContainsBlanks" dxfId="2223" priority="599" stopIfTrue="1">
      <formula>LEN(TRIM(A45))&gt;0</formula>
    </cfRule>
  </conditionalFormatting>
  <conditionalFormatting sqref="E45 F47 F49:F51">
    <cfRule type="beginsWith" dxfId="2222" priority="586" stopIfTrue="1" operator="beginsWith" text="Not Applicable">
      <formula>LEFT(E45,LEN("Not Applicable"))="Not Applicable"</formula>
    </cfRule>
    <cfRule type="beginsWith" dxfId="2221" priority="587" stopIfTrue="1" operator="beginsWith" text="Waived">
      <formula>LEFT(E45,LEN("Waived"))="Waived"</formula>
    </cfRule>
    <cfRule type="beginsWith" dxfId="2220" priority="588" stopIfTrue="1" operator="beginsWith" text="Pre-Passed">
      <formula>LEFT(E45,LEN("Pre-Passed"))="Pre-Passed"</formula>
    </cfRule>
    <cfRule type="beginsWith" dxfId="2219" priority="589" stopIfTrue="1" operator="beginsWith" text="Completed">
      <formula>LEFT(E45,LEN("Completed"))="Completed"</formula>
    </cfRule>
    <cfRule type="beginsWith" dxfId="2218" priority="590" stopIfTrue="1" operator="beginsWith" text="Partial">
      <formula>LEFT(E45,LEN("Partial"))="Partial"</formula>
    </cfRule>
    <cfRule type="beginsWith" dxfId="2217" priority="591" stopIfTrue="1" operator="beginsWith" text="Missing">
      <formula>LEFT(E45,LEN("Missing"))="Missing"</formula>
    </cfRule>
    <cfRule type="beginsWith" dxfId="2216" priority="592" stopIfTrue="1" operator="beginsWith" text="Untested">
      <formula>LEFT(E45,LEN("Untested"))="Untested"</formula>
    </cfRule>
    <cfRule type="notContainsBlanks" dxfId="2215" priority="600" stopIfTrue="1">
      <formula>LEN(TRIM(E45))&gt;0</formula>
    </cfRule>
  </conditionalFormatting>
  <conditionalFormatting sqref="F45">
    <cfRule type="beginsWith" dxfId="2214" priority="578" stopIfTrue="1" operator="beginsWith" text="Not Applicable">
      <formula>LEFT(F45,LEN("Not Applicable"))="Not Applicable"</formula>
    </cfRule>
    <cfRule type="beginsWith" dxfId="2213" priority="579" stopIfTrue="1" operator="beginsWith" text="Waived">
      <formula>LEFT(F45,LEN("Waived"))="Waived"</formula>
    </cfRule>
    <cfRule type="beginsWith" dxfId="2212" priority="580" stopIfTrue="1" operator="beginsWith" text="Pre-Passed">
      <formula>LEFT(F45,LEN("Pre-Passed"))="Pre-Passed"</formula>
    </cfRule>
    <cfRule type="beginsWith" dxfId="2211" priority="581" stopIfTrue="1" operator="beginsWith" text="Completed">
      <formula>LEFT(F45,LEN("Completed"))="Completed"</formula>
    </cfRule>
    <cfRule type="beginsWith" dxfId="2210" priority="582" stopIfTrue="1" operator="beginsWith" text="Partial">
      <formula>LEFT(F45,LEN("Partial"))="Partial"</formula>
    </cfRule>
    <cfRule type="beginsWith" dxfId="2209" priority="583" stopIfTrue="1" operator="beginsWith" text="Missing">
      <formula>LEFT(F45,LEN("Missing"))="Missing"</formula>
    </cfRule>
    <cfRule type="beginsWith" dxfId="2208" priority="584" stopIfTrue="1" operator="beginsWith" text="Untested">
      <formula>LEFT(F45,LEN("Untested"))="Untested"</formula>
    </cfRule>
    <cfRule type="notContainsBlanks" dxfId="2207" priority="585" stopIfTrue="1">
      <formula>LEN(TRIM(F45))&gt;0</formula>
    </cfRule>
  </conditionalFormatting>
  <conditionalFormatting sqref="A39">
    <cfRule type="beginsWith" dxfId="2206" priority="563" stopIfTrue="1" operator="beginsWith" text="Exceptional">
      <formula>LEFT(A39,LEN("Exceptional"))="Exceptional"</formula>
    </cfRule>
    <cfRule type="beginsWith" dxfId="2205" priority="564" stopIfTrue="1" operator="beginsWith" text="Professional">
      <formula>LEFT(A39,LEN("Professional"))="Professional"</formula>
    </cfRule>
    <cfRule type="beginsWith" dxfId="2204" priority="565" stopIfTrue="1" operator="beginsWith" text="Advanced">
      <formula>LEFT(A39,LEN("Advanced"))="Advanced"</formula>
    </cfRule>
    <cfRule type="beginsWith" dxfId="2203" priority="566" stopIfTrue="1" operator="beginsWith" text="Intermediate">
      <formula>LEFT(A39,LEN("Intermediate"))="Intermediate"</formula>
    </cfRule>
    <cfRule type="beginsWith" dxfId="2202" priority="567" stopIfTrue="1" operator="beginsWith" text="Basic">
      <formula>LEFT(A39,LEN("Basic"))="Basic"</formula>
    </cfRule>
    <cfRule type="beginsWith" dxfId="2201" priority="568" stopIfTrue="1" operator="beginsWith" text="Required">
      <formula>LEFT(A39,LEN("Required"))="Required"</formula>
    </cfRule>
    <cfRule type="notContainsBlanks" dxfId="2200" priority="569" stopIfTrue="1">
      <formula>LEN(TRIM(A39))&gt;0</formula>
    </cfRule>
  </conditionalFormatting>
  <conditionalFormatting sqref="E39">
    <cfRule type="beginsWith" dxfId="2199" priority="556" stopIfTrue="1" operator="beginsWith" text="Not Applicable">
      <formula>LEFT(E39,LEN("Not Applicable"))="Not Applicable"</formula>
    </cfRule>
    <cfRule type="beginsWith" dxfId="2198" priority="557" stopIfTrue="1" operator="beginsWith" text="Waived">
      <formula>LEFT(E39,LEN("Waived"))="Waived"</formula>
    </cfRule>
    <cfRule type="beginsWith" dxfId="2197" priority="558" stopIfTrue="1" operator="beginsWith" text="Pre-Passed">
      <formula>LEFT(E39,LEN("Pre-Passed"))="Pre-Passed"</formula>
    </cfRule>
    <cfRule type="beginsWith" dxfId="2196" priority="559" stopIfTrue="1" operator="beginsWith" text="Completed">
      <formula>LEFT(E39,LEN("Completed"))="Completed"</formula>
    </cfRule>
    <cfRule type="beginsWith" dxfId="2195" priority="560" stopIfTrue="1" operator="beginsWith" text="Partial">
      <formula>LEFT(E39,LEN("Partial"))="Partial"</formula>
    </cfRule>
    <cfRule type="beginsWith" dxfId="2194" priority="561" stopIfTrue="1" operator="beginsWith" text="Missing">
      <formula>LEFT(E39,LEN("Missing"))="Missing"</formula>
    </cfRule>
    <cfRule type="beginsWith" dxfId="2193" priority="562" stopIfTrue="1" operator="beginsWith" text="Untested">
      <formula>LEFT(E39,LEN("Untested"))="Untested"</formula>
    </cfRule>
    <cfRule type="notContainsBlanks" dxfId="2192" priority="570" stopIfTrue="1">
      <formula>LEN(TRIM(E39))&gt;0</formula>
    </cfRule>
  </conditionalFormatting>
  <conditionalFormatting sqref="F39">
    <cfRule type="beginsWith" dxfId="2191" priority="548" stopIfTrue="1" operator="beginsWith" text="Not Applicable">
      <formula>LEFT(F39,LEN("Not Applicable"))="Not Applicable"</formula>
    </cfRule>
    <cfRule type="beginsWith" dxfId="2190" priority="549" stopIfTrue="1" operator="beginsWith" text="Waived">
      <formula>LEFT(F39,LEN("Waived"))="Waived"</formula>
    </cfRule>
    <cfRule type="beginsWith" dxfId="2189" priority="550" stopIfTrue="1" operator="beginsWith" text="Pre-Passed">
      <formula>LEFT(F39,LEN("Pre-Passed"))="Pre-Passed"</formula>
    </cfRule>
    <cfRule type="beginsWith" dxfId="2188" priority="551" stopIfTrue="1" operator="beginsWith" text="Completed">
      <formula>LEFT(F39,LEN("Completed"))="Completed"</formula>
    </cfRule>
    <cfRule type="beginsWith" dxfId="2187" priority="552" stopIfTrue="1" operator="beginsWith" text="Partial">
      <formula>LEFT(F39,LEN("Partial"))="Partial"</formula>
    </cfRule>
    <cfRule type="beginsWith" dxfId="2186" priority="553" stopIfTrue="1" operator="beginsWith" text="Missing">
      <formula>LEFT(F39,LEN("Missing"))="Missing"</formula>
    </cfRule>
    <cfRule type="beginsWith" dxfId="2185" priority="554" stopIfTrue="1" operator="beginsWith" text="Untested">
      <formula>LEFT(F39,LEN("Untested"))="Untested"</formula>
    </cfRule>
    <cfRule type="notContainsBlanks" dxfId="2184" priority="555" stopIfTrue="1">
      <formula>LEN(TRIM(F39))&gt;0</formula>
    </cfRule>
  </conditionalFormatting>
  <conditionalFormatting sqref="A49:A50">
    <cfRule type="beginsWith" dxfId="2183" priority="534" stopIfTrue="1" operator="beginsWith" text="Exceptional">
      <formula>LEFT(A49,LEN("Exceptional"))="Exceptional"</formula>
    </cfRule>
    <cfRule type="beginsWith" dxfId="2182" priority="535" stopIfTrue="1" operator="beginsWith" text="Professional">
      <formula>LEFT(A49,LEN("Professional"))="Professional"</formula>
    </cfRule>
    <cfRule type="beginsWith" dxfId="2181" priority="536" stopIfTrue="1" operator="beginsWith" text="Advanced">
      <formula>LEFT(A49,LEN("Advanced"))="Advanced"</formula>
    </cfRule>
    <cfRule type="beginsWith" dxfId="2180" priority="537" stopIfTrue="1" operator="beginsWith" text="Intermediate">
      <formula>LEFT(A49,LEN("Intermediate"))="Intermediate"</formula>
    </cfRule>
    <cfRule type="beginsWith" dxfId="2179" priority="538" stopIfTrue="1" operator="beginsWith" text="Basic">
      <formula>LEFT(A49,LEN("Basic"))="Basic"</formula>
    </cfRule>
    <cfRule type="beginsWith" dxfId="2178" priority="539" stopIfTrue="1" operator="beginsWith" text="Required">
      <formula>LEFT(A49,LEN("Required"))="Required"</formula>
    </cfRule>
    <cfRule type="notContainsBlanks" dxfId="2177" priority="540" stopIfTrue="1">
      <formula>LEN(TRIM(A49))&gt;0</formula>
    </cfRule>
  </conditionalFormatting>
  <conditionalFormatting sqref="A70">
    <cfRule type="beginsWith" dxfId="2176" priority="490" stopIfTrue="1" operator="beginsWith" text="Exceptional">
      <formula>LEFT(A70,LEN("Exceptional"))="Exceptional"</formula>
    </cfRule>
    <cfRule type="beginsWith" dxfId="2175" priority="491" stopIfTrue="1" operator="beginsWith" text="Professional">
      <formula>LEFT(A70,LEN("Professional"))="Professional"</formula>
    </cfRule>
    <cfRule type="beginsWith" dxfId="2174" priority="492" stopIfTrue="1" operator="beginsWith" text="Advanced">
      <formula>LEFT(A70,LEN("Advanced"))="Advanced"</formula>
    </cfRule>
    <cfRule type="beginsWith" dxfId="2173" priority="493" stopIfTrue="1" operator="beginsWith" text="Intermediate">
      <formula>LEFT(A70,LEN("Intermediate"))="Intermediate"</formula>
    </cfRule>
    <cfRule type="beginsWith" dxfId="2172" priority="494" stopIfTrue="1" operator="beginsWith" text="Basic">
      <formula>LEFT(A70,LEN("Basic"))="Basic"</formula>
    </cfRule>
    <cfRule type="beginsWith" dxfId="2171" priority="495" stopIfTrue="1" operator="beginsWith" text="Required">
      <formula>LEFT(A70,LEN("Required"))="Required"</formula>
    </cfRule>
    <cfRule type="notContainsBlanks" dxfId="2170" priority="496" stopIfTrue="1">
      <formula>LEN(TRIM(A70))&gt;0</formula>
    </cfRule>
  </conditionalFormatting>
  <conditionalFormatting sqref="A51">
    <cfRule type="beginsWith" dxfId="2169" priority="512" stopIfTrue="1" operator="beginsWith" text="Exceptional">
      <formula>LEFT(A51,LEN("Exceptional"))="Exceptional"</formula>
    </cfRule>
    <cfRule type="beginsWith" dxfId="2168" priority="513" stopIfTrue="1" operator="beginsWith" text="Professional">
      <formula>LEFT(A51,LEN("Professional"))="Professional"</formula>
    </cfRule>
    <cfRule type="beginsWith" dxfId="2167" priority="514" stopIfTrue="1" operator="beginsWith" text="Advanced">
      <formula>LEFT(A51,LEN("Advanced"))="Advanced"</formula>
    </cfRule>
    <cfRule type="beginsWith" dxfId="2166" priority="515" stopIfTrue="1" operator="beginsWith" text="Intermediate">
      <formula>LEFT(A51,LEN("Intermediate"))="Intermediate"</formula>
    </cfRule>
    <cfRule type="beginsWith" dxfId="2165" priority="516" stopIfTrue="1" operator="beginsWith" text="Basic">
      <formula>LEFT(A51,LEN("Basic"))="Basic"</formula>
    </cfRule>
    <cfRule type="beginsWith" dxfId="2164" priority="517" stopIfTrue="1" operator="beginsWith" text="Required">
      <formula>LEFT(A51,LEN("Required"))="Required"</formula>
    </cfRule>
    <cfRule type="notContainsBlanks" dxfId="2163" priority="518" stopIfTrue="1">
      <formula>LEN(TRIM(A51))&gt;0</formula>
    </cfRule>
  </conditionalFormatting>
  <conditionalFormatting sqref="F58">
    <cfRule type="beginsWith" dxfId="2162" priority="497" stopIfTrue="1" operator="beginsWith" text="Not Applicable">
      <formula>LEFT(F58,LEN("Not Applicable"))="Not Applicable"</formula>
    </cfRule>
    <cfRule type="beginsWith" dxfId="2161" priority="498" stopIfTrue="1" operator="beginsWith" text="Waived">
      <formula>LEFT(F58,LEN("Waived"))="Waived"</formula>
    </cfRule>
    <cfRule type="beginsWith" dxfId="2160" priority="499" stopIfTrue="1" operator="beginsWith" text="Pre-Passed">
      <formula>LEFT(F58,LEN("Pre-Passed"))="Pre-Passed"</formula>
    </cfRule>
    <cfRule type="beginsWith" dxfId="2159" priority="500" stopIfTrue="1" operator="beginsWith" text="Completed">
      <formula>LEFT(F58,LEN("Completed"))="Completed"</formula>
    </cfRule>
    <cfRule type="beginsWith" dxfId="2158" priority="501" stopIfTrue="1" operator="beginsWith" text="Partial">
      <formula>LEFT(F58,LEN("Partial"))="Partial"</formula>
    </cfRule>
    <cfRule type="beginsWith" dxfId="2157" priority="502" stopIfTrue="1" operator="beginsWith" text="Missing">
      <formula>LEFT(F58,LEN("Missing"))="Missing"</formula>
    </cfRule>
    <cfRule type="beginsWith" dxfId="2156" priority="503" stopIfTrue="1" operator="beginsWith" text="Untested">
      <formula>LEFT(F58,LEN("Untested"))="Untested"</formula>
    </cfRule>
    <cfRule type="notContainsBlanks" dxfId="2155" priority="511" stopIfTrue="1">
      <formula>LEN(TRIM(F58))&gt;0</formula>
    </cfRule>
  </conditionalFormatting>
  <conditionalFormatting sqref="A71">
    <cfRule type="beginsWith" dxfId="2154" priority="483" stopIfTrue="1" operator="beginsWith" text="Exceptional">
      <formula>LEFT(A71,LEN("Exceptional"))="Exceptional"</formula>
    </cfRule>
    <cfRule type="beginsWith" dxfId="2153" priority="484" stopIfTrue="1" operator="beginsWith" text="Professional">
      <formula>LEFT(A71,LEN("Professional"))="Professional"</formula>
    </cfRule>
    <cfRule type="beginsWith" dxfId="2152" priority="485" stopIfTrue="1" operator="beginsWith" text="Advanced">
      <formula>LEFT(A71,LEN("Advanced"))="Advanced"</formula>
    </cfRule>
    <cfRule type="beginsWith" dxfId="2151" priority="486" stopIfTrue="1" operator="beginsWith" text="Intermediate">
      <formula>LEFT(A71,LEN("Intermediate"))="Intermediate"</formula>
    </cfRule>
    <cfRule type="beginsWith" dxfId="2150" priority="487" stopIfTrue="1" operator="beginsWith" text="Basic">
      <formula>LEFT(A71,LEN("Basic"))="Basic"</formula>
    </cfRule>
    <cfRule type="beginsWith" dxfId="2149" priority="488" stopIfTrue="1" operator="beginsWith" text="Required">
      <formula>LEFT(A71,LEN("Required"))="Required"</formula>
    </cfRule>
    <cfRule type="notContainsBlanks" dxfId="2148" priority="489" stopIfTrue="1">
      <formula>LEN(TRIM(A71))&gt;0</formula>
    </cfRule>
  </conditionalFormatting>
  <conditionalFormatting sqref="A72">
    <cfRule type="beginsWith" dxfId="2147" priority="476" stopIfTrue="1" operator="beginsWith" text="Exceptional">
      <formula>LEFT(A72,LEN("Exceptional"))="Exceptional"</formula>
    </cfRule>
    <cfRule type="beginsWith" dxfId="2146" priority="477" stopIfTrue="1" operator="beginsWith" text="Professional">
      <formula>LEFT(A72,LEN("Professional"))="Professional"</formula>
    </cfRule>
    <cfRule type="beginsWith" dxfId="2145" priority="478" stopIfTrue="1" operator="beginsWith" text="Advanced">
      <formula>LEFT(A72,LEN("Advanced"))="Advanced"</formula>
    </cfRule>
    <cfRule type="beginsWith" dxfId="2144" priority="479" stopIfTrue="1" operator="beginsWith" text="Intermediate">
      <formula>LEFT(A72,LEN("Intermediate"))="Intermediate"</formula>
    </cfRule>
    <cfRule type="beginsWith" dxfId="2143" priority="480" stopIfTrue="1" operator="beginsWith" text="Basic">
      <formula>LEFT(A72,LEN("Basic"))="Basic"</formula>
    </cfRule>
    <cfRule type="beginsWith" dxfId="2142" priority="481" stopIfTrue="1" operator="beginsWith" text="Required">
      <formula>LEFT(A72,LEN("Required"))="Required"</formula>
    </cfRule>
    <cfRule type="notContainsBlanks" dxfId="2141" priority="482" stopIfTrue="1">
      <formula>LEN(TRIM(A72))&gt;0</formula>
    </cfRule>
  </conditionalFormatting>
  <conditionalFormatting sqref="A73">
    <cfRule type="beginsWith" dxfId="2140" priority="469" stopIfTrue="1" operator="beginsWith" text="Exceptional">
      <formula>LEFT(A73,LEN("Exceptional"))="Exceptional"</formula>
    </cfRule>
    <cfRule type="beginsWith" dxfId="2139" priority="470" stopIfTrue="1" operator="beginsWith" text="Professional">
      <formula>LEFT(A73,LEN("Professional"))="Professional"</formula>
    </cfRule>
    <cfRule type="beginsWith" dxfId="2138" priority="471" stopIfTrue="1" operator="beginsWith" text="Advanced">
      <formula>LEFT(A73,LEN("Advanced"))="Advanced"</formula>
    </cfRule>
    <cfRule type="beginsWith" dxfId="2137" priority="472" stopIfTrue="1" operator="beginsWith" text="Intermediate">
      <formula>LEFT(A73,LEN("Intermediate"))="Intermediate"</formula>
    </cfRule>
    <cfRule type="beginsWith" dxfId="2136" priority="473" stopIfTrue="1" operator="beginsWith" text="Basic">
      <formula>LEFT(A73,LEN("Basic"))="Basic"</formula>
    </cfRule>
    <cfRule type="beginsWith" dxfId="2135" priority="474" stopIfTrue="1" operator="beginsWith" text="Required">
      <formula>LEFT(A73,LEN("Required"))="Required"</formula>
    </cfRule>
    <cfRule type="notContainsBlanks" dxfId="2134" priority="475" stopIfTrue="1">
      <formula>LEN(TRIM(A73))&gt;0</formula>
    </cfRule>
  </conditionalFormatting>
  <conditionalFormatting sqref="A74">
    <cfRule type="beginsWith" dxfId="2133" priority="462" stopIfTrue="1" operator="beginsWith" text="Exceptional">
      <formula>LEFT(A74,LEN("Exceptional"))="Exceptional"</formula>
    </cfRule>
    <cfRule type="beginsWith" dxfId="2132" priority="463" stopIfTrue="1" operator="beginsWith" text="Professional">
      <formula>LEFT(A74,LEN("Professional"))="Professional"</formula>
    </cfRule>
    <cfRule type="beginsWith" dxfId="2131" priority="464" stopIfTrue="1" operator="beginsWith" text="Advanced">
      <formula>LEFT(A74,LEN("Advanced"))="Advanced"</formula>
    </cfRule>
    <cfRule type="beginsWith" dxfId="2130" priority="465" stopIfTrue="1" operator="beginsWith" text="Intermediate">
      <formula>LEFT(A74,LEN("Intermediate"))="Intermediate"</formula>
    </cfRule>
    <cfRule type="beginsWith" dxfId="2129" priority="466" stopIfTrue="1" operator="beginsWith" text="Basic">
      <formula>LEFT(A74,LEN("Basic"))="Basic"</formula>
    </cfRule>
    <cfRule type="beginsWith" dxfId="2128" priority="467" stopIfTrue="1" operator="beginsWith" text="Required">
      <formula>LEFT(A74,LEN("Required"))="Required"</formula>
    </cfRule>
    <cfRule type="notContainsBlanks" dxfId="2127" priority="468" stopIfTrue="1">
      <formula>LEN(TRIM(A74))&gt;0</formula>
    </cfRule>
  </conditionalFormatting>
  <conditionalFormatting sqref="A75">
    <cfRule type="beginsWith" dxfId="2126" priority="455" stopIfTrue="1" operator="beginsWith" text="Exceptional">
      <formula>LEFT(A75,LEN("Exceptional"))="Exceptional"</formula>
    </cfRule>
    <cfRule type="beginsWith" dxfId="2125" priority="456" stopIfTrue="1" operator="beginsWith" text="Professional">
      <formula>LEFT(A75,LEN("Professional"))="Professional"</formula>
    </cfRule>
    <cfRule type="beginsWith" dxfId="2124" priority="457" stopIfTrue="1" operator="beginsWith" text="Advanced">
      <formula>LEFT(A75,LEN("Advanced"))="Advanced"</formula>
    </cfRule>
    <cfRule type="beginsWith" dxfId="2123" priority="458" stopIfTrue="1" operator="beginsWith" text="Intermediate">
      <formula>LEFT(A75,LEN("Intermediate"))="Intermediate"</formula>
    </cfRule>
    <cfRule type="beginsWith" dxfId="2122" priority="459" stopIfTrue="1" operator="beginsWith" text="Basic">
      <formula>LEFT(A75,LEN("Basic"))="Basic"</formula>
    </cfRule>
    <cfRule type="beginsWith" dxfId="2121" priority="460" stopIfTrue="1" operator="beginsWith" text="Required">
      <formula>LEFT(A75,LEN("Required"))="Required"</formula>
    </cfRule>
    <cfRule type="notContainsBlanks" dxfId="2120" priority="461" stopIfTrue="1">
      <formula>LEN(TRIM(A75))&gt;0</formula>
    </cfRule>
  </conditionalFormatting>
  <conditionalFormatting sqref="A41">
    <cfRule type="beginsWith" dxfId="2119" priority="448" stopIfTrue="1" operator="beginsWith" text="Exceptional">
      <formula>LEFT(A41,LEN("Exceptional"))="Exceptional"</formula>
    </cfRule>
    <cfRule type="beginsWith" dxfId="2118" priority="449" stopIfTrue="1" operator="beginsWith" text="Professional">
      <formula>LEFT(A41,LEN("Professional"))="Professional"</formula>
    </cfRule>
    <cfRule type="beginsWith" dxfId="2117" priority="450" stopIfTrue="1" operator="beginsWith" text="Advanced">
      <formula>LEFT(A41,LEN("Advanced"))="Advanced"</formula>
    </cfRule>
    <cfRule type="beginsWith" dxfId="2116" priority="451" stopIfTrue="1" operator="beginsWith" text="Intermediate">
      <formula>LEFT(A41,LEN("Intermediate"))="Intermediate"</formula>
    </cfRule>
    <cfRule type="beginsWith" dxfId="2115" priority="452" stopIfTrue="1" operator="beginsWith" text="Basic">
      <formula>LEFT(A41,LEN("Basic"))="Basic"</formula>
    </cfRule>
    <cfRule type="beginsWith" dxfId="2114" priority="453" stopIfTrue="1" operator="beginsWith" text="Required">
      <formula>LEFT(A41,LEN("Required"))="Required"</formula>
    </cfRule>
    <cfRule type="notContainsBlanks" dxfId="2113" priority="454" stopIfTrue="1">
      <formula>LEN(TRIM(A41))&gt;0</formula>
    </cfRule>
  </conditionalFormatting>
  <conditionalFormatting sqref="A76">
    <cfRule type="beginsWith" dxfId="2112" priority="441" stopIfTrue="1" operator="beginsWith" text="Exceptional">
      <formula>LEFT(A76,LEN("Exceptional"))="Exceptional"</formula>
    </cfRule>
    <cfRule type="beginsWith" dxfId="2111" priority="442" stopIfTrue="1" operator="beginsWith" text="Professional">
      <formula>LEFT(A76,LEN("Professional"))="Professional"</formula>
    </cfRule>
    <cfRule type="beginsWith" dxfId="2110" priority="443" stopIfTrue="1" operator="beginsWith" text="Advanced">
      <formula>LEFT(A76,LEN("Advanced"))="Advanced"</formula>
    </cfRule>
    <cfRule type="beginsWith" dxfId="2109" priority="444" stopIfTrue="1" operator="beginsWith" text="Intermediate">
      <formula>LEFT(A76,LEN("Intermediate"))="Intermediate"</formula>
    </cfRule>
    <cfRule type="beginsWith" dxfId="2108" priority="445" stopIfTrue="1" operator="beginsWith" text="Basic">
      <formula>LEFT(A76,LEN("Basic"))="Basic"</formula>
    </cfRule>
    <cfRule type="beginsWith" dxfId="2107" priority="446" stopIfTrue="1" operator="beginsWith" text="Required">
      <formula>LEFT(A76,LEN("Required"))="Required"</formula>
    </cfRule>
    <cfRule type="notContainsBlanks" dxfId="2106" priority="447" stopIfTrue="1">
      <formula>LEN(TRIM(A76))&gt;0</formula>
    </cfRule>
  </conditionalFormatting>
  <conditionalFormatting sqref="E80:F80 F77:F79">
    <cfRule type="beginsWith" dxfId="2105" priority="433" stopIfTrue="1" operator="beginsWith" text="Not Applicable">
      <formula>LEFT(E77,LEN("Not Applicable"))="Not Applicable"</formula>
    </cfRule>
    <cfRule type="beginsWith" dxfId="2104" priority="434" stopIfTrue="1" operator="beginsWith" text="Waived">
      <formula>LEFT(E77,LEN("Waived"))="Waived"</formula>
    </cfRule>
    <cfRule type="beginsWith" dxfId="2103" priority="435" stopIfTrue="1" operator="beginsWith" text="Pre-Passed">
      <formula>LEFT(E77,LEN("Pre-Passed"))="Pre-Passed"</formula>
    </cfRule>
    <cfRule type="beginsWith" dxfId="2102" priority="436" stopIfTrue="1" operator="beginsWith" text="Completed">
      <formula>LEFT(E77,LEN("Completed"))="Completed"</formula>
    </cfRule>
    <cfRule type="beginsWith" dxfId="2101" priority="437" stopIfTrue="1" operator="beginsWith" text="Partial">
      <formula>LEFT(E77,LEN("Partial"))="Partial"</formula>
    </cfRule>
    <cfRule type="beginsWith" dxfId="2100" priority="438" stopIfTrue="1" operator="beginsWith" text="Missing">
      <formula>LEFT(E77,LEN("Missing"))="Missing"</formula>
    </cfRule>
    <cfRule type="beginsWith" dxfId="2099" priority="439" stopIfTrue="1" operator="beginsWith" text="Untested">
      <formula>LEFT(E77,LEN("Untested"))="Untested"</formula>
    </cfRule>
    <cfRule type="notContainsBlanks" dxfId="2098" priority="440" stopIfTrue="1">
      <formula>LEN(TRIM(E77))&gt;0</formula>
    </cfRule>
  </conditionalFormatting>
  <conditionalFormatting sqref="A77:A78">
    <cfRule type="beginsWith" dxfId="2097" priority="398" stopIfTrue="1" operator="beginsWith" text="Exceptional">
      <formula>LEFT(A77,LEN("Exceptional"))="Exceptional"</formula>
    </cfRule>
    <cfRule type="beginsWith" dxfId="2096" priority="399" stopIfTrue="1" operator="beginsWith" text="Professional">
      <formula>LEFT(A77,LEN("Professional"))="Professional"</formula>
    </cfRule>
    <cfRule type="beginsWith" dxfId="2095" priority="400" stopIfTrue="1" operator="beginsWith" text="Advanced">
      <formula>LEFT(A77,LEN("Advanced"))="Advanced"</formula>
    </cfRule>
    <cfRule type="beginsWith" dxfId="2094" priority="401" stopIfTrue="1" operator="beginsWith" text="Intermediate">
      <formula>LEFT(A77,LEN("Intermediate"))="Intermediate"</formula>
    </cfRule>
    <cfRule type="beginsWith" dxfId="2093" priority="402" stopIfTrue="1" operator="beginsWith" text="Basic">
      <formula>LEFT(A77,LEN("Basic"))="Basic"</formula>
    </cfRule>
    <cfRule type="beginsWith" dxfId="2092" priority="403" stopIfTrue="1" operator="beginsWith" text="Required">
      <formula>LEFT(A77,LEN("Required"))="Required"</formula>
    </cfRule>
    <cfRule type="notContainsBlanks" dxfId="2091" priority="404" stopIfTrue="1">
      <formula>LEN(TRIM(A77))&gt;0</formula>
    </cfRule>
  </conditionalFormatting>
  <conditionalFormatting sqref="A79">
    <cfRule type="beginsWith" dxfId="2090" priority="391" stopIfTrue="1" operator="beginsWith" text="Exceptional">
      <formula>LEFT(A79,LEN("Exceptional"))="Exceptional"</formula>
    </cfRule>
    <cfRule type="beginsWith" dxfId="2089" priority="392" stopIfTrue="1" operator="beginsWith" text="Professional">
      <formula>LEFT(A79,LEN("Professional"))="Professional"</formula>
    </cfRule>
    <cfRule type="beginsWith" dxfId="2088" priority="393" stopIfTrue="1" operator="beginsWith" text="Advanced">
      <formula>LEFT(A79,LEN("Advanced"))="Advanced"</formula>
    </cfRule>
    <cfRule type="beginsWith" dxfId="2087" priority="394" stopIfTrue="1" operator="beginsWith" text="Intermediate">
      <formula>LEFT(A79,LEN("Intermediate"))="Intermediate"</formula>
    </cfRule>
    <cfRule type="beginsWith" dxfId="2086" priority="395" stopIfTrue="1" operator="beginsWith" text="Basic">
      <formula>LEFT(A79,LEN("Basic"))="Basic"</formula>
    </cfRule>
    <cfRule type="beginsWith" dxfId="2085" priority="396" stopIfTrue="1" operator="beginsWith" text="Required">
      <formula>LEFT(A79,LEN("Required"))="Required"</formula>
    </cfRule>
    <cfRule type="notContainsBlanks" dxfId="2084" priority="397" stopIfTrue="1">
      <formula>LEN(TRIM(A79))&gt;0</formula>
    </cfRule>
  </conditionalFormatting>
  <conditionalFormatting sqref="A86">
    <cfRule type="beginsWith" dxfId="2083" priority="362" stopIfTrue="1" operator="beginsWith" text="Exceptional">
      <formula>LEFT(A86,LEN("Exceptional"))="Exceptional"</formula>
    </cfRule>
    <cfRule type="beginsWith" dxfId="2082" priority="363" stopIfTrue="1" operator="beginsWith" text="Professional">
      <formula>LEFT(A86,LEN("Professional"))="Professional"</formula>
    </cfRule>
    <cfRule type="beginsWith" dxfId="2081" priority="364" stopIfTrue="1" operator="beginsWith" text="Advanced">
      <formula>LEFT(A86,LEN("Advanced"))="Advanced"</formula>
    </cfRule>
    <cfRule type="beginsWith" dxfId="2080" priority="365" stopIfTrue="1" operator="beginsWith" text="Intermediate">
      <formula>LEFT(A86,LEN("Intermediate"))="Intermediate"</formula>
    </cfRule>
    <cfRule type="beginsWith" dxfId="2079" priority="366" stopIfTrue="1" operator="beginsWith" text="Basic">
      <formula>LEFT(A86,LEN("Basic"))="Basic"</formula>
    </cfRule>
    <cfRule type="beginsWith" dxfId="2078" priority="367" stopIfTrue="1" operator="beginsWith" text="Required">
      <formula>LEFT(A86,LEN("Required"))="Required"</formula>
    </cfRule>
    <cfRule type="notContainsBlanks" dxfId="2077" priority="368" stopIfTrue="1">
      <formula>LEN(TRIM(A86))&gt;0</formula>
    </cfRule>
  </conditionalFormatting>
  <conditionalFormatting sqref="E86:F87">
    <cfRule type="beginsWith" dxfId="2076" priority="369" stopIfTrue="1" operator="beginsWith" text="Not Applicable">
      <formula>LEFT(E86,LEN("Not Applicable"))="Not Applicable"</formula>
    </cfRule>
    <cfRule type="beginsWith" dxfId="2075" priority="370" stopIfTrue="1" operator="beginsWith" text="Waived">
      <formula>LEFT(E86,LEN("Waived"))="Waived"</formula>
    </cfRule>
    <cfRule type="beginsWith" dxfId="2074" priority="371" stopIfTrue="1" operator="beginsWith" text="Pre-Passed">
      <formula>LEFT(E86,LEN("Pre-Passed"))="Pre-Passed"</formula>
    </cfRule>
    <cfRule type="beginsWith" dxfId="2073" priority="372" stopIfTrue="1" operator="beginsWith" text="Completed">
      <formula>LEFT(E86,LEN("Completed"))="Completed"</formula>
    </cfRule>
    <cfRule type="beginsWith" dxfId="2072" priority="373" stopIfTrue="1" operator="beginsWith" text="Partial">
      <formula>LEFT(E86,LEN("Partial"))="Partial"</formula>
    </cfRule>
    <cfRule type="beginsWith" dxfId="2071" priority="374" stopIfTrue="1" operator="beginsWith" text="Missing">
      <formula>LEFT(E86,LEN("Missing"))="Missing"</formula>
    </cfRule>
    <cfRule type="beginsWith" dxfId="2070" priority="375" stopIfTrue="1" operator="beginsWith" text="Untested">
      <formula>LEFT(E86,LEN("Untested"))="Untested"</formula>
    </cfRule>
    <cfRule type="notContainsBlanks" dxfId="2069" priority="383" stopIfTrue="1">
      <formula>LEN(TRIM(E86))&gt;0</formula>
    </cfRule>
  </conditionalFormatting>
  <conditionalFormatting sqref="A101">
    <cfRule type="beginsWith" dxfId="2068" priority="347" stopIfTrue="1" operator="beginsWith" text="Exceptional">
      <formula>LEFT(A101,LEN("Exceptional"))="Exceptional"</formula>
    </cfRule>
    <cfRule type="beginsWith" dxfId="2067" priority="348" stopIfTrue="1" operator="beginsWith" text="Professional">
      <formula>LEFT(A101,LEN("Professional"))="Professional"</formula>
    </cfRule>
    <cfRule type="beginsWith" dxfId="2066" priority="349" stopIfTrue="1" operator="beginsWith" text="Advanced">
      <formula>LEFT(A101,LEN("Advanced"))="Advanced"</formula>
    </cfRule>
    <cfRule type="beginsWith" dxfId="2065" priority="350" stopIfTrue="1" operator="beginsWith" text="Intermediate">
      <formula>LEFT(A101,LEN("Intermediate"))="Intermediate"</formula>
    </cfRule>
    <cfRule type="beginsWith" dxfId="2064" priority="351" stopIfTrue="1" operator="beginsWith" text="Basic">
      <formula>LEFT(A101,LEN("Basic"))="Basic"</formula>
    </cfRule>
    <cfRule type="beginsWith" dxfId="2063" priority="352" stopIfTrue="1" operator="beginsWith" text="Required">
      <formula>LEFT(A101,LEN("Required"))="Required"</formula>
    </cfRule>
    <cfRule type="notContainsBlanks" dxfId="2062" priority="353" stopIfTrue="1">
      <formula>LEN(TRIM(A101))&gt;0</formula>
    </cfRule>
  </conditionalFormatting>
  <conditionalFormatting sqref="A87">
    <cfRule type="beginsWith" dxfId="2061" priority="355" stopIfTrue="1" operator="beginsWith" text="Innovative">
      <formula>LEFT(A87,LEN("Innovative"))="Innovative"</formula>
    </cfRule>
    <cfRule type="beginsWith" dxfId="2060" priority="356" stopIfTrue="1" operator="beginsWith" text="Professional">
      <formula>LEFT(A87,LEN("Professional"))="Professional"</formula>
    </cfRule>
    <cfRule type="beginsWith" dxfId="2059" priority="357" stopIfTrue="1" operator="beginsWith" text="Advanced">
      <formula>LEFT(A87,LEN("Advanced"))="Advanced"</formula>
    </cfRule>
    <cfRule type="beginsWith" dxfId="2058" priority="358" stopIfTrue="1" operator="beginsWith" text="Intermediate">
      <formula>LEFT(A87,LEN("Intermediate"))="Intermediate"</formula>
    </cfRule>
    <cfRule type="beginsWith" dxfId="2057" priority="359" stopIfTrue="1" operator="beginsWith" text="Basic">
      <formula>LEFT(A87,LEN("Basic"))="Basic"</formula>
    </cfRule>
    <cfRule type="beginsWith" dxfId="2056" priority="360" stopIfTrue="1" operator="beginsWith" text="Required">
      <formula>LEFT(A87,LEN("Required"))="Required"</formula>
    </cfRule>
    <cfRule type="notContainsBlanks" dxfId="2055" priority="361" stopIfTrue="1">
      <formula>LEN(TRIM(A87))&gt;0</formula>
    </cfRule>
  </conditionalFormatting>
  <conditionalFormatting sqref="A106 A104">
    <cfRule type="beginsWith" dxfId="2054" priority="295" stopIfTrue="1" operator="beginsWith" text="Exceptional">
      <formula>LEFT(A104,LEN("Exceptional"))="Exceptional"</formula>
    </cfRule>
    <cfRule type="beginsWith" dxfId="2053" priority="296" stopIfTrue="1" operator="beginsWith" text="Professional">
      <formula>LEFT(A104,LEN("Professional"))="Professional"</formula>
    </cfRule>
    <cfRule type="beginsWith" dxfId="2052" priority="297" stopIfTrue="1" operator="beginsWith" text="Advanced">
      <formula>LEFT(A104,LEN("Advanced"))="Advanced"</formula>
    </cfRule>
    <cfRule type="beginsWith" dxfId="2051" priority="298" stopIfTrue="1" operator="beginsWith" text="Intermediate">
      <formula>LEFT(A104,LEN("Intermediate"))="Intermediate"</formula>
    </cfRule>
    <cfRule type="beginsWith" dxfId="2050" priority="299" stopIfTrue="1" operator="beginsWith" text="Basic">
      <formula>LEFT(A104,LEN("Basic"))="Basic"</formula>
    </cfRule>
    <cfRule type="beginsWith" dxfId="2049" priority="300" stopIfTrue="1" operator="beginsWith" text="Required">
      <formula>LEFT(A104,LEN("Required"))="Required"</formula>
    </cfRule>
    <cfRule type="notContainsBlanks" dxfId="2048" priority="301" stopIfTrue="1">
      <formula>LEN(TRIM(A104))&gt;0</formula>
    </cfRule>
  </conditionalFormatting>
  <conditionalFormatting sqref="F101">
    <cfRule type="beginsWith" dxfId="2047" priority="340" stopIfTrue="1" operator="beginsWith" text="Not Applicable">
      <formula>LEFT(F101,LEN("Not Applicable"))="Not Applicable"</formula>
    </cfRule>
    <cfRule type="beginsWith" dxfId="2046" priority="341" stopIfTrue="1" operator="beginsWith" text="Waived">
      <formula>LEFT(F101,LEN("Waived"))="Waived"</formula>
    </cfRule>
    <cfRule type="beginsWith" dxfId="2045" priority="342" stopIfTrue="1" operator="beginsWith" text="Pre-Passed">
      <formula>LEFT(F101,LEN("Pre-Passed"))="Pre-Passed"</formula>
    </cfRule>
    <cfRule type="beginsWith" dxfId="2044" priority="343" stopIfTrue="1" operator="beginsWith" text="Completed">
      <formula>LEFT(F101,LEN("Completed"))="Completed"</formula>
    </cfRule>
    <cfRule type="beginsWith" dxfId="2043" priority="344" stopIfTrue="1" operator="beginsWith" text="Partial">
      <formula>LEFT(F101,LEN("Partial"))="Partial"</formula>
    </cfRule>
    <cfRule type="beginsWith" dxfId="2042" priority="345" stopIfTrue="1" operator="beginsWith" text="Missing">
      <formula>LEFT(F101,LEN("Missing"))="Missing"</formula>
    </cfRule>
    <cfRule type="beginsWith" dxfId="2041" priority="346" stopIfTrue="1" operator="beginsWith" text="Untested">
      <formula>LEFT(F101,LEN("Untested"))="Untested"</formula>
    </cfRule>
    <cfRule type="notContainsBlanks" dxfId="2040" priority="354" stopIfTrue="1">
      <formula>LEN(TRIM(F101))&gt;0</formula>
    </cfRule>
  </conditionalFormatting>
  <conditionalFormatting sqref="A102:A103">
    <cfRule type="beginsWith" dxfId="2039" priority="332" stopIfTrue="1" operator="beginsWith" text="Exceptional">
      <formula>LEFT(A102,LEN("Exceptional"))="Exceptional"</formula>
    </cfRule>
    <cfRule type="beginsWith" dxfId="2038" priority="333" stopIfTrue="1" operator="beginsWith" text="Professional">
      <formula>LEFT(A102,LEN("Professional"))="Professional"</formula>
    </cfRule>
    <cfRule type="beginsWith" dxfId="2037" priority="334" stopIfTrue="1" operator="beginsWith" text="Advanced">
      <formula>LEFT(A102,LEN("Advanced"))="Advanced"</formula>
    </cfRule>
    <cfRule type="beginsWith" dxfId="2036" priority="335" stopIfTrue="1" operator="beginsWith" text="Intermediate">
      <formula>LEFT(A102,LEN("Intermediate"))="Intermediate"</formula>
    </cfRule>
    <cfRule type="beginsWith" dxfId="2035" priority="336" stopIfTrue="1" operator="beginsWith" text="Basic">
      <formula>LEFT(A102,LEN("Basic"))="Basic"</formula>
    </cfRule>
    <cfRule type="beginsWith" dxfId="2034" priority="337" stopIfTrue="1" operator="beginsWith" text="Required">
      <formula>LEFT(A102,LEN("Required"))="Required"</formula>
    </cfRule>
    <cfRule type="notContainsBlanks" dxfId="2033" priority="338" stopIfTrue="1">
      <formula>LEN(TRIM(A102))&gt;0</formula>
    </cfRule>
  </conditionalFormatting>
  <conditionalFormatting sqref="F103:F104 E102 E106:F106">
    <cfRule type="beginsWith" dxfId="2032" priority="325" stopIfTrue="1" operator="beginsWith" text="Not Applicable">
      <formula>LEFT(E102,LEN("Not Applicable"))="Not Applicable"</formula>
    </cfRule>
    <cfRule type="beginsWith" dxfId="2031" priority="326" stopIfTrue="1" operator="beginsWith" text="Waived">
      <formula>LEFT(E102,LEN("Waived"))="Waived"</formula>
    </cfRule>
    <cfRule type="beginsWith" dxfId="2030" priority="327" stopIfTrue="1" operator="beginsWith" text="Pre-Passed">
      <formula>LEFT(E102,LEN("Pre-Passed"))="Pre-Passed"</formula>
    </cfRule>
    <cfRule type="beginsWith" dxfId="2029" priority="328" stopIfTrue="1" operator="beginsWith" text="Completed">
      <formula>LEFT(E102,LEN("Completed"))="Completed"</formula>
    </cfRule>
    <cfRule type="beginsWith" dxfId="2028" priority="329" stopIfTrue="1" operator="beginsWith" text="Partial">
      <formula>LEFT(E102,LEN("Partial"))="Partial"</formula>
    </cfRule>
    <cfRule type="beginsWith" dxfId="2027" priority="330" stopIfTrue="1" operator="beginsWith" text="Missing">
      <formula>LEFT(E102,LEN("Missing"))="Missing"</formula>
    </cfRule>
    <cfRule type="beginsWith" dxfId="2026" priority="331" stopIfTrue="1" operator="beginsWith" text="Untested">
      <formula>LEFT(E102,LEN("Untested"))="Untested"</formula>
    </cfRule>
    <cfRule type="notContainsBlanks" dxfId="2025" priority="339" stopIfTrue="1">
      <formula>LEN(TRIM(E102))&gt;0</formula>
    </cfRule>
  </conditionalFormatting>
  <conditionalFormatting sqref="F102">
    <cfRule type="beginsWith" dxfId="2024" priority="317" stopIfTrue="1" operator="beginsWith" text="Not Applicable">
      <formula>LEFT(F102,LEN("Not Applicable"))="Not Applicable"</formula>
    </cfRule>
    <cfRule type="beginsWith" dxfId="2023" priority="318" stopIfTrue="1" operator="beginsWith" text="Waived">
      <formula>LEFT(F102,LEN("Waived"))="Waived"</formula>
    </cfRule>
    <cfRule type="beginsWith" dxfId="2022" priority="319" stopIfTrue="1" operator="beginsWith" text="Pre-Passed">
      <formula>LEFT(F102,LEN("Pre-Passed"))="Pre-Passed"</formula>
    </cfRule>
    <cfRule type="beginsWith" dxfId="2021" priority="320" stopIfTrue="1" operator="beginsWith" text="Completed">
      <formula>LEFT(F102,LEN("Completed"))="Completed"</formula>
    </cfRule>
    <cfRule type="beginsWith" dxfId="2020" priority="321" stopIfTrue="1" operator="beginsWith" text="Partial">
      <formula>LEFT(F102,LEN("Partial"))="Partial"</formula>
    </cfRule>
    <cfRule type="beginsWith" dxfId="2019" priority="322" stopIfTrue="1" operator="beginsWith" text="Missing">
      <formula>LEFT(F102,LEN("Missing"))="Missing"</formula>
    </cfRule>
    <cfRule type="beginsWith" dxfId="2018" priority="323" stopIfTrue="1" operator="beginsWith" text="Untested">
      <formula>LEFT(F102,LEN("Untested"))="Untested"</formula>
    </cfRule>
    <cfRule type="notContainsBlanks" dxfId="2017" priority="324" stopIfTrue="1">
      <formula>LEN(TRIM(F102))&gt;0</formula>
    </cfRule>
  </conditionalFormatting>
  <conditionalFormatting sqref="E105:F105">
    <cfRule type="beginsWith" dxfId="2016" priority="302" stopIfTrue="1" operator="beginsWith" text="Not Applicable">
      <formula>LEFT(E105,LEN("Not Applicable"))="Not Applicable"</formula>
    </cfRule>
    <cfRule type="beginsWith" dxfId="2015" priority="303" stopIfTrue="1" operator="beginsWith" text="Waived">
      <formula>LEFT(E105,LEN("Waived"))="Waived"</formula>
    </cfRule>
    <cfRule type="beginsWith" dxfId="2014" priority="304" stopIfTrue="1" operator="beginsWith" text="Pre-Passed">
      <formula>LEFT(E105,LEN("Pre-Passed"))="Pre-Passed"</formula>
    </cfRule>
    <cfRule type="beginsWith" dxfId="2013" priority="305" stopIfTrue="1" operator="beginsWith" text="Completed">
      <formula>LEFT(E105,LEN("Completed"))="Completed"</formula>
    </cfRule>
    <cfRule type="beginsWith" dxfId="2012" priority="306" stopIfTrue="1" operator="beginsWith" text="Partial">
      <formula>LEFT(E105,LEN("Partial"))="Partial"</formula>
    </cfRule>
    <cfRule type="beginsWith" dxfId="2011" priority="307" stopIfTrue="1" operator="beginsWith" text="Missing">
      <formula>LEFT(E105,LEN("Missing"))="Missing"</formula>
    </cfRule>
    <cfRule type="beginsWith" dxfId="2010" priority="308" stopIfTrue="1" operator="beginsWith" text="Untested">
      <formula>LEFT(E105,LEN("Untested"))="Untested"</formula>
    </cfRule>
    <cfRule type="notContainsBlanks" dxfId="2009" priority="316" stopIfTrue="1">
      <formula>LEN(TRIM(E105))&gt;0</formula>
    </cfRule>
  </conditionalFormatting>
  <conditionalFormatting sqref="A105">
    <cfRule type="beginsWith" dxfId="2008" priority="288" stopIfTrue="1" operator="beginsWith" text="Innovative">
      <formula>LEFT(A105,LEN("Innovative"))="Innovative"</formula>
    </cfRule>
    <cfRule type="beginsWith" dxfId="2007" priority="289" stopIfTrue="1" operator="beginsWith" text="Professional">
      <formula>LEFT(A105,LEN("Professional"))="Professional"</formula>
    </cfRule>
    <cfRule type="beginsWith" dxfId="2006" priority="290" stopIfTrue="1" operator="beginsWith" text="Advanced">
      <formula>LEFT(A105,LEN("Advanced"))="Advanced"</formula>
    </cfRule>
    <cfRule type="beginsWith" dxfId="2005" priority="291" stopIfTrue="1" operator="beginsWith" text="Intermediate">
      <formula>LEFT(A105,LEN("Intermediate"))="Intermediate"</formula>
    </cfRule>
    <cfRule type="beginsWith" dxfId="2004" priority="292" stopIfTrue="1" operator="beginsWith" text="Basic">
      <formula>LEFT(A105,LEN("Basic"))="Basic"</formula>
    </cfRule>
    <cfRule type="beginsWith" dxfId="2003" priority="293" stopIfTrue="1" operator="beginsWith" text="Required">
      <formula>LEFT(A105,LEN("Required"))="Required"</formula>
    </cfRule>
    <cfRule type="notContainsBlanks" dxfId="2002" priority="294" stopIfTrue="1">
      <formula>LEN(TRIM(A105))&gt;0</formula>
    </cfRule>
  </conditionalFormatting>
  <conditionalFormatting sqref="A88 A90">
    <cfRule type="beginsWith" dxfId="2001" priority="280" stopIfTrue="1" operator="beginsWith" text="Exceptional">
      <formula>LEFT(A88,LEN("Exceptional"))="Exceptional"</formula>
    </cfRule>
    <cfRule type="beginsWith" dxfId="2000" priority="281" stopIfTrue="1" operator="beginsWith" text="Professional">
      <formula>LEFT(A88,LEN("Professional"))="Professional"</formula>
    </cfRule>
    <cfRule type="beginsWith" dxfId="1999" priority="282" stopIfTrue="1" operator="beginsWith" text="Advanced">
      <formula>LEFT(A88,LEN("Advanced"))="Advanced"</formula>
    </cfRule>
    <cfRule type="beginsWith" dxfId="1998" priority="283" stopIfTrue="1" operator="beginsWith" text="Intermediate">
      <formula>LEFT(A88,LEN("Intermediate"))="Intermediate"</formula>
    </cfRule>
    <cfRule type="beginsWith" dxfId="1997" priority="284" stopIfTrue="1" operator="beginsWith" text="Basic">
      <formula>LEFT(A88,LEN("Basic"))="Basic"</formula>
    </cfRule>
    <cfRule type="beginsWith" dxfId="1996" priority="285" stopIfTrue="1" operator="beginsWith" text="Required">
      <formula>LEFT(A88,LEN("Required"))="Required"</formula>
    </cfRule>
    <cfRule type="notContainsBlanks" dxfId="1995" priority="286" stopIfTrue="1">
      <formula>LEN(TRIM(A88))&gt;0</formula>
    </cfRule>
  </conditionalFormatting>
  <conditionalFormatting sqref="E90:F91 E88 E93:F93">
    <cfRule type="beginsWith" dxfId="1994" priority="273" stopIfTrue="1" operator="beginsWith" text="Not Applicable">
      <formula>LEFT(E88,LEN("Not Applicable"))="Not Applicable"</formula>
    </cfRule>
    <cfRule type="beginsWith" dxfId="1993" priority="274" stopIfTrue="1" operator="beginsWith" text="Waived">
      <formula>LEFT(E88,LEN("Waived"))="Waived"</formula>
    </cfRule>
    <cfRule type="beginsWith" dxfId="1992" priority="275" stopIfTrue="1" operator="beginsWith" text="Pre-Passed">
      <formula>LEFT(E88,LEN("Pre-Passed"))="Pre-Passed"</formula>
    </cfRule>
    <cfRule type="beginsWith" dxfId="1991" priority="276" stopIfTrue="1" operator="beginsWith" text="Completed">
      <formula>LEFT(E88,LEN("Completed"))="Completed"</formula>
    </cfRule>
    <cfRule type="beginsWith" dxfId="1990" priority="277" stopIfTrue="1" operator="beginsWith" text="Partial">
      <formula>LEFT(E88,LEN("Partial"))="Partial"</formula>
    </cfRule>
    <cfRule type="beginsWith" dxfId="1989" priority="278" stopIfTrue="1" operator="beginsWith" text="Missing">
      <formula>LEFT(E88,LEN("Missing"))="Missing"</formula>
    </cfRule>
    <cfRule type="beginsWith" dxfId="1988" priority="279" stopIfTrue="1" operator="beginsWith" text="Untested">
      <formula>LEFT(E88,LEN("Untested"))="Untested"</formula>
    </cfRule>
    <cfRule type="notContainsBlanks" dxfId="1987" priority="287" stopIfTrue="1">
      <formula>LEN(TRIM(E88))&gt;0</formula>
    </cfRule>
  </conditionalFormatting>
  <conditionalFormatting sqref="F88">
    <cfRule type="beginsWith" dxfId="1986" priority="265" stopIfTrue="1" operator="beginsWith" text="Not Applicable">
      <formula>LEFT(F88,LEN("Not Applicable"))="Not Applicable"</formula>
    </cfRule>
    <cfRule type="beginsWith" dxfId="1985" priority="266" stopIfTrue="1" operator="beginsWith" text="Waived">
      <formula>LEFT(F88,LEN("Waived"))="Waived"</formula>
    </cfRule>
    <cfRule type="beginsWith" dxfId="1984" priority="267" stopIfTrue="1" operator="beginsWith" text="Pre-Passed">
      <formula>LEFT(F88,LEN("Pre-Passed"))="Pre-Passed"</formula>
    </cfRule>
    <cfRule type="beginsWith" dxfId="1983" priority="268" stopIfTrue="1" operator="beginsWith" text="Completed">
      <formula>LEFT(F88,LEN("Completed"))="Completed"</formula>
    </cfRule>
    <cfRule type="beginsWith" dxfId="1982" priority="269" stopIfTrue="1" operator="beginsWith" text="Partial">
      <formula>LEFT(F88,LEN("Partial"))="Partial"</formula>
    </cfRule>
    <cfRule type="beginsWith" dxfId="1981" priority="270" stopIfTrue="1" operator="beginsWith" text="Missing">
      <formula>LEFT(F88,LEN("Missing"))="Missing"</formula>
    </cfRule>
    <cfRule type="beginsWith" dxfId="1980" priority="271" stopIfTrue="1" operator="beginsWith" text="Untested">
      <formula>LEFT(F88,LEN("Untested"))="Untested"</formula>
    </cfRule>
    <cfRule type="notContainsBlanks" dxfId="1979" priority="272" stopIfTrue="1">
      <formula>LEN(TRIM(F88))&gt;0</formula>
    </cfRule>
  </conditionalFormatting>
  <conditionalFormatting sqref="E92:F92">
    <cfRule type="beginsWith" dxfId="1978" priority="250" stopIfTrue="1" operator="beginsWith" text="Not Applicable">
      <formula>LEFT(E92,LEN("Not Applicable"))="Not Applicable"</formula>
    </cfRule>
    <cfRule type="beginsWith" dxfId="1977" priority="251" stopIfTrue="1" operator="beginsWith" text="Waived">
      <formula>LEFT(E92,LEN("Waived"))="Waived"</formula>
    </cfRule>
    <cfRule type="beginsWith" dxfId="1976" priority="252" stopIfTrue="1" operator="beginsWith" text="Pre-Passed">
      <formula>LEFT(E92,LEN("Pre-Passed"))="Pre-Passed"</formula>
    </cfRule>
    <cfRule type="beginsWith" dxfId="1975" priority="253" stopIfTrue="1" operator="beginsWith" text="Completed">
      <formula>LEFT(E92,LEN("Completed"))="Completed"</formula>
    </cfRule>
    <cfRule type="beginsWith" dxfId="1974" priority="254" stopIfTrue="1" operator="beginsWith" text="Partial">
      <formula>LEFT(E92,LEN("Partial"))="Partial"</formula>
    </cfRule>
    <cfRule type="beginsWith" dxfId="1973" priority="255" stopIfTrue="1" operator="beginsWith" text="Missing">
      <formula>LEFT(E92,LEN("Missing"))="Missing"</formula>
    </cfRule>
    <cfRule type="beginsWith" dxfId="1972" priority="256" stopIfTrue="1" operator="beginsWith" text="Untested">
      <formula>LEFT(E92,LEN("Untested"))="Untested"</formula>
    </cfRule>
    <cfRule type="notContainsBlanks" dxfId="1971" priority="264" stopIfTrue="1">
      <formula>LEN(TRIM(E92))&gt;0</formula>
    </cfRule>
  </conditionalFormatting>
  <conditionalFormatting sqref="A91">
    <cfRule type="beginsWith" dxfId="1970" priority="236" stopIfTrue="1" operator="beginsWith" text="Exceptional">
      <formula>LEFT(A91,LEN("Exceptional"))="Exceptional"</formula>
    </cfRule>
    <cfRule type="beginsWith" dxfId="1969" priority="237" stopIfTrue="1" operator="beginsWith" text="Professional">
      <formula>LEFT(A91,LEN("Professional"))="Professional"</formula>
    </cfRule>
    <cfRule type="beginsWith" dxfId="1968" priority="238" stopIfTrue="1" operator="beginsWith" text="Advanced">
      <formula>LEFT(A91,LEN("Advanced"))="Advanced"</formula>
    </cfRule>
    <cfRule type="beginsWith" dxfId="1967" priority="239" stopIfTrue="1" operator="beginsWith" text="Intermediate">
      <formula>LEFT(A91,LEN("Intermediate"))="Intermediate"</formula>
    </cfRule>
    <cfRule type="beginsWith" dxfId="1966" priority="240" stopIfTrue="1" operator="beginsWith" text="Basic">
      <formula>LEFT(A91,LEN("Basic"))="Basic"</formula>
    </cfRule>
    <cfRule type="beginsWith" dxfId="1965" priority="241" stopIfTrue="1" operator="beginsWith" text="Required">
      <formula>LEFT(A91,LEN("Required"))="Required"</formula>
    </cfRule>
    <cfRule type="notContainsBlanks" dxfId="1964" priority="242" stopIfTrue="1">
      <formula>LEN(TRIM(A91))&gt;0</formula>
    </cfRule>
  </conditionalFormatting>
  <conditionalFormatting sqref="A114">
    <cfRule type="beginsWith" dxfId="1963" priority="215" stopIfTrue="1" operator="beginsWith" text="Exceptional">
      <formula>LEFT(A114,LEN("Exceptional"))="Exceptional"</formula>
    </cfRule>
    <cfRule type="beginsWith" dxfId="1962" priority="216" stopIfTrue="1" operator="beginsWith" text="Professional">
      <formula>LEFT(A114,LEN("Professional"))="Professional"</formula>
    </cfRule>
    <cfRule type="beginsWith" dxfId="1961" priority="217" stopIfTrue="1" operator="beginsWith" text="Advanced">
      <formula>LEFT(A114,LEN("Advanced"))="Advanced"</formula>
    </cfRule>
    <cfRule type="beginsWith" dxfId="1960" priority="218" stopIfTrue="1" operator="beginsWith" text="Intermediate">
      <formula>LEFT(A114,LEN("Intermediate"))="Intermediate"</formula>
    </cfRule>
    <cfRule type="beginsWith" dxfId="1959" priority="219" stopIfTrue="1" operator="beginsWith" text="Basic">
      <formula>LEFT(A114,LEN("Basic"))="Basic"</formula>
    </cfRule>
    <cfRule type="beginsWith" dxfId="1958" priority="220" stopIfTrue="1" operator="beginsWith" text="Required">
      <formula>LEFT(A114,LEN("Required"))="Required"</formula>
    </cfRule>
    <cfRule type="notContainsBlanks" dxfId="1957" priority="221" stopIfTrue="1">
      <formula>LEN(TRIM(A114))&gt;0</formula>
    </cfRule>
  </conditionalFormatting>
  <conditionalFormatting sqref="A44">
    <cfRule type="beginsWith" dxfId="1956" priority="208" stopIfTrue="1" operator="beginsWith" text="Exceptional">
      <formula>LEFT(A44,LEN("Exceptional"))="Exceptional"</formula>
    </cfRule>
    <cfRule type="beginsWith" dxfId="1955" priority="209" stopIfTrue="1" operator="beginsWith" text="Professional">
      <formula>LEFT(A44,LEN("Professional"))="Professional"</formula>
    </cfRule>
    <cfRule type="beginsWith" dxfId="1954" priority="210" stopIfTrue="1" operator="beginsWith" text="Advanced">
      <formula>LEFT(A44,LEN("Advanced"))="Advanced"</formula>
    </cfRule>
    <cfRule type="beginsWith" dxfId="1953" priority="211" stopIfTrue="1" operator="beginsWith" text="Intermediate">
      <formula>LEFT(A44,LEN("Intermediate"))="Intermediate"</formula>
    </cfRule>
    <cfRule type="beginsWith" dxfId="1952" priority="212" stopIfTrue="1" operator="beginsWith" text="Basic">
      <formula>LEFT(A44,LEN("Basic"))="Basic"</formula>
    </cfRule>
    <cfRule type="beginsWith" dxfId="1951" priority="213" stopIfTrue="1" operator="beginsWith" text="Required">
      <formula>LEFT(A44,LEN("Required"))="Required"</formula>
    </cfRule>
    <cfRule type="notContainsBlanks" dxfId="1950" priority="214" stopIfTrue="1">
      <formula>LEN(TRIM(A44))&gt;0</formula>
    </cfRule>
  </conditionalFormatting>
  <conditionalFormatting sqref="A46">
    <cfRule type="beginsWith" dxfId="1949" priority="200" stopIfTrue="1" operator="beginsWith" text="Exceptional">
      <formula>LEFT(A46,LEN("Exceptional"))="Exceptional"</formula>
    </cfRule>
    <cfRule type="beginsWith" dxfId="1948" priority="201" stopIfTrue="1" operator="beginsWith" text="Professional">
      <formula>LEFT(A46,LEN("Professional"))="Professional"</formula>
    </cfRule>
    <cfRule type="beginsWith" dxfId="1947" priority="202" stopIfTrue="1" operator="beginsWith" text="Advanced">
      <formula>LEFT(A46,LEN("Advanced"))="Advanced"</formula>
    </cfRule>
    <cfRule type="beginsWith" dxfId="1946" priority="203" stopIfTrue="1" operator="beginsWith" text="Intermediate">
      <formula>LEFT(A46,LEN("Intermediate"))="Intermediate"</formula>
    </cfRule>
    <cfRule type="beginsWith" dxfId="1945" priority="204" stopIfTrue="1" operator="beginsWith" text="Basic">
      <formula>LEFT(A46,LEN("Basic"))="Basic"</formula>
    </cfRule>
    <cfRule type="beginsWith" dxfId="1944" priority="205" stopIfTrue="1" operator="beginsWith" text="Required">
      <formula>LEFT(A46,LEN("Required"))="Required"</formula>
    </cfRule>
    <cfRule type="notContainsBlanks" dxfId="1943" priority="206" stopIfTrue="1">
      <formula>LEN(TRIM(A46))&gt;0</formula>
    </cfRule>
  </conditionalFormatting>
  <conditionalFormatting sqref="E46:F46">
    <cfRule type="beginsWith" dxfId="1942" priority="193" stopIfTrue="1" operator="beginsWith" text="Not Applicable">
      <formula>LEFT(E46,LEN("Not Applicable"))="Not Applicable"</formula>
    </cfRule>
    <cfRule type="beginsWith" dxfId="1941" priority="194" stopIfTrue="1" operator="beginsWith" text="Waived">
      <formula>LEFT(E46,LEN("Waived"))="Waived"</formula>
    </cfRule>
    <cfRule type="beginsWith" dxfId="1940" priority="195" stopIfTrue="1" operator="beginsWith" text="Pre-Passed">
      <formula>LEFT(E46,LEN("Pre-Passed"))="Pre-Passed"</formula>
    </cfRule>
    <cfRule type="beginsWith" dxfId="1939" priority="196" stopIfTrue="1" operator="beginsWith" text="Completed">
      <formula>LEFT(E46,LEN("Completed"))="Completed"</formula>
    </cfRule>
    <cfRule type="beginsWith" dxfId="1938" priority="197" stopIfTrue="1" operator="beginsWith" text="Partial">
      <formula>LEFT(E46,LEN("Partial"))="Partial"</formula>
    </cfRule>
    <cfRule type="beginsWith" dxfId="1937" priority="198" stopIfTrue="1" operator="beginsWith" text="Missing">
      <formula>LEFT(E46,LEN("Missing"))="Missing"</formula>
    </cfRule>
    <cfRule type="beginsWith" dxfId="1936" priority="199" stopIfTrue="1" operator="beginsWith" text="Untested">
      <formula>LEFT(E46,LEN("Untested"))="Untested"</formula>
    </cfRule>
    <cfRule type="notContainsBlanks" dxfId="1935" priority="207" stopIfTrue="1">
      <formula>LEN(TRIM(E46))&gt;0</formula>
    </cfRule>
  </conditionalFormatting>
  <conditionalFormatting sqref="F48">
    <cfRule type="beginsWith" dxfId="1934" priority="185" stopIfTrue="1" operator="beginsWith" text="Not Applicable">
      <formula>LEFT(F48,LEN("Not Applicable"))="Not Applicable"</formula>
    </cfRule>
    <cfRule type="beginsWith" dxfId="1933" priority="186" stopIfTrue="1" operator="beginsWith" text="Waived">
      <formula>LEFT(F48,LEN("Waived"))="Waived"</formula>
    </cfRule>
    <cfRule type="beginsWith" dxfId="1932" priority="187" stopIfTrue="1" operator="beginsWith" text="Pre-Passed">
      <formula>LEFT(F48,LEN("Pre-Passed"))="Pre-Passed"</formula>
    </cfRule>
    <cfRule type="beginsWith" dxfId="1931" priority="188" stopIfTrue="1" operator="beginsWith" text="Completed">
      <formula>LEFT(F48,LEN("Completed"))="Completed"</formula>
    </cfRule>
    <cfRule type="beginsWith" dxfId="1930" priority="189" stopIfTrue="1" operator="beginsWith" text="Partial">
      <formula>LEFT(F48,LEN("Partial"))="Partial"</formula>
    </cfRule>
    <cfRule type="beginsWith" dxfId="1929" priority="190" stopIfTrue="1" operator="beginsWith" text="Missing">
      <formula>LEFT(F48,LEN("Missing"))="Missing"</formula>
    </cfRule>
    <cfRule type="beginsWith" dxfId="1928" priority="191" stopIfTrue="1" operator="beginsWith" text="Untested">
      <formula>LEFT(F48,LEN("Untested"))="Untested"</formula>
    </cfRule>
    <cfRule type="notContainsBlanks" dxfId="1927" priority="192" stopIfTrue="1">
      <formula>LEN(TRIM(F48))&gt;0</formula>
    </cfRule>
  </conditionalFormatting>
  <conditionalFormatting sqref="A48">
    <cfRule type="beginsWith" dxfId="1926" priority="178" stopIfTrue="1" operator="beginsWith" text="Exceptional">
      <formula>LEFT(A48,LEN("Exceptional"))="Exceptional"</formula>
    </cfRule>
    <cfRule type="beginsWith" dxfId="1925" priority="179" stopIfTrue="1" operator="beginsWith" text="Professional">
      <formula>LEFT(A48,LEN("Professional"))="Professional"</formula>
    </cfRule>
    <cfRule type="beginsWith" dxfId="1924" priority="180" stopIfTrue="1" operator="beginsWith" text="Advanced">
      <formula>LEFT(A48,LEN("Advanced"))="Advanced"</formula>
    </cfRule>
    <cfRule type="beginsWith" dxfId="1923" priority="181" stopIfTrue="1" operator="beginsWith" text="Intermediate">
      <formula>LEFT(A48,LEN("Intermediate"))="Intermediate"</formula>
    </cfRule>
    <cfRule type="beginsWith" dxfId="1922" priority="182" stopIfTrue="1" operator="beginsWith" text="Basic">
      <formula>LEFT(A48,LEN("Basic"))="Basic"</formula>
    </cfRule>
    <cfRule type="beginsWith" dxfId="1921" priority="183" stopIfTrue="1" operator="beginsWith" text="Required">
      <formula>LEFT(A48,LEN("Required"))="Required"</formula>
    </cfRule>
    <cfRule type="notContainsBlanks" dxfId="1920" priority="184" stopIfTrue="1">
      <formula>LEN(TRIM(A48))&gt;0</formula>
    </cfRule>
  </conditionalFormatting>
  <conditionalFormatting sqref="A93">
    <cfRule type="beginsWith" dxfId="1919" priority="171" stopIfTrue="1" operator="beginsWith" text="Exceptional">
      <formula>LEFT(A93,LEN("Exceptional"))="Exceptional"</formula>
    </cfRule>
    <cfRule type="beginsWith" dxfId="1918" priority="172" stopIfTrue="1" operator="beginsWith" text="Professional">
      <formula>LEFT(A93,LEN("Professional"))="Professional"</formula>
    </cfRule>
    <cfRule type="beginsWith" dxfId="1917" priority="173" stopIfTrue="1" operator="beginsWith" text="Advanced">
      <formula>LEFT(A93,LEN("Advanced"))="Advanced"</formula>
    </cfRule>
    <cfRule type="beginsWith" dxfId="1916" priority="174" stopIfTrue="1" operator="beginsWith" text="Intermediate">
      <formula>LEFT(A93,LEN("Intermediate"))="Intermediate"</formula>
    </cfRule>
    <cfRule type="beginsWith" dxfId="1915" priority="175" stopIfTrue="1" operator="beginsWith" text="Basic">
      <formula>LEFT(A93,LEN("Basic"))="Basic"</formula>
    </cfRule>
    <cfRule type="beginsWith" dxfId="1914" priority="176" stopIfTrue="1" operator="beginsWith" text="Required">
      <formula>LEFT(A93,LEN("Required"))="Required"</formula>
    </cfRule>
    <cfRule type="notContainsBlanks" dxfId="1913" priority="177" stopIfTrue="1">
      <formula>LEN(TRIM(A93))&gt;0</formula>
    </cfRule>
  </conditionalFormatting>
  <conditionalFormatting sqref="A92">
    <cfRule type="beginsWith" dxfId="1912" priority="164" stopIfTrue="1" operator="beginsWith" text="Innovative">
      <formula>LEFT(A92,LEN("Innovative"))="Innovative"</formula>
    </cfRule>
    <cfRule type="beginsWith" dxfId="1911" priority="165" stopIfTrue="1" operator="beginsWith" text="Professional">
      <formula>LEFT(A92,LEN("Professional"))="Professional"</formula>
    </cfRule>
    <cfRule type="beginsWith" dxfId="1910" priority="166" stopIfTrue="1" operator="beginsWith" text="Advanced">
      <formula>LEFT(A92,LEN("Advanced"))="Advanced"</formula>
    </cfRule>
    <cfRule type="beginsWith" dxfId="1909" priority="167" stopIfTrue="1" operator="beginsWith" text="Intermediate">
      <formula>LEFT(A92,LEN("Intermediate"))="Intermediate"</formula>
    </cfRule>
    <cfRule type="beginsWith" dxfId="1908" priority="168" stopIfTrue="1" operator="beginsWith" text="Basic">
      <formula>LEFT(A92,LEN("Basic"))="Basic"</formula>
    </cfRule>
    <cfRule type="beginsWith" dxfId="1907" priority="169" stopIfTrue="1" operator="beginsWith" text="Required">
      <formula>LEFT(A92,LEN("Required"))="Required"</formula>
    </cfRule>
    <cfRule type="notContainsBlanks" dxfId="1906" priority="170" stopIfTrue="1">
      <formula>LEN(TRIM(A92))&gt;0</formula>
    </cfRule>
  </conditionalFormatting>
  <conditionalFormatting sqref="A89">
    <cfRule type="beginsWith" dxfId="1905" priority="157" stopIfTrue="1" operator="beginsWith" text="Exceptional">
      <formula>LEFT(A89,LEN("Exceptional"))="Exceptional"</formula>
    </cfRule>
    <cfRule type="beginsWith" dxfId="1904" priority="158" stopIfTrue="1" operator="beginsWith" text="Professional">
      <formula>LEFT(A89,LEN("Professional"))="Professional"</formula>
    </cfRule>
    <cfRule type="beginsWith" dxfId="1903" priority="159" stopIfTrue="1" operator="beginsWith" text="Advanced">
      <formula>LEFT(A89,LEN("Advanced"))="Advanced"</formula>
    </cfRule>
    <cfRule type="beginsWith" dxfId="1902" priority="160" stopIfTrue="1" operator="beginsWith" text="Intermediate">
      <formula>LEFT(A89,LEN("Intermediate"))="Intermediate"</formula>
    </cfRule>
    <cfRule type="beginsWith" dxfId="1901" priority="161" stopIfTrue="1" operator="beginsWith" text="Basic">
      <formula>LEFT(A89,LEN("Basic"))="Basic"</formula>
    </cfRule>
    <cfRule type="beginsWith" dxfId="1900" priority="162" stopIfTrue="1" operator="beginsWith" text="Required">
      <formula>LEFT(A89,LEN("Required"))="Required"</formula>
    </cfRule>
    <cfRule type="notContainsBlanks" dxfId="1899" priority="163" stopIfTrue="1">
      <formula>LEN(TRIM(A89))&gt;0</formula>
    </cfRule>
  </conditionalFormatting>
  <conditionalFormatting sqref="A80">
    <cfRule type="beginsWith" dxfId="1898" priority="150" stopIfTrue="1" operator="beginsWith" text="Innovative">
      <formula>LEFT(A80,LEN("Innovative"))="Innovative"</formula>
    </cfRule>
    <cfRule type="beginsWith" dxfId="1897" priority="151" stopIfTrue="1" operator="beginsWith" text="Professional">
      <formula>LEFT(A80,LEN("Professional"))="Professional"</formula>
    </cfRule>
    <cfRule type="beginsWith" dxfId="1896" priority="152" stopIfTrue="1" operator="beginsWith" text="Advanced">
      <formula>LEFT(A80,LEN("Advanced"))="Advanced"</formula>
    </cfRule>
    <cfRule type="beginsWith" dxfId="1895" priority="153" stopIfTrue="1" operator="beginsWith" text="Intermediate">
      <formula>LEFT(A80,LEN("Intermediate"))="Intermediate"</formula>
    </cfRule>
    <cfRule type="beginsWith" dxfId="1894" priority="154" stopIfTrue="1" operator="beginsWith" text="Basic">
      <formula>LEFT(A80,LEN("Basic"))="Basic"</formula>
    </cfRule>
    <cfRule type="beginsWith" dxfId="1893" priority="155" stopIfTrue="1" operator="beginsWith" text="Required">
      <formula>LEFT(A80,LEN("Required"))="Required"</formula>
    </cfRule>
    <cfRule type="notContainsBlanks" dxfId="1892" priority="156" stopIfTrue="1">
      <formula>LEN(TRIM(A80))&gt;0</formula>
    </cfRule>
  </conditionalFormatting>
  <conditionalFormatting sqref="A60">
    <cfRule type="beginsWith" dxfId="1891" priority="143" stopIfTrue="1" operator="beginsWith" text="Exceptional">
      <formula>LEFT(A60,LEN("Exceptional"))="Exceptional"</formula>
    </cfRule>
    <cfRule type="beginsWith" dxfId="1890" priority="144" stopIfTrue="1" operator="beginsWith" text="Professional">
      <formula>LEFT(A60,LEN("Professional"))="Professional"</formula>
    </cfRule>
    <cfRule type="beginsWith" dxfId="1889" priority="145" stopIfTrue="1" operator="beginsWith" text="Advanced">
      <formula>LEFT(A60,LEN("Advanced"))="Advanced"</formula>
    </cfRule>
    <cfRule type="beginsWith" dxfId="1888" priority="146" stopIfTrue="1" operator="beginsWith" text="Intermediate">
      <formula>LEFT(A60,LEN("Intermediate"))="Intermediate"</formula>
    </cfRule>
    <cfRule type="beginsWith" dxfId="1887" priority="147" stopIfTrue="1" operator="beginsWith" text="Basic">
      <formula>LEFT(A60,LEN("Basic"))="Basic"</formula>
    </cfRule>
    <cfRule type="beginsWith" dxfId="1886" priority="148" stopIfTrue="1" operator="beginsWith" text="Required">
      <formula>LEFT(A60,LEN("Required"))="Required"</formula>
    </cfRule>
    <cfRule type="notContainsBlanks" dxfId="1885" priority="149" stopIfTrue="1">
      <formula>LEN(TRIM(A60))&gt;0</formula>
    </cfRule>
  </conditionalFormatting>
  <conditionalFormatting sqref="A58">
    <cfRule type="beginsWith" dxfId="1884" priority="136" stopIfTrue="1" operator="beginsWith" text="Exceptional">
      <formula>LEFT(A58,LEN("Exceptional"))="Exceptional"</formula>
    </cfRule>
    <cfRule type="beginsWith" dxfId="1883" priority="137" stopIfTrue="1" operator="beginsWith" text="Professional">
      <formula>LEFT(A58,LEN("Professional"))="Professional"</formula>
    </cfRule>
    <cfRule type="beginsWith" dxfId="1882" priority="138" stopIfTrue="1" operator="beginsWith" text="Advanced">
      <formula>LEFT(A58,LEN("Advanced"))="Advanced"</formula>
    </cfRule>
    <cfRule type="beginsWith" dxfId="1881" priority="139" stopIfTrue="1" operator="beginsWith" text="Intermediate">
      <formula>LEFT(A58,LEN("Intermediate"))="Intermediate"</formula>
    </cfRule>
    <cfRule type="beginsWith" dxfId="1880" priority="140" stopIfTrue="1" operator="beginsWith" text="Basic">
      <formula>LEFT(A58,LEN("Basic"))="Basic"</formula>
    </cfRule>
    <cfRule type="beginsWith" dxfId="1879" priority="141" stopIfTrue="1" operator="beginsWith" text="Required">
      <formula>LEFT(A58,LEN("Required"))="Required"</formula>
    </cfRule>
    <cfRule type="notContainsBlanks" dxfId="1878" priority="142" stopIfTrue="1">
      <formula>LEN(TRIM(A58))&gt;0</formula>
    </cfRule>
  </conditionalFormatting>
  <conditionalFormatting sqref="A38">
    <cfRule type="beginsWith" dxfId="1877" priority="129" stopIfTrue="1" operator="beginsWith" text="Exceptional">
      <formula>LEFT(A38,LEN("Exceptional"))="Exceptional"</formula>
    </cfRule>
    <cfRule type="beginsWith" dxfId="1876" priority="130" stopIfTrue="1" operator="beginsWith" text="Professional">
      <formula>LEFT(A38,LEN("Professional"))="Professional"</formula>
    </cfRule>
    <cfRule type="beginsWith" dxfId="1875" priority="131" stopIfTrue="1" operator="beginsWith" text="Advanced">
      <formula>LEFT(A38,LEN("Advanced"))="Advanced"</formula>
    </cfRule>
    <cfRule type="beginsWith" dxfId="1874" priority="132" stopIfTrue="1" operator="beginsWith" text="Intermediate">
      <formula>LEFT(A38,LEN("Intermediate"))="Intermediate"</formula>
    </cfRule>
    <cfRule type="beginsWith" dxfId="1873" priority="133" stopIfTrue="1" operator="beginsWith" text="Basic">
      <formula>LEFT(A38,LEN("Basic"))="Basic"</formula>
    </cfRule>
    <cfRule type="beginsWith" dxfId="1872" priority="134" stopIfTrue="1" operator="beginsWith" text="Required">
      <formula>LEFT(A38,LEN("Required"))="Required"</formula>
    </cfRule>
    <cfRule type="notContainsBlanks" dxfId="1871" priority="135" stopIfTrue="1">
      <formula>LEN(TRIM(A38))&gt;0</formula>
    </cfRule>
  </conditionalFormatting>
  <conditionalFormatting sqref="E12:E21">
    <cfRule type="beginsWith" dxfId="1870" priority="121" stopIfTrue="1" operator="beginsWith" text="Not Applicable">
      <formula>LEFT(E12,LEN("Not Applicable"))="Not Applicable"</formula>
    </cfRule>
    <cfRule type="beginsWith" dxfId="1869" priority="122" stopIfTrue="1" operator="beginsWith" text="Waived">
      <formula>LEFT(E12,LEN("Waived"))="Waived"</formula>
    </cfRule>
    <cfRule type="beginsWith" dxfId="1868" priority="123" stopIfTrue="1" operator="beginsWith" text="Pre-Passed">
      <formula>LEFT(E12,LEN("Pre-Passed"))="Pre-Passed"</formula>
    </cfRule>
    <cfRule type="beginsWith" dxfId="1867" priority="124" stopIfTrue="1" operator="beginsWith" text="Completed">
      <formula>LEFT(E12,LEN("Completed"))="Completed"</formula>
    </cfRule>
    <cfRule type="beginsWith" dxfId="1866" priority="125" stopIfTrue="1" operator="beginsWith" text="Partial">
      <formula>LEFT(E12,LEN("Partial"))="Partial"</formula>
    </cfRule>
    <cfRule type="beginsWith" dxfId="1865" priority="126" stopIfTrue="1" operator="beginsWith" text="Missing">
      <formula>LEFT(E12,LEN("Missing"))="Missing"</formula>
    </cfRule>
    <cfRule type="beginsWith" dxfId="1864" priority="127" stopIfTrue="1" operator="beginsWith" text="Untested">
      <formula>LEFT(E12,LEN("Untested"))="Untested"</formula>
    </cfRule>
    <cfRule type="notContainsBlanks" dxfId="1863" priority="128" stopIfTrue="1">
      <formula>LEN(TRIM(E12))&gt;0</formula>
    </cfRule>
  </conditionalFormatting>
  <conditionalFormatting sqref="E29:E32 E34:E37">
    <cfRule type="beginsWith" dxfId="1862" priority="113" stopIfTrue="1" operator="beginsWith" text="Not Applicable">
      <formula>LEFT(E29,LEN("Not Applicable"))="Not Applicable"</formula>
    </cfRule>
    <cfRule type="beginsWith" dxfId="1861" priority="114" stopIfTrue="1" operator="beginsWith" text="Waived">
      <formula>LEFT(E29,LEN("Waived"))="Waived"</formula>
    </cfRule>
    <cfRule type="beginsWith" dxfId="1860" priority="115" stopIfTrue="1" operator="beginsWith" text="Pre-Passed">
      <formula>LEFT(E29,LEN("Pre-Passed"))="Pre-Passed"</formula>
    </cfRule>
    <cfRule type="beginsWith" dxfId="1859" priority="116" stopIfTrue="1" operator="beginsWith" text="Completed">
      <formula>LEFT(E29,LEN("Completed"))="Completed"</formula>
    </cfRule>
    <cfRule type="beginsWith" dxfId="1858" priority="117" stopIfTrue="1" operator="beginsWith" text="Partial">
      <formula>LEFT(E29,LEN("Partial"))="Partial"</formula>
    </cfRule>
    <cfRule type="beginsWith" dxfId="1857" priority="118" stopIfTrue="1" operator="beginsWith" text="Missing">
      <formula>LEFT(E29,LEN("Missing"))="Missing"</formula>
    </cfRule>
    <cfRule type="beginsWith" dxfId="1856" priority="119" stopIfTrue="1" operator="beginsWith" text="Untested">
      <formula>LEFT(E29,LEN("Untested"))="Untested"</formula>
    </cfRule>
    <cfRule type="notContainsBlanks" dxfId="1855" priority="120" stopIfTrue="1">
      <formula>LEN(TRIM(E29))&gt;0</formula>
    </cfRule>
  </conditionalFormatting>
  <conditionalFormatting sqref="E47">
    <cfRule type="beginsWith" dxfId="1854" priority="105" stopIfTrue="1" operator="beginsWith" text="Not Applicable">
      <formula>LEFT(E47,LEN("Not Applicable"))="Not Applicable"</formula>
    </cfRule>
    <cfRule type="beginsWith" dxfId="1853" priority="106" stopIfTrue="1" operator="beginsWith" text="Waived">
      <formula>LEFT(E47,LEN("Waived"))="Waived"</formula>
    </cfRule>
    <cfRule type="beginsWith" dxfId="1852" priority="107" stopIfTrue="1" operator="beginsWith" text="Pre-Passed">
      <formula>LEFT(E47,LEN("Pre-Passed"))="Pre-Passed"</formula>
    </cfRule>
    <cfRule type="beginsWith" dxfId="1851" priority="108" stopIfTrue="1" operator="beginsWith" text="Completed">
      <formula>LEFT(E47,LEN("Completed"))="Completed"</formula>
    </cfRule>
    <cfRule type="beginsWith" dxfId="1850" priority="109" stopIfTrue="1" operator="beginsWith" text="Partial">
      <formula>LEFT(E47,LEN("Partial"))="Partial"</formula>
    </cfRule>
    <cfRule type="beginsWith" dxfId="1849" priority="110" stopIfTrue="1" operator="beginsWith" text="Missing">
      <formula>LEFT(E47,LEN("Missing"))="Missing"</formula>
    </cfRule>
    <cfRule type="beginsWith" dxfId="1848" priority="111" stopIfTrue="1" operator="beginsWith" text="Untested">
      <formula>LEFT(E47,LEN("Untested"))="Untested"</formula>
    </cfRule>
    <cfRule type="notContainsBlanks" dxfId="1847" priority="112" stopIfTrue="1">
      <formula>LEN(TRIM(E47))&gt;0</formula>
    </cfRule>
  </conditionalFormatting>
  <conditionalFormatting sqref="E58">
    <cfRule type="beginsWith" dxfId="1846" priority="97" stopIfTrue="1" operator="beginsWith" text="Not Applicable">
      <formula>LEFT(E58,LEN("Not Applicable"))="Not Applicable"</formula>
    </cfRule>
    <cfRule type="beginsWith" dxfId="1845" priority="98" stopIfTrue="1" operator="beginsWith" text="Waived">
      <formula>LEFT(E58,LEN("Waived"))="Waived"</formula>
    </cfRule>
    <cfRule type="beginsWith" dxfId="1844" priority="99" stopIfTrue="1" operator="beginsWith" text="Pre-Passed">
      <formula>LEFT(E58,LEN("Pre-Passed"))="Pre-Passed"</formula>
    </cfRule>
    <cfRule type="beginsWith" dxfId="1843" priority="100" stopIfTrue="1" operator="beginsWith" text="Completed">
      <formula>LEFT(E58,LEN("Completed"))="Completed"</formula>
    </cfRule>
    <cfRule type="beginsWith" dxfId="1842" priority="101" stopIfTrue="1" operator="beginsWith" text="Partial">
      <formula>LEFT(E58,LEN("Partial"))="Partial"</formula>
    </cfRule>
    <cfRule type="beginsWith" dxfId="1841" priority="102" stopIfTrue="1" operator="beginsWith" text="Missing">
      <formula>LEFT(E58,LEN("Missing"))="Missing"</formula>
    </cfRule>
    <cfRule type="beginsWith" dxfId="1840" priority="103" stopIfTrue="1" operator="beginsWith" text="Untested">
      <formula>LEFT(E58,LEN("Untested"))="Untested"</formula>
    </cfRule>
    <cfRule type="notContainsBlanks" dxfId="1839" priority="104" stopIfTrue="1">
      <formula>LEN(TRIM(E58))&gt;0</formula>
    </cfRule>
  </conditionalFormatting>
  <conditionalFormatting sqref="E99:E101">
    <cfRule type="beginsWith" dxfId="1838" priority="89" stopIfTrue="1" operator="beginsWith" text="Not Applicable">
      <formula>LEFT(E99,LEN("Not Applicable"))="Not Applicable"</formula>
    </cfRule>
    <cfRule type="beginsWith" dxfId="1837" priority="90" stopIfTrue="1" operator="beginsWith" text="Waived">
      <formula>LEFT(E99,LEN("Waived"))="Waived"</formula>
    </cfRule>
    <cfRule type="beginsWith" dxfId="1836" priority="91" stopIfTrue="1" operator="beginsWith" text="Pre-Passed">
      <formula>LEFT(E99,LEN("Pre-Passed"))="Pre-Passed"</formula>
    </cfRule>
    <cfRule type="beginsWith" dxfId="1835" priority="92" stopIfTrue="1" operator="beginsWith" text="Completed">
      <formula>LEFT(E99,LEN("Completed"))="Completed"</formula>
    </cfRule>
    <cfRule type="beginsWith" dxfId="1834" priority="93" stopIfTrue="1" operator="beginsWith" text="Partial">
      <formula>LEFT(E99,LEN("Partial"))="Partial"</formula>
    </cfRule>
    <cfRule type="beginsWith" dxfId="1833" priority="94" stopIfTrue="1" operator="beginsWith" text="Missing">
      <formula>LEFT(E99,LEN("Missing"))="Missing"</formula>
    </cfRule>
    <cfRule type="beginsWith" dxfId="1832" priority="95" stopIfTrue="1" operator="beginsWith" text="Untested">
      <formula>LEFT(E99,LEN("Untested"))="Untested"</formula>
    </cfRule>
    <cfRule type="notContainsBlanks" dxfId="1831" priority="96" stopIfTrue="1">
      <formula>LEN(TRIM(E99))&gt;0</formula>
    </cfRule>
  </conditionalFormatting>
  <conditionalFormatting sqref="E103:E104">
    <cfRule type="beginsWith" dxfId="1830" priority="81" stopIfTrue="1" operator="beginsWith" text="Not Applicable">
      <formula>LEFT(E103,LEN("Not Applicable"))="Not Applicable"</formula>
    </cfRule>
    <cfRule type="beginsWith" dxfId="1829" priority="82" stopIfTrue="1" operator="beginsWith" text="Waived">
      <formula>LEFT(E103,LEN("Waived"))="Waived"</formula>
    </cfRule>
    <cfRule type="beginsWith" dxfId="1828" priority="83" stopIfTrue="1" operator="beginsWith" text="Pre-Passed">
      <formula>LEFT(E103,LEN("Pre-Passed"))="Pre-Passed"</formula>
    </cfRule>
    <cfRule type="beginsWith" dxfId="1827" priority="84" stopIfTrue="1" operator="beginsWith" text="Completed">
      <formula>LEFT(E103,LEN("Completed"))="Completed"</formula>
    </cfRule>
    <cfRule type="beginsWith" dxfId="1826" priority="85" stopIfTrue="1" operator="beginsWith" text="Partial">
      <formula>LEFT(E103,LEN("Partial"))="Partial"</formula>
    </cfRule>
    <cfRule type="beginsWith" dxfId="1825" priority="86" stopIfTrue="1" operator="beginsWith" text="Missing">
      <formula>LEFT(E103,LEN("Missing"))="Missing"</formula>
    </cfRule>
    <cfRule type="beginsWith" dxfId="1824" priority="87" stopIfTrue="1" operator="beginsWith" text="Untested">
      <formula>LEFT(E103,LEN("Untested"))="Untested"</formula>
    </cfRule>
    <cfRule type="notContainsBlanks" dxfId="1823" priority="88" stopIfTrue="1">
      <formula>LEN(TRIM(E103))&gt;0</formula>
    </cfRule>
  </conditionalFormatting>
  <conditionalFormatting sqref="E108:E112">
    <cfRule type="beginsWith" dxfId="1822" priority="73" stopIfTrue="1" operator="beginsWith" text="Not Applicable">
      <formula>LEFT(E108,LEN("Not Applicable"))="Not Applicable"</formula>
    </cfRule>
    <cfRule type="beginsWith" dxfId="1821" priority="74" stopIfTrue="1" operator="beginsWith" text="Waived">
      <formula>LEFT(E108,LEN("Waived"))="Waived"</formula>
    </cfRule>
    <cfRule type="beginsWith" dxfId="1820" priority="75" stopIfTrue="1" operator="beginsWith" text="Pre-Passed">
      <formula>LEFT(E108,LEN("Pre-Passed"))="Pre-Passed"</formula>
    </cfRule>
    <cfRule type="beginsWith" dxfId="1819" priority="76" stopIfTrue="1" operator="beginsWith" text="Completed">
      <formula>LEFT(E108,LEN("Completed"))="Completed"</formula>
    </cfRule>
    <cfRule type="beginsWith" dxfId="1818" priority="77" stopIfTrue="1" operator="beginsWith" text="Partial">
      <formula>LEFT(E108,LEN("Partial"))="Partial"</formula>
    </cfRule>
    <cfRule type="beginsWith" dxfId="1817" priority="78" stopIfTrue="1" operator="beginsWith" text="Missing">
      <formula>LEFT(E108,LEN("Missing"))="Missing"</formula>
    </cfRule>
    <cfRule type="beginsWith" dxfId="1816" priority="79" stopIfTrue="1" operator="beginsWith" text="Untested">
      <formula>LEFT(E108,LEN("Untested"))="Untested"</formula>
    </cfRule>
    <cfRule type="notContainsBlanks" dxfId="1815" priority="80" stopIfTrue="1">
      <formula>LEN(TRIM(E108))&gt;0</formula>
    </cfRule>
  </conditionalFormatting>
  <conditionalFormatting sqref="E79">
    <cfRule type="beginsWith" dxfId="1814" priority="65" stopIfTrue="1" operator="beginsWith" text="Not Applicable">
      <formula>LEFT(E79,LEN("Not Applicable"))="Not Applicable"</formula>
    </cfRule>
    <cfRule type="beginsWith" dxfId="1813" priority="66" stopIfTrue="1" operator="beginsWith" text="Waived">
      <formula>LEFT(E79,LEN("Waived"))="Waived"</formula>
    </cfRule>
    <cfRule type="beginsWith" dxfId="1812" priority="67" stopIfTrue="1" operator="beginsWith" text="Pre-Passed">
      <formula>LEFT(E79,LEN("Pre-Passed"))="Pre-Passed"</formula>
    </cfRule>
    <cfRule type="beginsWith" dxfId="1811" priority="68" stopIfTrue="1" operator="beginsWith" text="Completed">
      <formula>LEFT(E79,LEN("Completed"))="Completed"</formula>
    </cfRule>
    <cfRule type="beginsWith" dxfId="1810" priority="69" stopIfTrue="1" operator="beginsWith" text="Partial">
      <formula>LEFT(E79,LEN("Partial"))="Partial"</formula>
    </cfRule>
    <cfRule type="beginsWith" dxfId="1809" priority="70" stopIfTrue="1" operator="beginsWith" text="Missing">
      <formula>LEFT(E79,LEN("Missing"))="Missing"</formula>
    </cfRule>
    <cfRule type="beginsWith" dxfId="1808" priority="71" stopIfTrue="1" operator="beginsWith" text="Untested">
      <formula>LEFT(E79,LEN("Untested"))="Untested"</formula>
    </cfRule>
    <cfRule type="notContainsBlanks" dxfId="1807" priority="72" stopIfTrue="1">
      <formula>LEN(TRIM(E79))&gt;0</formula>
    </cfRule>
  </conditionalFormatting>
  <conditionalFormatting sqref="E78">
    <cfRule type="beginsWith" dxfId="1806" priority="57" stopIfTrue="1" operator="beginsWith" text="Not Applicable">
      <formula>LEFT(E78,LEN("Not Applicable"))="Not Applicable"</formula>
    </cfRule>
    <cfRule type="beginsWith" dxfId="1805" priority="58" stopIfTrue="1" operator="beginsWith" text="Waived">
      <formula>LEFT(E78,LEN("Waived"))="Waived"</formula>
    </cfRule>
    <cfRule type="beginsWith" dxfId="1804" priority="59" stopIfTrue="1" operator="beginsWith" text="Pre-Passed">
      <formula>LEFT(E78,LEN("Pre-Passed"))="Pre-Passed"</formula>
    </cfRule>
    <cfRule type="beginsWith" dxfId="1803" priority="60" stopIfTrue="1" operator="beginsWith" text="Completed">
      <formula>LEFT(E78,LEN("Completed"))="Completed"</formula>
    </cfRule>
    <cfRule type="beginsWith" dxfId="1802" priority="61" stopIfTrue="1" operator="beginsWith" text="Partial">
      <formula>LEFT(E78,LEN("Partial"))="Partial"</formula>
    </cfRule>
    <cfRule type="beginsWith" dxfId="1801" priority="62" stopIfTrue="1" operator="beginsWith" text="Missing">
      <formula>LEFT(E78,LEN("Missing"))="Missing"</formula>
    </cfRule>
    <cfRule type="beginsWith" dxfId="1800" priority="63" stopIfTrue="1" operator="beginsWith" text="Untested">
      <formula>LEFT(E78,LEN("Untested"))="Untested"</formula>
    </cfRule>
    <cfRule type="notContainsBlanks" dxfId="1799" priority="64" stopIfTrue="1">
      <formula>LEN(TRIM(E78))&gt;0</formula>
    </cfRule>
  </conditionalFormatting>
  <conditionalFormatting sqref="E77">
    <cfRule type="beginsWith" dxfId="1798" priority="49" stopIfTrue="1" operator="beginsWith" text="Not Applicable">
      <formula>LEFT(E77,LEN("Not Applicable"))="Not Applicable"</formula>
    </cfRule>
    <cfRule type="beginsWith" dxfId="1797" priority="50" stopIfTrue="1" operator="beginsWith" text="Waived">
      <formula>LEFT(E77,LEN("Waived"))="Waived"</formula>
    </cfRule>
    <cfRule type="beginsWith" dxfId="1796" priority="51" stopIfTrue="1" operator="beginsWith" text="Pre-Passed">
      <formula>LEFT(E77,LEN("Pre-Passed"))="Pre-Passed"</formula>
    </cfRule>
    <cfRule type="beginsWith" dxfId="1795" priority="52" stopIfTrue="1" operator="beginsWith" text="Completed">
      <formula>LEFT(E77,LEN("Completed"))="Completed"</formula>
    </cfRule>
    <cfRule type="beginsWith" dxfId="1794" priority="53" stopIfTrue="1" operator="beginsWith" text="Partial">
      <formula>LEFT(E77,LEN("Partial"))="Partial"</formula>
    </cfRule>
    <cfRule type="beginsWith" dxfId="1793" priority="54" stopIfTrue="1" operator="beginsWith" text="Missing">
      <formula>LEFT(E77,LEN("Missing"))="Missing"</formula>
    </cfRule>
    <cfRule type="beginsWith" dxfId="1792" priority="55" stopIfTrue="1" operator="beginsWith" text="Untested">
      <formula>LEFT(E77,LEN("Untested"))="Untested"</formula>
    </cfRule>
    <cfRule type="notContainsBlanks" dxfId="1791" priority="56" stopIfTrue="1">
      <formula>LEN(TRIM(E77))&gt;0</formula>
    </cfRule>
  </conditionalFormatting>
  <conditionalFormatting sqref="E97">
    <cfRule type="beginsWith" dxfId="1790" priority="41" stopIfTrue="1" operator="beginsWith" text="Not Applicable">
      <formula>LEFT(E97,LEN("Not Applicable"))="Not Applicable"</formula>
    </cfRule>
    <cfRule type="beginsWith" dxfId="1789" priority="42" stopIfTrue="1" operator="beginsWith" text="Waived">
      <formula>LEFT(E97,LEN("Waived"))="Waived"</formula>
    </cfRule>
    <cfRule type="beginsWith" dxfId="1788" priority="43" stopIfTrue="1" operator="beginsWith" text="Pre-Passed">
      <formula>LEFT(E97,LEN("Pre-Passed"))="Pre-Passed"</formula>
    </cfRule>
    <cfRule type="beginsWith" dxfId="1787" priority="44" stopIfTrue="1" operator="beginsWith" text="Completed">
      <formula>LEFT(E97,LEN("Completed"))="Completed"</formula>
    </cfRule>
    <cfRule type="beginsWith" dxfId="1786" priority="45" stopIfTrue="1" operator="beginsWith" text="Partial">
      <formula>LEFT(E97,LEN("Partial"))="Partial"</formula>
    </cfRule>
    <cfRule type="beginsWith" dxfId="1785" priority="46" stopIfTrue="1" operator="beginsWith" text="Missing">
      <formula>LEFT(E97,LEN("Missing"))="Missing"</formula>
    </cfRule>
    <cfRule type="beginsWith" dxfId="1784" priority="47" stopIfTrue="1" operator="beginsWith" text="Untested">
      <formula>LEFT(E97,LEN("Untested"))="Untested"</formula>
    </cfRule>
    <cfRule type="notContainsBlanks" dxfId="1783" priority="48" stopIfTrue="1">
      <formula>LEN(TRIM(E97))&gt;0</formula>
    </cfRule>
  </conditionalFormatting>
  <conditionalFormatting sqref="E48:E51">
    <cfRule type="beginsWith" dxfId="1782" priority="33" stopIfTrue="1" operator="beginsWith" text="Not Applicable">
      <formula>LEFT(E48,LEN("Not Applicable"))="Not Applicable"</formula>
    </cfRule>
    <cfRule type="beginsWith" dxfId="1781" priority="34" stopIfTrue="1" operator="beginsWith" text="Waived">
      <formula>LEFT(E48,LEN("Waived"))="Waived"</formula>
    </cfRule>
    <cfRule type="beginsWith" dxfId="1780" priority="35" stopIfTrue="1" operator="beginsWith" text="Pre-Passed">
      <formula>LEFT(E48,LEN("Pre-Passed"))="Pre-Passed"</formula>
    </cfRule>
    <cfRule type="beginsWith" dxfId="1779" priority="36" stopIfTrue="1" operator="beginsWith" text="Completed">
      <formula>LEFT(E48,LEN("Completed"))="Completed"</formula>
    </cfRule>
    <cfRule type="beginsWith" dxfId="1778" priority="37" stopIfTrue="1" operator="beginsWith" text="Partial">
      <formula>LEFT(E48,LEN("Partial"))="Partial"</formula>
    </cfRule>
    <cfRule type="beginsWith" dxfId="1777" priority="38" stopIfTrue="1" operator="beginsWith" text="Missing">
      <formula>LEFT(E48,LEN("Missing"))="Missing"</formula>
    </cfRule>
    <cfRule type="beginsWith" dxfId="1776" priority="39" stopIfTrue="1" operator="beginsWith" text="Untested">
      <formula>LEFT(E48,LEN("Untested"))="Untested"</formula>
    </cfRule>
    <cfRule type="notContainsBlanks" dxfId="1775" priority="40" stopIfTrue="1">
      <formula>LEN(TRIM(E48))&gt;0</formula>
    </cfRule>
  </conditionalFormatting>
  <conditionalFormatting sqref="E38">
    <cfRule type="beginsWith" dxfId="1774" priority="25" stopIfTrue="1" operator="beginsWith" text="Not Applicable">
      <formula>LEFT(E38,LEN("Not Applicable"))="Not Applicable"</formula>
    </cfRule>
    <cfRule type="beginsWith" dxfId="1773" priority="26" stopIfTrue="1" operator="beginsWith" text="Waived">
      <formula>LEFT(E38,LEN("Waived"))="Waived"</formula>
    </cfRule>
    <cfRule type="beginsWith" dxfId="1772" priority="27" stopIfTrue="1" operator="beginsWith" text="Pre-Passed">
      <formula>LEFT(E38,LEN("Pre-Passed"))="Pre-Passed"</formula>
    </cfRule>
    <cfRule type="beginsWith" dxfId="1771" priority="28" stopIfTrue="1" operator="beginsWith" text="Completed">
      <formula>LEFT(E38,LEN("Completed"))="Completed"</formula>
    </cfRule>
    <cfRule type="beginsWith" dxfId="1770" priority="29" stopIfTrue="1" operator="beginsWith" text="Partial">
      <formula>LEFT(E38,LEN("Partial"))="Partial"</formula>
    </cfRule>
    <cfRule type="beginsWith" dxfId="1769" priority="30" stopIfTrue="1" operator="beginsWith" text="Missing">
      <formula>LEFT(E38,LEN("Missing"))="Missing"</formula>
    </cfRule>
    <cfRule type="beginsWith" dxfId="1768" priority="31" stopIfTrue="1" operator="beginsWith" text="Untested">
      <formula>LEFT(E38,LEN("Untested"))="Untested"</formula>
    </cfRule>
    <cfRule type="notContainsBlanks" dxfId="1767" priority="32" stopIfTrue="1">
      <formula>LEN(TRIM(E38))&gt;0</formula>
    </cfRule>
  </conditionalFormatting>
  <conditionalFormatting sqref="E33">
    <cfRule type="beginsWith" dxfId="1766" priority="17" stopIfTrue="1" operator="beginsWith" text="Not Applicable">
      <formula>LEFT(E33,LEN("Not Applicable"))="Not Applicable"</formula>
    </cfRule>
    <cfRule type="beginsWith" dxfId="1765" priority="18" stopIfTrue="1" operator="beginsWith" text="Waived">
      <formula>LEFT(E33,LEN("Waived"))="Waived"</formula>
    </cfRule>
    <cfRule type="beginsWith" dxfId="1764" priority="19" stopIfTrue="1" operator="beginsWith" text="Pre-Passed">
      <formula>LEFT(E33,LEN("Pre-Passed"))="Pre-Passed"</formula>
    </cfRule>
    <cfRule type="beginsWith" dxfId="1763" priority="20" stopIfTrue="1" operator="beginsWith" text="Completed">
      <formula>LEFT(E33,LEN("Completed"))="Completed"</formula>
    </cfRule>
    <cfRule type="beginsWith" dxfId="1762" priority="21" stopIfTrue="1" operator="beginsWith" text="Partial">
      <formula>LEFT(E33,LEN("Partial"))="Partial"</formula>
    </cfRule>
    <cfRule type="beginsWith" dxfId="1761" priority="22" stopIfTrue="1" operator="beginsWith" text="Missing">
      <formula>LEFT(E33,LEN("Missing"))="Missing"</formula>
    </cfRule>
    <cfRule type="beginsWith" dxfId="1760" priority="23" stopIfTrue="1" operator="beginsWith" text="Untested">
      <formula>LEFT(E33,LEN("Untested"))="Untested"</formula>
    </cfRule>
    <cfRule type="notContainsBlanks" dxfId="1759" priority="24" stopIfTrue="1">
      <formula>LEN(TRIM(E33))&gt;0</formula>
    </cfRule>
  </conditionalFormatting>
  <conditionalFormatting sqref="E22">
    <cfRule type="beginsWith" dxfId="1758" priority="9" stopIfTrue="1" operator="beginsWith" text="Not Applicable">
      <formula>LEFT(E22,LEN("Not Applicable"))="Not Applicable"</formula>
    </cfRule>
    <cfRule type="beginsWith" dxfId="1757" priority="10" stopIfTrue="1" operator="beginsWith" text="Waived">
      <formula>LEFT(E22,LEN("Waived"))="Waived"</formula>
    </cfRule>
    <cfRule type="beginsWith" dxfId="1756" priority="11" stopIfTrue="1" operator="beginsWith" text="Pre-Passed">
      <formula>LEFT(E22,LEN("Pre-Passed"))="Pre-Passed"</formula>
    </cfRule>
    <cfRule type="beginsWith" dxfId="1755" priority="12" stopIfTrue="1" operator="beginsWith" text="Completed">
      <formula>LEFT(E22,LEN("Completed"))="Completed"</formula>
    </cfRule>
    <cfRule type="beginsWith" dxfId="1754" priority="13" stopIfTrue="1" operator="beginsWith" text="Partial">
      <formula>LEFT(E22,LEN("Partial"))="Partial"</formula>
    </cfRule>
    <cfRule type="beginsWith" dxfId="1753" priority="14" stopIfTrue="1" operator="beginsWith" text="Missing">
      <formula>LEFT(E22,LEN("Missing"))="Missing"</formula>
    </cfRule>
    <cfRule type="beginsWith" dxfId="1752" priority="15" stopIfTrue="1" operator="beginsWith" text="Untested">
      <formula>LEFT(E22,LEN("Untested"))="Untested"</formula>
    </cfRule>
    <cfRule type="notContainsBlanks" dxfId="1751" priority="16" stopIfTrue="1">
      <formula>LEN(TRIM(E22))&gt;0</formula>
    </cfRule>
  </conditionalFormatting>
  <conditionalFormatting sqref="E113:E114">
    <cfRule type="beginsWith" dxfId="1750" priority="1" stopIfTrue="1" operator="beginsWith" text="Not Applicable">
      <formula>LEFT(E113,LEN("Not Applicable"))="Not Applicable"</formula>
    </cfRule>
    <cfRule type="beginsWith" dxfId="1749" priority="2" stopIfTrue="1" operator="beginsWith" text="Waived">
      <formula>LEFT(E113,LEN("Waived"))="Waived"</formula>
    </cfRule>
    <cfRule type="beginsWith" dxfId="1748" priority="3" stopIfTrue="1" operator="beginsWith" text="Pre-Passed">
      <formula>LEFT(E113,LEN("Pre-Passed"))="Pre-Passed"</formula>
    </cfRule>
    <cfRule type="beginsWith" dxfId="1747" priority="4" stopIfTrue="1" operator="beginsWith" text="Completed">
      <formula>LEFT(E113,LEN("Completed"))="Completed"</formula>
    </cfRule>
    <cfRule type="beginsWith" dxfId="1746" priority="5" stopIfTrue="1" operator="beginsWith" text="Partial">
      <formula>LEFT(E113,LEN("Partial"))="Partial"</formula>
    </cfRule>
    <cfRule type="beginsWith" dxfId="1745" priority="6" stopIfTrue="1" operator="beginsWith" text="Missing">
      <formula>LEFT(E113,LEN("Missing"))="Missing"</formula>
    </cfRule>
    <cfRule type="beginsWith" dxfId="1744" priority="7" stopIfTrue="1" operator="beginsWith" text="Untested">
      <formula>LEFT(E113,LEN("Untested"))="Untested"</formula>
    </cfRule>
    <cfRule type="notContainsBlanks" dxfId="1743" priority="8" stopIfTrue="1">
      <formula>LEN(TRIM(E113))&gt;0</formula>
    </cfRule>
  </conditionalFormatting>
  <dataValidations count="2">
    <dataValidation type="list" showInputMessage="1" showErrorMessage="1" sqref="E11:F22 E82:F87 E116:F123 E67:F80 E95:F97 E40:F44 E99:F101 E53:F60 E24:F38 E46:F51 E89:F93 E103:F106 E62:F65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77" workbookViewId="0">
      <selection activeCell="B92" sqref="B9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0</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9</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14</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10</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2.5</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2</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5" t="s">
        <v>701</v>
      </c>
      <c r="B10" s="237"/>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58</v>
      </c>
      <c r="F16" s="4" t="s">
        <v>52</v>
      </c>
      <c r="G16" s="11"/>
    </row>
    <row r="17" spans="1:7" ht="16.5" thickBot="1">
      <c r="A17" s="18" t="s">
        <v>80</v>
      </c>
      <c r="B17" s="11" t="s">
        <v>331</v>
      </c>
      <c r="C17" s="11" t="s">
        <v>680</v>
      </c>
      <c r="D17" s="11"/>
      <c r="E17" s="4" t="s">
        <v>58</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t="s">
        <v>967</v>
      </c>
      <c r="E22" s="4" t="s">
        <v>58</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5" t="s">
        <v>688</v>
      </c>
      <c r="B25" s="237"/>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t="s">
        <v>968</v>
      </c>
      <c r="E32" s="4" t="s">
        <v>58</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5" t="s">
        <v>612</v>
      </c>
      <c r="B36" s="237"/>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58</v>
      </c>
      <c r="F45" s="4" t="s">
        <v>52</v>
      </c>
      <c r="G45" s="11"/>
    </row>
    <row r="46" spans="1:7" ht="16.5" thickBot="1">
      <c r="A46" s="30" t="s">
        <v>70</v>
      </c>
      <c r="B46" s="11" t="s">
        <v>618</v>
      </c>
      <c r="C46" s="11" t="s">
        <v>619</v>
      </c>
      <c r="D46" s="11"/>
      <c r="E46" s="4" t="s">
        <v>58</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5" t="s">
        <v>627</v>
      </c>
      <c r="B58" s="237"/>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58</v>
      </c>
      <c r="F66" s="4" t="s">
        <v>52</v>
      </c>
      <c r="G66" s="11"/>
    </row>
    <row r="67" spans="1:7" ht="16.5" thickBot="1">
      <c r="A67" s="30" t="s">
        <v>70</v>
      </c>
      <c r="B67" s="11" t="s">
        <v>185</v>
      </c>
      <c r="C67" s="11" t="s">
        <v>223</v>
      </c>
      <c r="D67" s="11"/>
      <c r="E67" s="4" t="s">
        <v>58</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t="s">
        <v>976</v>
      </c>
      <c r="E69" s="4" t="s">
        <v>56</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5" t="s">
        <v>651</v>
      </c>
      <c r="B74" s="237"/>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58</v>
      </c>
      <c r="F80" s="4" t="s">
        <v>52</v>
      </c>
      <c r="G80" s="11"/>
    </row>
    <row r="81" spans="1:7" ht="26.25" thickBot="1">
      <c r="A81" s="30" t="s">
        <v>70</v>
      </c>
      <c r="B81" s="11" t="s">
        <v>191</v>
      </c>
      <c r="C81" s="11" t="s">
        <v>659</v>
      </c>
      <c r="D81" s="11"/>
      <c r="E81" s="4" t="s">
        <v>58</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5" t="s">
        <v>663</v>
      </c>
      <c r="B84" s="237"/>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58</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58</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58</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5" t="s">
        <v>677</v>
      </c>
      <c r="B103" s="237"/>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58</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t="s">
        <v>973</v>
      </c>
      <c r="E113" s="4" t="s">
        <v>58</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t="s">
        <v>964</v>
      </c>
      <c r="E117" s="4" t="s">
        <v>58</v>
      </c>
      <c r="F117" s="4" t="s">
        <v>52</v>
      </c>
      <c r="G117" s="11"/>
    </row>
    <row r="118" spans="1:7" ht="26.25" thickBot="1">
      <c r="A118" s="32" t="s">
        <v>484</v>
      </c>
      <c r="B118" s="11" t="s">
        <v>212</v>
      </c>
      <c r="C118" s="11" t="s">
        <v>460</v>
      </c>
      <c r="D118" s="11" t="s">
        <v>972</v>
      </c>
      <c r="E118" s="4" t="s">
        <v>58</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workbookViewId="0">
      <selection activeCell="E1" sqref="E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0</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5.5</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6.5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5" t="s">
        <v>291</v>
      </c>
      <c r="B10" s="237"/>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5" t="s">
        <v>564</v>
      </c>
      <c r="B29" s="237"/>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5" t="s">
        <v>334</v>
      </c>
      <c r="B41" s="237"/>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t="s">
        <v>974</v>
      </c>
      <c r="E46" s="4" t="s">
        <v>58</v>
      </c>
      <c r="F46" s="4" t="s">
        <v>52</v>
      </c>
      <c r="G46" s="11"/>
    </row>
    <row r="47" spans="1:7" ht="39" thickBot="1">
      <c r="A47" s="17" t="s">
        <v>70</v>
      </c>
      <c r="B47" s="11" t="s">
        <v>344</v>
      </c>
      <c r="C47" s="11" t="s">
        <v>345</v>
      </c>
      <c r="D47" s="11"/>
      <c r="E47" s="4" t="s">
        <v>56</v>
      </c>
      <c r="F47" s="4" t="s">
        <v>52</v>
      </c>
      <c r="G47" s="11"/>
    </row>
    <row r="48" spans="1:7" ht="26.25" thickBot="1">
      <c r="A48" s="17" t="s">
        <v>70</v>
      </c>
      <c r="B48" s="11" t="s">
        <v>346</v>
      </c>
      <c r="C48" s="11" t="s">
        <v>347</v>
      </c>
      <c r="D48" s="11"/>
      <c r="E48" s="4" t="s">
        <v>58</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5" t="s">
        <v>84</v>
      </c>
      <c r="B52" s="237"/>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5" t="s">
        <v>370</v>
      </c>
      <c r="B61" s="237"/>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40" workbookViewId="0">
      <selection activeCell="D58" sqref="D5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0</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3</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3</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3</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1</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5" t="s">
        <v>810</v>
      </c>
      <c r="B10" s="237"/>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5" t="s">
        <v>390</v>
      </c>
      <c r="B26" s="237"/>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58</v>
      </c>
      <c r="F33" s="4" t="s">
        <v>52</v>
      </c>
      <c r="G33" s="11"/>
    </row>
    <row r="34" spans="1:7" ht="16.5" thickBot="1">
      <c r="A34" s="18" t="s">
        <v>80</v>
      </c>
      <c r="B34" s="11" t="s">
        <v>400</v>
      </c>
      <c r="C34" s="11" t="s">
        <v>401</v>
      </c>
      <c r="D34" s="11" t="s">
        <v>966</v>
      </c>
      <c r="E34" s="4" t="s">
        <v>61</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58</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5" t="s">
        <v>448</v>
      </c>
      <c r="B40" s="237"/>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5" t="s">
        <v>412</v>
      </c>
      <c r="B54" s="237"/>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t="s">
        <v>965</v>
      </c>
      <c r="E56" s="4" t="s">
        <v>61</v>
      </c>
      <c r="F56" s="4" t="s">
        <v>52</v>
      </c>
      <c r="G56" s="11"/>
    </row>
    <row r="57" spans="1:7" ht="26.25" thickBot="1">
      <c r="A57" s="16" t="s">
        <v>68</v>
      </c>
      <c r="B57" s="11" t="s">
        <v>416</v>
      </c>
      <c r="C57" s="11" t="s">
        <v>417</v>
      </c>
      <c r="D57" s="11" t="s">
        <v>975</v>
      </c>
      <c r="E57" s="4" t="s">
        <v>58</v>
      </c>
      <c r="F57" s="4" t="s">
        <v>52</v>
      </c>
      <c r="G57" s="11"/>
    </row>
    <row r="58" spans="1:7" ht="26.25" thickBot="1">
      <c r="A58" s="17" t="s">
        <v>70</v>
      </c>
      <c r="B58" s="11" t="s">
        <v>418</v>
      </c>
      <c r="C58" s="11" t="s">
        <v>845</v>
      </c>
      <c r="D58" s="11"/>
      <c r="E58" s="4" t="s">
        <v>58</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25" workbookViewId="0">
      <selection activeCell="D34" sqref="D3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2</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2</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5" t="s">
        <v>239</v>
      </c>
      <c r="B10" s="237"/>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5" t="s">
        <v>246</v>
      </c>
      <c r="B15" s="237"/>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5" t="s">
        <v>878</v>
      </c>
      <c r="B21" s="237"/>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58</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5" t="s">
        <v>254</v>
      </c>
      <c r="B28" s="237"/>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58</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c r="E33" s="4" t="s">
        <v>58</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5" t="s">
        <v>891</v>
      </c>
      <c r="B36" s="237"/>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58</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5" t="s">
        <v>275</v>
      </c>
      <c r="B43" s="237"/>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2016-04-11T01:28:13Z</dcterms:modified>
</cp:coreProperties>
</file>