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<sst xmlns="http://schemas.openxmlformats.org/spreadsheetml/2006/main" count="2310" uniqueCount="971">
  <si>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</si>
  <si>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</si>
  <si>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</si>
  <si>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</si>
  <si>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</si>
  <si>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</si>
  <si>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</si>
  <si>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</si>
  <si>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</si>
  <si>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</si>
  <si>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</si>
  <si>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</si>
  <si>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</si>
  <si>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</si>
  <si>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</si>
  <si>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</si>
  <si>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</si>
  <si>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</si>
  <si>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</si>
  <si>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</si>
  <si>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</si>
  <si>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</si>
  <si>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</si>
  <si>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</si>
  <si>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</si>
  <si>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</si>
  <si>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</si>
  <si>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</si>
  <si>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</si>
  <si>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</si>
  <si>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</si>
  <si>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</si>
  <si>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</si>
  <si>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</si>
  <si>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</si>
  <si>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</si>
  <si>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</si>
  <si>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</si>
  <si>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</si>
  <si>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</si>
  <si>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</si>
  <si>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</si>
  <si>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</si>
  <si>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</si>
  <si>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</si>
  <si>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</si>
  <si>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</si>
  <si>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</si>
  <si>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</si>
  <si>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</si>
  <si>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</si>
  <si>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</si>
  <si>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</si>
  <si>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</si>
  <si>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</si>
  <si>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</si>
  <si>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</si>
  <si>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</si>
  <si>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</si>
  <si>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</si>
  <si>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</si>
  <si>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</si>
  <si>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</si>
  <si>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</si>
  <si>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</si>
  <si>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</si>
  <si>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</si>
  <si>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</si>
  <si>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</si>
  <si>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</si>
  <si>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</si>
  <si>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</si>
  <si>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</si>
  <si>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</si>
  <si>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</si>
  <si>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</si>
  <si>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</si>
  <si>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</si>
  <si>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</si>
  <si>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</si>
  <si>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</si>
  <si>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</si>
  <si>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</si>
  <si>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</si>
  <si>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</si>
  <si>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</si>
  <si>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</si>
  <si>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</si>
  <si>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</si>
  <si>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</si>
  <si>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</si>
  <si>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</si>
  <si>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</si>
  <si>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</si>
  <si>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</si>
  <si>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</si>
  <si>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</si>
  <si>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</si>
  <si>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</si>
  <si>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</si>
  <si>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</si>
  <si>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</si>
  <si>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</si>
  <si>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</si>
  <si>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</si>
  <si>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</si>
  <si>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</si>
  <si>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</si>
  <si>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</si>
  <si>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</si>
  <si>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</si>
  <si>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</si>
  <si>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</si>
  <si>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</si>
  <si>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</si>
  <si>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</si>
  <si>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</si>
  <si>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</si>
  <si>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</si>
  <si>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</si>
  <si>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</si>
  <si>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</si>
  <si>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</si>
  <si>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</si>
  <si>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</si>
  <si>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</si>
  <si>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</si>
  <si>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</si>
  <si>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</si>
  <si>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</si>
  <si>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</si>
  <si>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</si>
  <si>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</si>
  <si>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</si>
  <si>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</si>
  <si>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</si>
  <si>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</si>
  <si>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</si>
  <si>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</si>
  <si>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</si>
  <si>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</si>
  <si>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</si>
  <si>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</si>
  <si>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</si>
  <si>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</si>
  <si>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</si>
  <si>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</si>
  <si>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</si>
  <si>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</si>
  <si>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</si>
  <si>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</si>
  <si>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</si>
  <si>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</si>
  <si>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</si>
  <si>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</si>
  <si>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</si>
  <si>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</si>
  <si>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</si>
  <si>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</si>
  <si>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</si>
  <si>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</si>
  <si>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</si>
  <si>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</si>
  <si>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</si>
  <si>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</si>
  <si>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</si>
  <si>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</si>
  <si>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</si>
  <si>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</si>
  <si>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</si>
  <si>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</si>
  <si>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</si>
  <si>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</si>
  <si>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</si>
  <si>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</si>
  <si>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</si>
  <si>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</si>
  <si>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</si>
  <si>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</si>
  <si>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</si>
  <si>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</si>
  <si>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</si>
  <si>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</si>
  <si>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</si>
  <si>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</si>
  <si>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</si>
  <si>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</si>
  <si>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</si>
  <si>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</si>
  <si>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</si>
  <si>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</si>
  <si>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</si>
  <si>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</si>
  <si>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</si>
  <si>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</si>
  <si>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</si>
  <si>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</si>
  <si>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</si>
  <si>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</si>
  <si>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</si>
  <si>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</si>
  <si>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</si>
  <si>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</si>
  <si>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</si>
  <si>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</si>
  <si>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</si>
  <si>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</si>
  <si>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</si>
  <si>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</si>
  <si>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</si>
  <si>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</si>
  <si>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</si>
  <si>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</si>
  <si>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</si>
  <si>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</si>
  <si>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</si>
  <si>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</si>
  <si>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</si>
  <si>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</si>
  <si>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</si>
  <si>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</si>
  <si>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</si>
  <si>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</si>
  <si>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</si>
  <si>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</si>
  <si>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</si>
  <si>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</si>
  <si>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</si>
  <si>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</si>
  <si>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</si>
  <si>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</si>
  <si>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</si>
  <si>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</si>
  <si>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</si>
  <si>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</si>
  <si>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</si>
  <si>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</si>
  <si>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</si>
  <si>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</si>
  <si>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</si>
  <si>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</si>
  <si>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</si>
  <si>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</si>
  <si>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</si>
  <si>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</si>
  <si>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</si>
  <si>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</si>
  <si>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</si>
  <si>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</si>
  <si>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</si>
  <si>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</si>
  <si>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</si>
  <si>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</si>
  <si>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</si>
  <si>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</si>
  <si>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</si>
  <si>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</si>
  <si>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</si>
  <si>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</si>
  <si>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</si>
  <si>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</si>
  <si>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</si>
  <si>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</si>
  <si>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</si>
  <si>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</si>
  <si>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</si>
  <si>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</si>
  <si>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</si>
  <si>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</si>
  <si>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</si>
  <si>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</si>
  <si>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</si>
  <si>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</si>
  <si>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</si>
  <si>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</si>
  <si>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</si>
  <si>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</si>
  <si>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</si>
  <si>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</si>
  <si>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</si>
  <si>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</si>
  <si>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</si>
  <si>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</si>
  <si>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</si>
  <si>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</si>
  <si>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</si>
  <si>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</si>
  <si>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</si>
  <si>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</si>
  <si>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</si>
  <si>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</si>
  <si>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</si>
  <si>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</si>
  <si>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</si>
  <si>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</si>
  <si>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</si>
  <si>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</si>
  <si>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</si>
  <si>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</si>
  <si>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</si>
  <si>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</si>
  <si>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</si>
  <si>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</si>
  <si>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</si>
  <si>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</si>
  <si>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</si>
  <si>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</si>
  <si>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</si>
  <si>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</si>
  <si>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</si>
  <si>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</si>
  <si>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</si>
  <si>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</si>
  <si>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</si>
  <si>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</si>
  <si>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</si>
  <si>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</si>
  <si>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</si>
  <si>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</si>
  <si>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</si>
  <si>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</si>
  <si>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</si>
  <si>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</si>
  <si>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</si>
  <si>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</si>
  <si>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</si>
  <si>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</si>
  <si>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</si>
  <si>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</si>
  <si>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</si>
  <si>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</si>
  <si>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</si>
  <si>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</si>
  <si>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</si>
  <si>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</si>
  <si>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</si>
  <si>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</si>
  <si>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</si>
  <si>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</si>
  <si>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</si>
  <si>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</si>
  <si>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</si>
  <si>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</si>
  <si>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</si>
  <si>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</si>
  <si>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</si>
  <si>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</si>
  <si>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</si>
  <si>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</si>
  <si>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</si>
  <si>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</si>
  <si>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</si>
  <si>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</si>
  <si>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</si>
  <si>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</si>
  <si>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</si>
  <si>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</si>
  <si>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</si>
  <si>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</si>
  <si>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</si>
  <si>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</si>
  <si>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</si>
  <si>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</si>
  <si>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</si>
  <si>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</si>
  <si>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</si>
  <si>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</si>
  <si>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</si>
  <si>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</si>
  <si>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</si>
  <si>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</si>
  <si>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</si>
  <si>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</si>
  <si>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</si>
  <si>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</si>
  <si>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</si>
  <si>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</si>
  <si>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</si>
  <si>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</si>
  <si>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</si>
  <si>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</si>
  <si>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</si>
  <si>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</si>
  <si>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</si>
  <si>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</si>
  <si>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</si>
  <si>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</si>
  <si>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</si>
  <si>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</si>
  <si>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</si>
  <si>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</si>
  <si>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</si>
  <si>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</si>
  <si>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</si>
  <si>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</si>
  <si>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</si>
  <si>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</si>
  <si>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</si>
  <si>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</si>
  <si>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</si>
  <si>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</si>
  <si>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</si>
  <si>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</si>
  <si>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</si>
  <si>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</si>
  <si>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</si>
  <si>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</si>
  <si>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</si>
  <si>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</si>
  <si>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</si>
  <si>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</si>
  <si>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</si>
  <si>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</si>
  <si>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</si>
  <si>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</si>
  <si>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</si>
  <si>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</si>
  <si>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</si>
  <si>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</si>
  <si>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</si>
  <si>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</si>
  <si>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</si>
  <si>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</si>
  <si>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</si>
  <si>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</si>
  <si>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</si>
  <si>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</si>
  <si>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</si>
  <si>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</si>
  <si>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</si>
  <si>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</si>
  <si>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</si>
  <si>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</si>
  <si>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</si>
  <si>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</si>
  <si>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</si>
  <si>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</si>
  <si>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</si>
  <si>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</si>
  <si>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</si>
  <si>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</si>
  <si>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</si>
  <si>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</si>
  <si>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</si>
  <si>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</si>
  <si>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</si>
  <si>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</si>
  <si>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</si>
  <si>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</si>
  <si>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</si>
  <si>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</si>
  <si>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</si>
  <si>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</si>
  <si>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</si>
  <si>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</si>
  <si>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</si>
  <si>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</si>
  <si>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</si>
  <si>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</si>
  <si>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</si>
  <si>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</si>
  <si>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</si>
  <si>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</si>
  <si>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</si>
  <si>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</si>
  <si>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</si>
  <si>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</si>
  <si>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</si>
  <si>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</si>
  <si>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</si>
  <si>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</si>
  <si>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</si>
  <si>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</si>
  <si>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</si>
  <si>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</si>
  <si>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</si>
  <si>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</si>
  <si>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</si>
  <si>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</si>
  <si>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</si>
  <si>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</si>
  <si>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</si>
  <si>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</si>
  <si>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</si>
  <si>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</si>
  <si>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</si>
  <si>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</si>
  <si>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</si>
  <si>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</si>
  <si>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</si>
  <si>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</si>
  <si>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</si>
  <si>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</si>
  <si>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</si>
  <si>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</si>
  <si>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</si>
  <si>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</si>
  <si>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</si>
  <si>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</si>
  <si>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</si>
  <si>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</si>
  <si>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</si>
  <si>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</si>
  <si>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</si>
  <si>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</si>
  <si>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</si>
  <si>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</si>
  <si>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</si>
  <si>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</si>
  <si>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</si>
  <si>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</si>
  <si>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</si>
  <si>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</si>
  <si>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</si>
  <si>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</si>
  <si>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</si>
  <si>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</si>
  <si>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</si>
  <si>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</si>
  <si>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</si>
  <si>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</si>
  <si>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</si>
  <si>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</si>
  <si>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</si>
  <si>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</si>
  <si>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</si>
  <si>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</si>
  <si>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</si>
  <si>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</si>
  <si>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</si>
  <si>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</si>
  <si>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</si>
  <si>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</si>
  <si>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</si>
  <si>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</si>
  <si>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</si>
  <si>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</si>
  <si>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</si>
  <si>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</si>
  <si>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</si>
  <si>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</si>
  <si>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</si>
  <si>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</si>
  <si>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</si>
  <si>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</si>
  <si>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</si>
  <si>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</si>
  <si>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</si>
  <si>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</si>
  <si>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</si>
  <si>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</si>
  <si>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</si>
  <si>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</si>
  <si>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</si>
  <si>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</si>
  <si>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</si>
  <si>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</si>
  <si>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</si>
  <si>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</si>
  <si>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</si>
  <si>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</si>
  <si>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</si>
  <si>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</si>
  <si>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</si>
  <si>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</si>
  <si>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</si>
  <si>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</si>
  <si>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</si>
  <si>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</si>
  <si>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</si>
  <si>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</si>
  <si>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</si>
  <si>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</si>
  <si>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</si>
  <si>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</si>
  <si>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</si>
  <si>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</si>
  <si>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</si>
  <si>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</si>
  <si>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</si>
  <si>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</si>
  <si>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</si>
  <si>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</si>
  <si>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</si>
  <si>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</si>
  <si>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</si>
  <si>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</si>
  <si>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</si>
  <si>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</si>
  <si>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</si>
  <si>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</si>
  <si>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</si>
  <si>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</si>
  <si>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</si>
  <si>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</si>
  <si>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</si>
  <si>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</si>
  <si>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</si>
  <si>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</si>
  <si>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</si>
  <si>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</si>
  <si>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</si>
  <si>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</si>
  <si>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</si>
  <si>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</si>
  <si>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</si>
  <si>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</si>
  <si>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</si>
  <si>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</si>
  <si>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</si>
  <si>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</si>
  <si>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</si>
  <si>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</si>
  <si>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</si>
  <si>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</si>
  <si>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</si>
  <si>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</si>
  <si>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</si>
  <si>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</si>
  <si>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</si>
  <si>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</si>
  <si>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</si>
  <si>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</si>
  <si>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</si>
  <si>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</si>
  <si>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</si>
  <si>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</si>
  <si>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</si>
  <si>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</si>
  <si>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</si>
  <si>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</si>
  <si>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</si>
  <si>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</si>
  <si>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</si>
  <si>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</si>
  <si>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</si>
  <si>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</si>
  <si>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</si>
  <si>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</si>
  <si>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</si>
  <si>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</si>
  <si>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</si>
  <si>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</si>
  <si>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</si>
  <si>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</si>
  <si>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</si>
  <si>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</si>
  <si>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</si>
  <si>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</si>
  <si>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</si>
  <si>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</si>
  <si>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</si>
  <si>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</si>
  <si>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</si>
  <si>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</si>
  <si>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</si>
  <si>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</si>
  <si>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</si>
  <si>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</si>
  <si>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</si>
  <si>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</si>
  <si>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</si>
  <si>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</si>
  <si>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</si>
  <si>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</si>
  <si>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</si>
  <si>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</si>
  <si>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</si>
  <si>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</si>
  <si>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</si>
  <si>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</si>
  <si>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</si>
  <si>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</si>
  <si>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</si>
  <si>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</si>
  <si>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</si>
  <si>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</si>
  <si>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</si>
  <si>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</si>
  <si>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</si>
  <si>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</si>
  <si>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</si>
  <si>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</si>
  <si>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</si>
  <si>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</si>
  <si>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</si>
  <si>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</si>
  <si>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</si>
  <si>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</si>
  <si>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</si>
  <si>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</si>
  <si>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</si>
  <si>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</si>
  <si>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</si>
  <si>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</si>
  <si>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</si>
  <si>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</si>
  <si>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</si>
  <si>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</si>
  <si>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</si>
  <si>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</si>
  <si>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</si>
  <si>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</si>
  <si>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</si>
  <si>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</si>
  <si>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</si>
  <si>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</si>
  <si>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</si>
  <si>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</si>
  <si>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</si>
  <si>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</si>
  <si>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</si>
  <si>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</si>
  <si>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</si>
  <si>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</si>
  <si>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</si>
  <si>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</si>
  <si>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</si>
  <si>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</si>
  <si>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</si>
  <si>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</si>
  <si>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</si>
  <si>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</si>
  <si>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</si>
  <si>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</si>
  <si>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</si>
  <si>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</si>
  <si>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</si>
  <si>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</si>
  <si>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</si>
  <si>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</si>
  <si>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</si>
  <si>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</si>
  <si>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</si>
  <si>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</si>
  <si>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</si>
  <si>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</si>
  <si>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</si>
  <si>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</si>
  <si>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</si>
  <si>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</si>
  <si>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</si>
  <si>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</si>
  <si>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</si>
  <si>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</si>
  <si>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</si>
  <si>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</si>
  <si>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</si>
  <si>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</si>
  <si>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</si>
  <si>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</si>
  <si>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</si>
  <si>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</si>
  <si>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</si>
  <si>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</si>
  <si>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</si>
  <si>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</si>
  <si>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</si>
  <si>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</si>
  <si>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</si>
  <si>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</si>
  <si>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</si>
  <si>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</si>
  <si>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</si>
  <si>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</si>
  <si>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</si>
  <si>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</si>
  <si>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</si>
  <si>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</si>
  <si>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</si>
  <si>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</si>
  <si>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</si>
  <si>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</si>
  <si>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</si>
  <si>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</si>
  <si>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</si>
  <si>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</si>
  <si>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</si>
  <si>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</si>
  <si>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</si>
  <si>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</si>
  <si>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</si>
  <si>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</si>
  <si>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</si>
  <si>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</si>
  <si>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</si>
  <si>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</si>
  <si>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</si>
  <si>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</si>
  <si>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</si>
  <si>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</si>
  <si>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</si>
  <si>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</si>
  <si>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</si>
  <si>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</si>
  <si>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</si>
  <si>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</si>
  <si>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</si>
  <si>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</si>
  <si>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</si>
  <si>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</si>
  <si>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</si>
  <si>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</si>
  <si>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</si>
  <si>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</si>
  <si>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</si>
  <si>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</si>
  <si>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</si>
  <si>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</si>
  <si>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</si>
  <si>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</si>
  <si>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</si>
  <si>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</si>
  <si>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</si>
  <si>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</si>
  <si>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</si>
  <si>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</si>
  <si>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</si>
  <si>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</si>
  <si>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</si>
  <si>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</si>
  <si>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</si>
  <si>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</si>
  <si>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</si>
  <si>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</si>
  <si>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</si>
  <si>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</si>
  <si>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</si>
  <si>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</si>
  <si>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</si>
  <si>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</si>
  <si>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</si>
  <si>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</si>
  <si>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</si>
  <si>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</si>
  <si>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</si>
  <si>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</si>
  <si>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</si>
  <si>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</si>
  <si>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</si>
  <si>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</si>
  <si>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</si>
  <si>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</si>
  <si>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</si>
  <si>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</si>
  <si>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</si>
  <si>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</si>
  <si>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</si>
  <si>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</si>
  <si>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</si>
  <si>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</si>
  <si>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</si>
  <si>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</si>
  <si>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</si>
  <si>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</si>
  <si>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</si>
  <si>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</si>
  <si>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</si>
  <si>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</si>
  <si>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</si>
  <si>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</si>
  <si>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</si>
  <si>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</si>
  <si>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</si>
  <si>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</si>
  <si>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</si>
  <si>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</si>
  <si>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</si>
  <si>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</si>
  <si>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</si>
  <si>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</si>
  <si>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</si>
  <si>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</si>
  <si>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</si>
  <si>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</si>
  <si>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</si>
  <si>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</si>
  <si>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</si>
  <si>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</si>
  <si>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</si>
  <si>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</si>
  <si>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</si>
  <si>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</si>
  <si>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</si>
  <si>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</si>
  <si>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</si>
  <si>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</si>
  <si>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</si>
  <si>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</si>
  <si>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</si>
  <si>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</si>
  <si>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</si>
  <si>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</si>
  <si>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</si>
  <si>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</si>
  <si>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</si>
  <si>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</si>
  <si>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</si>
  <si>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</si>
  <si>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</si>
  <si>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</si>
  <si>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</si>
  <si>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</si>
  <si>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</si>
  <si>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</si>
  <si>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</si>
  <si>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</si>
  <si>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</si>
  <si>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</si>
  <si>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</si>
  <si>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</si>
  <si>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</si>
  <si>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</si>
  <si>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</si>
  <si>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</si>
  <si>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</si>
  <si>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</si>
  <si>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</si>
  <si>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</si>
  <si>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</si>
  <si>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</si>
  <si>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</si>
  <si>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</si>
  <si>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</si>
  <si>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</si>
  <si>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</si>
  <si>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</si>
  <si>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</si>
  <si>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</si>
  <si>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</si>
  <si>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</si>
  <si>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</si>
  <si>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</si>
  <si>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</si>
  <si>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</si>
  <si>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</si>
  <si>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</si>
  <si>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</si>
  <si>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</si>
  <si>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</si>
  <si>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</si>
  <si>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</si>
  <si>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</si>
  <si>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</si>
  <si>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</si>
  <si>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</si>
  <si>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</si>
  <si>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</si>
  <si>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</si>
  <si>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</si>
  <si>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</si>
  <si>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</si>
  <si>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</si>
  <si>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</si>
  <si>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</si>
  <si>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</si>
  <si>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</si>
  <si>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</si>
  <si>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</si>
  <si>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</si>
  <si>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</si>
  <si>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</si>
  <si>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Pressing 0-9 skips to different levels in the game </t>
  </si>
  <si>
    <t xml:space="preserve">Tested on my laptop with integrated graphics card.  Runs at resonable framerate on normal quality </t>
  </si>
  <si>
    <t>Windows 7,8,10 -
 Windows 7 school computer
Windows 8 laptop
Windows 10 laptop</t>
  </si>
  <si>
    <t>Unity Launcher</t>
  </si>
  <si>
    <t>Machine explosion</t>
  </si>
  <si>
    <t>No defeate state</t>
  </si>
  <si>
    <t xml:space="preserve">No hud elements </t>
  </si>
  <si>
    <t>Take your pick</t>
  </si>
  <si>
    <t>Transformation sequence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</si>
</sst>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c r="G7" s="174"/>
      <c r="H7" s="174"/>
      <c r="I7" s="174"/>
      <c r="J7" s="175"/>
      <c r="K7" s="104"/>
      <c r="L7" s="171"/>
      <c r="M7" s="105"/>
    </row>
    <row r="8" spans="1:13" ht="14.1" customHeight="1" thickBot="1">
      <c r="A8" s="176" t="s">
        <v>4</v>
      </c>
      <c r="B8" s="177"/>
      <c r="C8" s="177"/>
      <c r="D8" s="178"/>
      <c r="E8" s="103"/>
      <c r="F8" s="173"/>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0"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0.13874999999999998</v>
      </c>
      <c r="E8" s="220"/>
      <c r="F8" s="5"/>
      <c r="G8" s="219">
        <f>H17+H26+H35+H44+H53</f>
        <v>0</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2</v>
      </c>
      <c r="E13" s="47">
        <f t="shared" si="0"/>
        <v>-0.02</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5</v>
      </c>
      <c r="E14" s="47">
        <f t="shared" si="0"/>
        <v>2.5000000000000001E-2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188">
        <f>MAX(0,MIN(1,IF($J17 &lt;= 0.95, ROUND($J17,2), FLOOR((0.95+($J17-0.95)/5),0.01))))</f>
        <v>0.75</v>
      </c>
      <c r="L15" s="18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8.7500000000000008E-3</v>
      </c>
      <c r="F17" s="43"/>
      <c r="G17" s="22" t="s">
        <v>16</v>
      </c>
      <c r="H17" s="41">
        <f>SUM(H11:H16)</f>
        <v>0</v>
      </c>
      <c r="J17" s="87">
        <f>$A$7+$E17+IF($D$8-$E17 &gt; 0, ($D$8-$E17)/2, $D$8-$E17)+$G$5</f>
        <v>0.75375000000000003</v>
      </c>
      <c r="L17" s="87">
        <f>$A$7+$H17+IF($G$8 &gt; 0, ($G$8-$H17)/2, $G$8-$H17)+$G$5</f>
        <v>0.68</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1</v>
      </c>
      <c r="E22" s="47">
        <f t="shared" si="2"/>
        <v>-0.01</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1</v>
      </c>
      <c r="E23" s="47">
        <f t="shared" si="2"/>
        <v>5.0000000000000001E-3</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v>
      </c>
      <c r="E24" s="47">
        <f t="shared" si="2"/>
        <v>1.4999999999999999E-2</v>
      </c>
      <c r="F24" s="43"/>
      <c r="G24" s="39">
        <f>DESIGN!$F$8</f>
        <v>0</v>
      </c>
      <c r="H24" s="47">
        <f t="shared" si="3"/>
        <v>0</v>
      </c>
      <c r="J24" s="188">
        <f>MAX(0,MIN(1,IF($J26 &lt;= 0.95, ROUND($J26,2), FLOOR((0.95+($J26-0.95)/5),0.01))))</f>
        <v>0.72</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189"/>
      <c r="L25" s="189"/>
      <c r="M25" s="84"/>
    </row>
    <row r="26" spans="1:13" ht="14.1" customHeight="1">
      <c r="A26" s="2"/>
      <c r="B26" s="5"/>
      <c r="C26" s="43"/>
      <c r="D26" s="22" t="s">
        <v>16</v>
      </c>
      <c r="E26" s="41">
        <f>SUM(E20:E25)</f>
        <v>1.9999999999999997E-2</v>
      </c>
      <c r="F26" s="43"/>
      <c r="G26" s="22" t="s">
        <v>16</v>
      </c>
      <c r="H26" s="41">
        <f>SUM(H20:H25)</f>
        <v>0</v>
      </c>
      <c r="J26" s="87">
        <f>$A$7+MIN(MAX($E26*2,$E26),$D$8)</f>
        <v>0.72000000000000008</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0.82</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7.0000000000000007E-2</v>
      </c>
      <c r="F35" s="43"/>
      <c r="G35" s="22" t="s">
        <v>16</v>
      </c>
      <c r="H35" s="41">
        <f>SUM(H29:H34)</f>
        <v>0</v>
      </c>
      <c r="J35" s="87">
        <f>$A$7+MIN(MAX($E35*2,$E35),$D$8)</f>
        <v>0.81875000000000009</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1</v>
      </c>
      <c r="E39" s="47">
        <f t="shared" si="6"/>
        <v>-0.02</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188">
        <f>MAX(0,MIN(1,IF($J44 &lt;= 0.95, ROUND($J44,2), FLOOR((0.95+($J44-0.95)/5),0.01))))</f>
        <v>0.68</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-2.5000000000000005E-3</v>
      </c>
      <c r="F44" s="5"/>
      <c r="G44" s="22" t="s">
        <v>16</v>
      </c>
      <c r="H44" s="41">
        <f>SUM(H38:H43)</f>
        <v>0</v>
      </c>
      <c r="J44" s="87">
        <f>$A$7+MIN(MAX($E44*2,$E44),$D$8)</f>
        <v>0.6775000000000001</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3</v>
      </c>
      <c r="E50" s="47">
        <f t="shared" si="8"/>
        <v>1.4999999999999999E-2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4.2499999999999996E-2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103" workbookViewId="0">
      <selection activeCell="C113" sqref="C1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2</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9</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3</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5</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54</v>
      </c>
      <c r="F22" s="4" t="s">
        <v>52</v>
      </c>
      <c r="G22" s="11"/>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965</v>
      </c>
      <c r="E78" s="4" t="s">
        <v>58</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963</v>
      </c>
      <c r="E86" s="4" t="s">
        <v>58</v>
      </c>
      <c r="F86" s="4" t="s">
        <v>52</v>
      </c>
      <c r="G86" s="11"/>
    </row>
    <row r="87" spans="1:7" ht="39" thickBot="1">
      <c r="A87" s="19" t="s">
        <v>101</v>
      </c>
      <c r="B87" s="11" t="s">
        <v>545</v>
      </c>
      <c r="C87" s="11" t="s">
        <v>745</v>
      </c>
      <c r="D87" s="11"/>
      <c r="E87" s="4" t="s">
        <v>54</v>
      </c>
      <c r="F87" s="4" t="s">
        <v>52</v>
      </c>
      <c r="G87" s="11"/>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962</v>
      </c>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964</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91" workbookViewId="0">
      <selection activeCell="B32" sqref="B3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1</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8</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23</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970</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c r="E32" s="4" t="s">
        <v>54</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54</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54</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54</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54</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54</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966</v>
      </c>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70" sqref="E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B22" sqref="B2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1</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4</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968</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967</v>
      </c>
      <c r="E56" s="4" t="s">
        <v>61</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54</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51" sqref="C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3</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3</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54</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t="s">
        <v>969</v>
      </c>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2016-04-09T00:37:44Z</dcterms:modified>
</cp:coreProperties>
</file>