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i.aemmer\Desktop\Git Paper Cut\PaperCut\GameDocuments\"/>
    </mc:Choice>
  </mc:AlternateContent>
  <bookViews>
    <workbookView xWindow="0" yWindow="0" windowWidth="28800" windowHeight="12435" tabRatio="500" activeTab="7"/>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<sst xmlns="http://schemas.openxmlformats.org/spreadsheetml/2006/main" count="2635" uniqueCount="1035">
  <si>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</si>
  <si>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</si>
  <si>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</si>
  <si>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</si>
  <si>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</si>
  <si>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</si>
  <si>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</si>
  <si>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</si>
  <si>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</si>
  <si>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</si>
  <si>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</si>
  <si>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</si>
  <si>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</si>
  <si>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</si>
  <si>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</si>
  <si>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</si>
  <si>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</si>
  <si>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</si>
  <si>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</si>
  <si>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</si>
  <si>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</si>
  <si>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</si>
  <si>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</si>
  <si>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</si>
  <si>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</si>
  <si>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</si>
  <si>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</si>
  <si>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</si>
  <si>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</si>
  <si>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</si>
  <si>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</si>
  <si>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</si>
  <si>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</si>
  <si>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</si>
  <si>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</si>
  <si>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</si>
  <si>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</si>
  <si>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</si>
  <si>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</si>
  <si>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</si>
  <si>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</si>
  <si>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</si>
  <si>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</si>
  <si>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</si>
  <si>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</si>
  <si>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</si>
  <si>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</si>
  <si>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</si>
  <si>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</si>
  <si>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</si>
  <si>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</si>
  <si>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</si>
  <si>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</si>
  <si>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</si>
  <si>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</si>
  <si>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</si>
  <si>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</si>
  <si>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</si>
  <si>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</si>
  <si>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</si>
  <si>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</si>
  <si>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</si>
  <si>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</si>
  <si>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</si>
  <si>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</si>
  <si>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</si>
  <si>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</si>
  <si>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</si>
  <si>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</si>
  <si>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</si>
  <si>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</si>
  <si>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</si>
  <si>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</si>
  <si>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</si>
  <si>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</si>
  <si>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</si>
  <si>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</si>
  <si>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</si>
  <si>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</si>
  <si>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</si>
  <si>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</si>
  <si>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</si>
  <si>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</si>
  <si>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</si>
  <si>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</si>
  <si>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</si>
  <si>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</si>
  <si>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</si>
  <si>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</si>
  <si>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</si>
  <si>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</si>
  <si>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</si>
  <si>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</si>
  <si>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</si>
  <si>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</si>
  <si>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</si>
  <si>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</si>
  <si>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</si>
  <si>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</si>
  <si>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</si>
  <si>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</si>
  <si>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</si>
  <si>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</si>
  <si>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</si>
  <si>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</si>
  <si>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</si>
  <si>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</si>
  <si>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</si>
  <si>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</si>
  <si>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</si>
  <si>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</si>
  <si>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</si>
  <si>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</si>
  <si>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</si>
  <si>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</si>
  <si>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</si>
  <si>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</si>
  <si>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</si>
  <si>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</si>
  <si>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</si>
  <si>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</si>
  <si>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</si>
  <si>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</si>
  <si>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</si>
  <si>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</si>
  <si>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</si>
  <si>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</si>
  <si>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</si>
  <si>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</si>
  <si>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</si>
  <si>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</si>
  <si>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</si>
  <si>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</si>
  <si>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</si>
  <si>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</si>
  <si>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</si>
  <si>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</si>
  <si>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</si>
  <si>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</si>
  <si>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</si>
  <si>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</si>
  <si>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</si>
  <si>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</si>
  <si>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</si>
  <si>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</si>
  <si>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</si>
  <si>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</si>
  <si>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</si>
  <si>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</si>
  <si>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</si>
  <si>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</si>
  <si>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</si>
  <si>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</si>
  <si>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</si>
  <si>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</si>
  <si>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</si>
  <si>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</si>
  <si>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</si>
  <si>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</si>
  <si>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</si>
  <si>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</si>
  <si>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</si>
  <si>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</si>
  <si>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</si>
  <si>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</si>
  <si>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</si>
  <si>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</si>
  <si>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</si>
  <si>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</si>
  <si>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</si>
  <si>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</si>
  <si>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</si>
  <si>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</si>
  <si>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</si>
  <si>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</si>
  <si>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</si>
  <si>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</si>
  <si>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</si>
  <si>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</si>
  <si>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</si>
  <si>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</si>
  <si>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</si>
  <si>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</si>
  <si>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</si>
  <si>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</si>
  <si>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</si>
  <si>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</si>
  <si>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</si>
  <si>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</si>
  <si>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</si>
  <si>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</si>
  <si>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</si>
  <si>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</si>
  <si>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</si>
  <si>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</si>
  <si>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</si>
  <si>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</si>
  <si>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</si>
  <si>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</si>
  <si>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</si>
  <si>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</si>
  <si>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</si>
  <si>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</si>
  <si>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</si>
  <si>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</si>
  <si>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</si>
  <si>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</si>
  <si>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</si>
  <si>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</si>
  <si>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</si>
  <si>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</si>
  <si>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</si>
  <si>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</si>
  <si>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</si>
  <si>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</si>
  <si>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</si>
  <si>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</si>
  <si>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</si>
  <si>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</si>
  <si>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</si>
  <si>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</si>
  <si>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</si>
  <si>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</si>
  <si>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</si>
  <si>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</si>
  <si>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</si>
  <si>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</si>
  <si>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</si>
  <si>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</si>
  <si>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</si>
  <si>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</si>
  <si>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</si>
  <si>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</si>
  <si>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</si>
  <si>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</si>
  <si>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</si>
  <si>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</si>
  <si>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</si>
  <si>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</si>
  <si>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</si>
  <si>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</si>
  <si>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</si>
  <si>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</si>
  <si>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</si>
  <si>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</si>
  <si>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</si>
  <si>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</si>
  <si>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</si>
  <si>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</si>
  <si>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</si>
  <si>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</si>
  <si>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</si>
  <si>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</si>
  <si>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</si>
  <si>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</si>
  <si>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</si>
  <si>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</si>
  <si>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</si>
  <si>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</si>
  <si>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</si>
  <si>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</si>
  <si>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</si>
  <si>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</si>
  <si>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</si>
  <si>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</si>
  <si>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</si>
  <si>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</si>
  <si>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</si>
  <si>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</si>
  <si>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</si>
  <si>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</si>
  <si>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</si>
  <si>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</si>
  <si>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</si>
  <si>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</si>
  <si>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</si>
  <si>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</si>
  <si>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</si>
  <si>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</si>
  <si>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</si>
  <si>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</si>
  <si>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</si>
  <si>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</si>
  <si>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</si>
  <si>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</si>
  <si>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</si>
  <si>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</si>
  <si>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</si>
  <si>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</si>
  <si>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</si>
  <si>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</si>
  <si>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</si>
  <si>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</si>
  <si>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</si>
  <si>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</si>
  <si>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</si>
  <si>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</si>
  <si>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</si>
  <si>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</si>
  <si>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</si>
  <si>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</si>
  <si>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</si>
  <si>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</si>
  <si>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</si>
  <si>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</si>
  <si>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</si>
  <si>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</si>
  <si>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</si>
  <si>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</si>
  <si>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</si>
  <si>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</si>
  <si>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</si>
  <si>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</si>
  <si>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</si>
  <si>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</si>
  <si>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</si>
  <si>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</si>
  <si>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</si>
  <si>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</si>
  <si>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</si>
  <si>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</si>
  <si>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</si>
  <si>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</si>
  <si>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</si>
  <si>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</si>
  <si>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</si>
  <si>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</si>
  <si>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</si>
  <si>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</si>
  <si>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</si>
  <si>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</si>
  <si>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</si>
  <si>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</si>
  <si>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</si>
  <si>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</si>
  <si>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</si>
  <si>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</si>
  <si>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</si>
  <si>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</si>
  <si>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</si>
  <si>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</si>
  <si>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</si>
  <si>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</si>
  <si>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</si>
  <si>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</si>
  <si>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</si>
  <si>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</si>
  <si>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</si>
  <si>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</si>
  <si>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</si>
  <si>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</si>
  <si>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</si>
  <si>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</si>
  <si>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</si>
  <si>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</si>
  <si>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</si>
  <si>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</si>
  <si>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</si>
  <si>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</si>
  <si>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</si>
  <si>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</si>
  <si>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</si>
  <si>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</si>
  <si>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</si>
  <si>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</si>
  <si>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</si>
  <si>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</si>
  <si>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</si>
  <si>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</si>
  <si>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</si>
  <si>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</si>
  <si>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</si>
  <si>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</si>
  <si>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</si>
  <si>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</si>
  <si>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</si>
  <si>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</si>
  <si>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</si>
  <si>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</si>
  <si>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</si>
  <si>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</si>
  <si>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</si>
  <si>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</si>
  <si>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</si>
  <si>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</si>
  <si>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</si>
  <si>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</si>
  <si>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</si>
  <si>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</si>
  <si>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</si>
  <si>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</si>
  <si>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</si>
  <si>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</si>
  <si>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</si>
  <si>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</si>
  <si>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</si>
  <si>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</si>
  <si>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</si>
  <si>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</si>
  <si>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</si>
  <si>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</si>
  <si>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</si>
  <si>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</si>
  <si>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</si>
  <si>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</si>
  <si>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</si>
  <si>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</si>
  <si>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</si>
  <si>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</si>
  <si>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</si>
  <si>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</si>
  <si>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</si>
  <si>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</si>
  <si>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</si>
  <si>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</si>
  <si>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</si>
  <si>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</si>
  <si>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</si>
  <si>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</si>
  <si>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</si>
  <si>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</si>
  <si>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</si>
  <si>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</si>
  <si>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</si>
  <si>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</si>
  <si>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</si>
  <si>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</si>
  <si>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</si>
  <si>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</si>
  <si>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</si>
  <si>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</si>
  <si>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</si>
  <si>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</si>
  <si>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</si>
  <si>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</si>
  <si>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</si>
  <si>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</si>
  <si>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</si>
  <si>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</si>
  <si>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</si>
  <si>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</si>
  <si>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</si>
  <si>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</si>
  <si>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</si>
  <si>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</si>
  <si>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</si>
  <si>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</si>
  <si>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</si>
  <si>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</si>
  <si>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</si>
  <si>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</si>
  <si>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</si>
  <si>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</si>
  <si>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</si>
  <si>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</si>
  <si>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</si>
  <si>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</si>
  <si>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</si>
  <si>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</si>
  <si>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</si>
  <si>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</si>
  <si>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</si>
  <si>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</si>
  <si>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</si>
  <si>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</si>
  <si>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</si>
  <si>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</si>
  <si>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</si>
  <si>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</si>
  <si>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</si>
  <si>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</si>
  <si>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</si>
  <si>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</si>
  <si>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</si>
  <si>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</si>
  <si>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</si>
  <si>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</si>
  <si>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</si>
  <si>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</si>
  <si>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</si>
  <si>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</si>
  <si>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</si>
  <si>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</si>
  <si>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</si>
  <si>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</si>
  <si>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</si>
  <si>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</si>
  <si>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</si>
  <si>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</si>
  <si>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</si>
  <si>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</si>
  <si>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</si>
  <si>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</si>
  <si>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</si>
  <si>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</si>
  <si>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</si>
  <si>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</si>
  <si>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</si>
  <si>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</si>
  <si>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</si>
  <si>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</si>
  <si>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</si>
  <si>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</si>
  <si>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</si>
  <si>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</si>
  <si>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</si>
  <si>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</si>
  <si>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</si>
  <si>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</si>
  <si>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</si>
  <si>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</si>
  <si>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</si>
  <si>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</si>
  <si>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</si>
  <si>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</si>
  <si>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</si>
  <si>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</si>
  <si>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</si>
  <si>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</si>
  <si>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</si>
  <si>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</si>
  <si>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</si>
  <si>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</si>
  <si>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</si>
  <si>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</si>
  <si>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</si>
  <si>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</si>
  <si>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</si>
  <si>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</si>
  <si>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</si>
  <si>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</si>
  <si>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</si>
  <si>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</si>
  <si>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</si>
  <si>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</si>
  <si>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</si>
  <si>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</si>
  <si>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</si>
  <si>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</si>
  <si>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</si>
  <si>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</si>
  <si>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</si>
  <si>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</si>
  <si>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</si>
  <si>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</si>
  <si>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</si>
  <si>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</si>
  <si>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</si>
  <si>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</si>
  <si>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</si>
  <si>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</si>
  <si>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</si>
  <si>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</si>
  <si>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</si>
  <si>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</si>
  <si>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</si>
  <si>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</si>
  <si>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</si>
  <si>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</si>
  <si>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</si>
  <si>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</si>
  <si>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</si>
  <si>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</si>
  <si>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</si>
  <si>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</si>
  <si>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</si>
  <si>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</si>
  <si>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</si>
  <si>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</si>
  <si>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</si>
  <si>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</si>
  <si>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</si>
  <si>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</si>
  <si>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</si>
  <si>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</si>
  <si>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</si>
  <si>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</si>
  <si>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</si>
  <si>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</si>
  <si>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</si>
  <si>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</si>
  <si>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</si>
  <si>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</si>
  <si>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</si>
  <si>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</si>
  <si>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</si>
  <si>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</si>
  <si>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</si>
  <si>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</si>
  <si>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</si>
  <si>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</si>
  <si>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</si>
  <si>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</si>
  <si>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</si>
  <si>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</si>
  <si>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</si>
  <si>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</si>
  <si>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</si>
  <si>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</si>
  <si>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</si>
  <si>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</si>
  <si>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</si>
  <si>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</si>
  <si>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</si>
  <si>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</si>
  <si>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</si>
  <si>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</si>
  <si>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</si>
  <si>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</si>
  <si>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</si>
  <si>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</si>
  <si>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</si>
  <si>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</si>
  <si>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</si>
  <si>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</si>
  <si>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</si>
  <si>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</si>
  <si>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</si>
  <si>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</si>
  <si>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</si>
  <si>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</si>
  <si>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</si>
  <si>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</si>
  <si>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</si>
  <si>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</si>
  <si>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</si>
  <si>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</si>
  <si>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</si>
  <si>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</si>
  <si>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</si>
  <si>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</si>
  <si>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</si>
  <si>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</si>
  <si>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</si>
  <si>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</si>
  <si>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</si>
  <si>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</si>
  <si>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</si>
  <si>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</si>
  <si>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</si>
  <si>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</si>
  <si>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</si>
  <si>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</si>
  <si>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</si>
  <si>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</si>
  <si>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</si>
  <si>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</si>
  <si>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</si>
  <si>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</si>
  <si>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</si>
  <si>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</si>
  <si>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</si>
  <si>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</si>
  <si>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</si>
  <si>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</si>
  <si>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</si>
  <si>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</si>
  <si>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</si>
  <si>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</si>
  <si>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</si>
  <si>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</si>
  <si>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</si>
  <si>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</si>
  <si>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</si>
  <si>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</si>
  <si>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</si>
  <si>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</si>
  <si>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</si>
  <si>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</si>
  <si>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</si>
  <si>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</si>
  <si>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</si>
  <si>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</si>
  <si>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</si>
  <si>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</si>
  <si>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</si>
  <si>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</si>
  <si>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</si>
  <si>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</si>
  <si>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</si>
  <si>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</si>
  <si>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</si>
  <si>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</si>
  <si>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</si>
  <si>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</si>
  <si>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</si>
  <si>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</si>
  <si>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</si>
  <si>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</si>
  <si>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</si>
  <si>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</si>
  <si>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</si>
  <si>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</si>
  <si>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</si>
  <si>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</si>
  <si>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</si>
  <si>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</si>
  <si>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</si>
  <si>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</si>
  <si>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</si>
  <si>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</si>
  <si>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</si>
  <si>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</si>
  <si>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</si>
  <si>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</si>
  <si>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</si>
  <si>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</si>
  <si>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</si>
  <si>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</si>
  <si>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</si>
  <si>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</si>
  <si>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</si>
  <si>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</si>
  <si>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</si>
  <si>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</si>
  <si>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</si>
  <si>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</si>
  <si>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</si>
  <si>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</si>
  <si>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</si>
  <si>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</si>
  <si>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</si>
  <si>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</si>
  <si>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</si>
  <si>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</si>
  <si>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</si>
  <si>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</si>
  <si>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</si>
  <si>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</si>
  <si>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</si>
  <si>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</si>
  <si>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</si>
  <si>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</si>
  <si>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</si>
  <si>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</si>
  <si>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</si>
  <si>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</si>
  <si>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</si>
  <si>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</si>
  <si>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</si>
  <si>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</si>
  <si>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</si>
  <si>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</si>
  <si>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</si>
  <si>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</si>
  <si>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</si>
  <si>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</si>
  <si>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</si>
  <si>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</si>
  <si>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</si>
  <si>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</si>
  <si>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</si>
  <si>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</si>
  <si>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</si>
  <si>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</si>
  <si>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</si>
  <si>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</si>
  <si>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</si>
  <si>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</si>
  <si>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</si>
  <si>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</si>
  <si>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</si>
  <si>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</si>
  <si>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</si>
  <si>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</si>
  <si>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</si>
  <si>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</si>
  <si>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</si>
  <si>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</si>
  <si>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</si>
  <si>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</si>
  <si>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</si>
  <si>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</si>
  <si>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</si>
  <si>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</si>
  <si>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</si>
  <si>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</si>
  <si>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</si>
  <si>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</si>
  <si>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</si>
  <si>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</si>
  <si>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</si>
  <si>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</si>
  <si>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</si>
  <si>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</si>
  <si>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</si>
  <si>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</si>
  <si>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</si>
  <si>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</si>
  <si>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</si>
  <si>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</si>
  <si>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</si>
  <si>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</si>
  <si>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</si>
  <si>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</si>
  <si>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</si>
  <si>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</si>
  <si>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</si>
  <si>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</si>
  <si>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</si>
  <si>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</si>
  <si>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</si>
  <si>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</si>
  <si>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</si>
  <si>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</si>
  <si>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</si>
  <si>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</si>
  <si>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</si>
  <si>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</si>
  <si>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</si>
  <si>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</si>
  <si>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</si>
  <si>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</si>
  <si>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</si>
  <si>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</si>
  <si>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</si>
  <si>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</si>
  <si>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</si>
  <si>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</si>
  <si>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</si>
  <si>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</si>
  <si>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</si>
  <si>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</si>
  <si>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</si>
  <si>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</si>
  <si>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</si>
  <si>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</si>
  <si>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</si>
  <si>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</si>
  <si>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</si>
  <si>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</si>
  <si>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</si>
  <si>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</si>
  <si>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</si>
  <si>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</si>
  <si>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</si>
  <si>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</si>
  <si>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</si>
  <si>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</si>
  <si>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</si>
  <si>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</si>
  <si>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</si>
  <si>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</si>
  <si>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</si>
  <si>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</si>
  <si>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</si>
  <si>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</si>
  <si>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</si>
  <si>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</si>
  <si>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</si>
  <si>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</si>
  <si>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</si>
  <si>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</si>
  <si>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</si>
  <si>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</si>
  <si>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</si>
  <si>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</si>
  <si>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</si>
  <si>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</si>
  <si>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</si>
  <si>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</si>
  <si>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</si>
  <si>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</si>
  <si>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</si>
  <si>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</si>
  <si>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</si>
  <si>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</si>
  <si>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</si>
  <si>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</si>
  <si>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</si>
  <si>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</si>
  <si>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</si>
  <si>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</si>
  <si>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</si>
  <si>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</si>
  <si>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</si>
  <si>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</si>
  <si>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</si>
  <si>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</si>
  <si>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</si>
  <si>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</si>
  <si>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</si>
  <si>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</si>
  <si>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</si>
  <si>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</si>
  <si>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</si>
  <si>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</si>
  <si>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</si>
  <si>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</si>
  <si>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</si>
  <si>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</si>
  <si>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</si>
  <si>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</si>
  <si>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</si>
  <si>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</si>
  <si>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</si>
  <si>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</si>
  <si>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</si>
  <si>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</si>
  <si>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</si>
  <si>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</si>
  <si>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</si>
  <si>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</si>
  <si>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</si>
  <si>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</si>
  <si>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</si>
  <si>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</si>
  <si>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</si>
  <si>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</si>
  <si>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</si>
  <si>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</si>
  <si>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</si>
  <si>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</si>
  <si>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</si>
  <si>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</si>
  <si>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</si>
  <si>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</si>
  <si>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</si>
  <si>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</si>
  <si>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</si>
  <si>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</si>
  <si>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</si>
  <si>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</si>
  <si>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</si>
  <si>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</si>
  <si>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</si>
  <si>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</si>
  <si>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</si>
  <si>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</si>
  <si>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</si>
  <si>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</si>
  <si>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</si>
  <si>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</si>
  <si>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</si>
  <si>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</si>
  <si>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</si>
  <si>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</si>
  <si>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</si>
  <si>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</si>
  <si>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</si>
  <si>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</si>
  <si>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</si>
  <si>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</si>
  <si>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</si>
  <si>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</si>
  <si>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</si>
  <si>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</si>
  <si>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</si>
  <si>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</si>
  <si>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</si>
  <si>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</si>
  <si>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</si>
  <si>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</si>
  <si>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</si>
  <si>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</si>
  <si>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</si>
  <si>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</si>
  <si>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</si>
  <si>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</si>
  <si>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</si>
  <si>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</si>
  <si>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</si>
  <si>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</si>
  <si>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</si>
  <si>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</si>
  <si>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</si>
  <si>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</si>
  <si>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</si>
  <si>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</si>
  <si>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</si>
  <si>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</si>
  <si>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</si>
  <si>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</si>
  <si>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</si>
  <si>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</si>
  <si>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</si>
  <si>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</si>
  <si>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</si>
  <si>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</si>
  <si>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</si>
  <si>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</si>
  <si>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</si>
  <si>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</si>
  <si>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</si>
  <si>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</si>
  <si>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</si>
  <si>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</si>
  <si>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</si>
  <si>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</si>
  <si>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</si>
  <si>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</si>
  <si>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</si>
  <si>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</si>
  <si>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</si>
  <si>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</si>
  <si>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</si>
  <si>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</si>
  <si>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</si>
  <si>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</si>
  <si>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</si>
  <si>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</si>
  <si>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</si>
  <si>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</si>
  <si>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</si>
  <si>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</si>
  <si>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</si>
  <si>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</si>
  <si>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</si>
  <si>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</si>
  <si>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Background music by Carsten R.</t>
  </si>
  <si>
    <t>Using Unity</t>
  </si>
  <si>
    <t>"Unfolding complexity"</t>
  </si>
  <si>
    <t>No Defeat.</t>
  </si>
  <si>
    <t>No defeat</t>
  </si>
  <si>
    <t>Pressing 2 will switch to the next level.</t>
  </si>
  <si>
    <t>Pre-graded by Ellen Beeman on 11/18/15</t>
  </si>
  <si>
    <t>Demo of playable prototype in Zero - Ellen</t>
  </si>
  <si>
    <t>Camera definitely is odd - Ellen</t>
  </si>
  <si>
    <t>You'll likely get well-tuned controls when camera issues are fixed. -Ellen</t>
  </si>
  <si>
    <t>Goals are not yet intuitive. -Ellen</t>
  </si>
  <si>
    <t>I really like what you're doing spatially, but keep in mind that you'll need a lot more area with interesting items to explore for a primarily exploration game. -Ellen</t>
  </si>
  <si>
    <t>Not really clear in the current game. -Ellen</t>
  </si>
  <si>
    <t>Not demo'ed in pre-grading. -Ellen</t>
  </si>
  <si>
    <t>One transition I saw was not "smooth", looked like we were walking off the edge of the world, not into a new space. -Ellen</t>
  </si>
  <si>
    <t>Didn't quite see this at current stage of development, but I'm confident you will have at least one epic moment in the game. -Ellen</t>
  </si>
  <si>
    <t>Unfortunately I didn't take notes on the HUD for pre-grading, apologies. -Ellen</t>
  </si>
  <si>
    <t>The theme is fantastic, and works really well for the game. -Ellen</t>
  </si>
  <si>
    <t>Not applicable until you have narrative gameplay. The handful of dialogue items was not sufficient for narrative grading. Please note that I recommend you DO NOT work on that this semester, but save it for second semester. -Ellen</t>
  </si>
  <si>
    <t>i.aemmer@digipen.edu, s.gallwas@digipen.eud</t>
  </si>
  <si>
    <t>Graded by Douglas on 11/20/15</t>
  </si>
  <si>
    <t>oops, it should be "Resume Game".  --DQB</t>
  </si>
  <si>
    <t>Failed, but this is Unity. --DQB</t>
  </si>
  <si>
    <t>From the main menu only. --DQB</t>
  </si>
  <si>
    <t>Drop Down inventory/ Themed pause menu, etc</t>
  </si>
  <si>
    <t>(Located in the back of the Design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</si>
</sst>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3292">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F8" sqref="F8:J8"/>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77" t="s">
        <v>0</v>
      </c>
      <c r="B1" s="178"/>
      <c r="C1" s="178"/>
      <c r="D1" s="179"/>
      <c r="E1" s="106"/>
      <c r="F1" s="177" t="s">
        <v>1</v>
      </c>
      <c r="G1" s="178"/>
      <c r="H1" s="178"/>
      <c r="I1" s="178"/>
      <c r="J1" s="179"/>
      <c r="K1" s="107"/>
      <c r="L1" s="107"/>
      <c r="M1" s="108"/>
    </row>
    <row r="2" spans="1:13" ht="14.1" customHeight="1">
      <c r="A2" s="183" t="s">
        <v>1001</v>
      </c>
      <c r="B2" s="184"/>
      <c r="C2" s="184"/>
      <c r="D2" s="185"/>
      <c r="E2" s="106"/>
      <c r="F2" s="183" t="s">
        <v>1002</v>
      </c>
      <c r="G2" s="184"/>
      <c r="H2" s="184"/>
      <c r="I2" s="184"/>
      <c r="J2" s="185"/>
      <c r="K2" s="107"/>
      <c r="L2" s="107"/>
      <c r="M2" s="108"/>
    </row>
    <row r="3" spans="1:13" ht="14.1" customHeight="1" thickBot="1">
      <c r="A3" s="186"/>
      <c r="B3" s="187"/>
      <c r="C3" s="187"/>
      <c r="D3" s="188"/>
      <c r="E3" s="106"/>
      <c r="F3" s="186"/>
      <c r="G3" s="187"/>
      <c r="H3" s="187"/>
      <c r="I3" s="187"/>
      <c r="J3" s="188"/>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77" t="s">
        <v>2</v>
      </c>
      <c r="B5" s="178"/>
      <c r="C5" s="178"/>
      <c r="D5" s="179"/>
      <c r="E5" s="106"/>
      <c r="F5" s="177" t="s">
        <v>3</v>
      </c>
      <c r="G5" s="178"/>
      <c r="H5" s="178"/>
      <c r="I5" s="178"/>
      <c r="J5" s="179"/>
      <c r="K5" s="107"/>
      <c r="L5" s="110"/>
      <c r="M5" s="108"/>
    </row>
    <row r="6" spans="1:13" ht="14.1" customHeight="1" thickBot="1">
      <c r="A6" s="174" t="s">
        <v>1000</v>
      </c>
      <c r="B6" s="175"/>
      <c r="C6" s="175"/>
      <c r="D6" s="176"/>
      <c r="E6" s="106"/>
      <c r="F6" s="174" t="s">
        <v>1004</v>
      </c>
      <c r="G6" s="175"/>
      <c r="H6" s="175"/>
      <c r="I6" s="175"/>
      <c r="J6" s="176"/>
      <c r="K6" s="107"/>
      <c r="L6" s="171" t="s">
        <v>24</v>
      </c>
      <c r="M6" s="108"/>
    </row>
    <row r="7" spans="1:13" ht="14.1" customHeight="1" thickBot="1">
      <c r="A7" s="111"/>
      <c r="B7" s="111"/>
      <c r="C7" s="111"/>
      <c r="D7" s="112"/>
      <c r="E7" s="106"/>
      <c r="F7" s="174" t="s">
        <v>1003</v>
      </c>
      <c r="G7" s="175"/>
      <c r="H7" s="175"/>
      <c r="I7" s="175"/>
      <c r="J7" s="176"/>
      <c r="K7" s="107"/>
      <c r="L7" s="172"/>
      <c r="M7" s="108"/>
    </row>
    <row r="8" spans="1:13" ht="14.1" customHeight="1" thickBot="1">
      <c r="A8" s="177" t="s">
        <v>4</v>
      </c>
      <c r="B8" s="178"/>
      <c r="C8" s="178"/>
      <c r="D8" s="179"/>
      <c r="E8" s="106"/>
      <c r="F8" s="174"/>
      <c r="G8" s="175"/>
      <c r="H8" s="175"/>
      <c r="I8" s="175"/>
      <c r="J8" s="176"/>
      <c r="K8" s="107"/>
      <c r="L8" s="172"/>
      <c r="M8" s="108"/>
    </row>
    <row r="9" spans="1:13" ht="14.1" customHeight="1" thickBot="1">
      <c r="A9" s="174" t="s">
        <v>999</v>
      </c>
      <c r="B9" s="175"/>
      <c r="C9" s="175"/>
      <c r="D9" s="176"/>
      <c r="E9" s="106"/>
      <c r="F9" s="174"/>
      <c r="G9" s="175"/>
      <c r="H9" s="175"/>
      <c r="I9" s="175"/>
      <c r="J9" s="176"/>
      <c r="K9" s="107"/>
      <c r="L9" s="173"/>
      <c r="M9" s="108"/>
    </row>
    <row r="10" spans="1:13" ht="14.1" customHeight="1" thickBot="1">
      <c r="A10" s="113"/>
      <c r="B10" s="113"/>
      <c r="C10" s="113"/>
      <c r="D10" s="106"/>
      <c r="E10" s="106"/>
      <c r="F10" s="113"/>
      <c r="G10" s="113"/>
      <c r="H10" s="113"/>
      <c r="I10" s="113"/>
      <c r="J10" s="113"/>
      <c r="K10" s="107"/>
      <c r="L10" s="107"/>
      <c r="M10" s="108"/>
    </row>
    <row r="11" spans="1:13" ht="14.1" customHeight="1" thickBot="1">
      <c r="A11" s="177" t="s">
        <v>5</v>
      </c>
      <c r="B11" s="178"/>
      <c r="C11" s="178"/>
      <c r="D11" s="179"/>
      <c r="E11" s="106"/>
      <c r="F11" s="177" t="s">
        <v>6</v>
      </c>
      <c r="G11" s="178"/>
      <c r="H11" s="179"/>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71"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72"/>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73"/>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77" t="s">
        <v>17</v>
      </c>
      <c r="G17" s="178"/>
      <c r="H17" s="179"/>
      <c r="I17" s="114"/>
      <c r="J17" s="139">
        <v>0.75</v>
      </c>
      <c r="K17" s="107"/>
      <c r="L17" s="130"/>
      <c r="M17" s="128"/>
    </row>
    <row r="18" spans="1:13" ht="14.1" customHeight="1" thickBot="1">
      <c r="A18" s="120" t="s">
        <v>992</v>
      </c>
      <c r="B18" s="120" t="s">
        <v>993</v>
      </c>
      <c r="C18" s="121" t="s">
        <v>995</v>
      </c>
      <c r="D18" s="122"/>
      <c r="E18" s="107"/>
      <c r="F18" s="119" t="s">
        <v>19</v>
      </c>
      <c r="G18" s="180" t="s">
        <v>1005</v>
      </c>
      <c r="H18" s="181"/>
      <c r="I18" s="182"/>
      <c r="J18" s="140">
        <f>IF(LEFT(G18,6)="Entire",0,IF(LEFT(G18,6)="Custom",-0.05,-0.1))</f>
        <v>-0.1</v>
      </c>
      <c r="K18" s="131"/>
      <c r="L18" s="171" t="s">
        <v>18</v>
      </c>
      <c r="M18" s="108"/>
    </row>
    <row r="19" spans="1:13" ht="14.1" customHeight="1" thickBot="1">
      <c r="A19" s="120" t="s">
        <v>984</v>
      </c>
      <c r="B19" s="120" t="s">
        <v>989</v>
      </c>
      <c r="C19" s="121" t="s">
        <v>996</v>
      </c>
      <c r="D19" s="122"/>
      <c r="E19" s="107"/>
      <c r="F19" s="125" t="s">
        <v>20</v>
      </c>
      <c r="G19" s="154" t="s">
        <v>1006</v>
      </c>
      <c r="H19" s="155"/>
      <c r="I19" s="156"/>
      <c r="J19" s="141">
        <f>IF(G19="2D Graphics and 2D Gameplay",IF(J11=0.15,-0.05,0),IF(G19="3D Graphics but 2D Gameplay",IF(J11=0.15,-0.02,-0.3),IF(J11=0.15,0,-0.3)))</f>
        <v>0</v>
      </c>
      <c r="K19" s="107"/>
      <c r="L19" s="173"/>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69" t="s">
        <v>628</v>
      </c>
      <c r="G22" s="167" t="s">
        <v>818</v>
      </c>
      <c r="H22" s="166"/>
      <c r="I22" s="135" t="s">
        <v>21</v>
      </c>
      <c r="J22" s="164">
        <f>J20+J15</f>
        <v>0.7</v>
      </c>
      <c r="K22" s="107"/>
      <c r="L22" s="145" t="s">
        <v>639</v>
      </c>
      <c r="M22" s="108"/>
    </row>
    <row r="23" spans="1:13" ht="14.1" customHeight="1" thickBot="1">
      <c r="A23" s="120"/>
      <c r="B23" s="120"/>
      <c r="C23" s="121"/>
      <c r="D23" s="122"/>
      <c r="E23" s="107"/>
      <c r="F23" s="170"/>
      <c r="G23" s="168"/>
      <c r="H23" s="166"/>
      <c r="I23" s="136" t="s">
        <v>22</v>
      </c>
      <c r="J23" s="165"/>
      <c r="K23" s="107"/>
      <c r="L23" s="146"/>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58" t="s">
        <v>978</v>
      </c>
      <c r="G25" s="159"/>
      <c r="H25" s="159"/>
      <c r="I25" s="159"/>
      <c r="J25" s="160"/>
      <c r="K25" s="107"/>
      <c r="L25" s="107"/>
      <c r="M25" s="108"/>
    </row>
    <row r="26" spans="1:13" ht="14.1" customHeight="1" thickBot="1">
      <c r="A26" s="120"/>
      <c r="B26" s="120"/>
      <c r="C26" s="121"/>
      <c r="D26" s="122"/>
      <c r="E26" s="106"/>
      <c r="F26" s="161"/>
      <c r="G26" s="162"/>
      <c r="H26" s="162"/>
      <c r="I26" s="162"/>
      <c r="J26" s="163"/>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57" t="s">
        <v>23</v>
      </c>
      <c r="G28" s="157"/>
      <c r="H28" s="157"/>
      <c r="I28" s="157"/>
      <c r="J28" s="157"/>
      <c r="K28" s="107"/>
      <c r="L28" s="107"/>
      <c r="M28" s="108"/>
    </row>
    <row r="29" spans="1:13" ht="14.1" customHeight="1" thickBot="1">
      <c r="A29" s="120"/>
      <c r="B29" s="120"/>
      <c r="C29" s="121"/>
      <c r="D29" s="122"/>
      <c r="E29" s="106"/>
      <c r="F29" s="151" t="s">
        <v>979</v>
      </c>
      <c r="G29" s="152"/>
      <c r="H29" s="152"/>
      <c r="I29" s="152"/>
      <c r="J29" s="153"/>
      <c r="K29" s="107"/>
      <c r="L29" s="107"/>
      <c r="M29" s="108"/>
    </row>
    <row r="30" spans="1:13" ht="14.1" customHeight="1" thickBot="1">
      <c r="A30" s="120"/>
      <c r="B30" s="120"/>
      <c r="C30" s="121"/>
      <c r="D30" s="122"/>
      <c r="E30" s="106"/>
      <c r="F30" s="151"/>
      <c r="G30" s="152"/>
      <c r="H30" s="152"/>
      <c r="I30" s="152"/>
      <c r="J30" s="153"/>
      <c r="K30" s="107"/>
      <c r="L30" s="107"/>
      <c r="M30" s="108"/>
    </row>
    <row r="31" spans="1:13" ht="14.1" customHeight="1" thickBot="1">
      <c r="A31" s="147" t="s">
        <v>25</v>
      </c>
      <c r="B31" s="148"/>
      <c r="C31" s="149" t="s">
        <v>1028</v>
      </c>
      <c r="D31" s="150"/>
      <c r="E31" s="107"/>
      <c r="F31" s="154"/>
      <c r="G31" s="155"/>
      <c r="H31" s="155"/>
      <c r="I31" s="155"/>
      <c r="J31" s="156"/>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display="I.aemmer@digipen.edu"/>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B40" sqref="B40"/>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0" t="s">
        <v>477</v>
      </c>
      <c r="B1" s="201"/>
      <c r="C1" s="201"/>
      <c r="D1" s="201"/>
      <c r="E1" s="201"/>
      <c r="F1" s="201"/>
      <c r="G1" s="201"/>
      <c r="H1" s="201"/>
      <c r="J1" s="211" t="s">
        <v>465</v>
      </c>
      <c r="K1" s="212"/>
      <c r="L1" s="213"/>
      <c r="M1" s="79"/>
      <c r="N1" s="24" t="s">
        <v>422</v>
      </c>
    </row>
    <row r="2" spans="1:15" ht="14.1" customHeight="1">
      <c r="A2" s="200"/>
      <c r="B2" s="201"/>
      <c r="C2" s="201"/>
      <c r="D2" s="201"/>
      <c r="E2" s="201"/>
      <c r="F2" s="201"/>
      <c r="G2" s="201"/>
      <c r="H2" s="201"/>
      <c r="J2" s="214" t="s">
        <v>621</v>
      </c>
      <c r="K2" s="215"/>
      <c r="L2" s="216"/>
      <c r="M2" s="23"/>
      <c r="N2" s="26" t="s">
        <v>415</v>
      </c>
    </row>
    <row r="3" spans="1:15" ht="14.1" customHeight="1">
      <c r="A3" s="200"/>
      <c r="B3" s="201"/>
      <c r="C3" s="201"/>
      <c r="D3" s="201"/>
      <c r="E3" s="201"/>
      <c r="F3" s="201"/>
      <c r="G3" s="201"/>
      <c r="H3" s="201"/>
      <c r="J3" s="214"/>
      <c r="K3" s="215"/>
      <c r="L3" s="216"/>
      <c r="M3" s="23"/>
      <c r="N3" s="26" t="s">
        <v>416</v>
      </c>
    </row>
    <row r="4" spans="1:15" ht="14.1" customHeight="1" thickBot="1">
      <c r="A4" s="2"/>
      <c r="B4" s="5"/>
      <c r="C4" s="8"/>
      <c r="D4" s="193"/>
      <c r="E4" s="193"/>
      <c r="F4" s="43"/>
      <c r="G4" s="193"/>
      <c r="H4" s="193"/>
      <c r="J4" s="214"/>
      <c r="K4" s="215"/>
      <c r="L4" s="216"/>
      <c r="M4" s="34"/>
      <c r="N4" s="26" t="s">
        <v>417</v>
      </c>
      <c r="O4" s="81"/>
    </row>
    <row r="5" spans="1:15" ht="14.1" customHeight="1" thickBot="1">
      <c r="A5" s="202" t="s">
        <v>410</v>
      </c>
      <c r="B5" s="203"/>
      <c r="C5" s="8"/>
      <c r="D5" s="206" t="s">
        <v>631</v>
      </c>
      <c r="E5" s="207"/>
      <c r="F5" s="208"/>
      <c r="G5" s="209">
        <f>Submission!$E$17</f>
        <v>0</v>
      </c>
      <c r="H5" s="210"/>
      <c r="J5" s="214"/>
      <c r="K5" s="215"/>
      <c r="L5" s="216"/>
      <c r="M5" s="34"/>
      <c r="N5" s="26" t="s">
        <v>418</v>
      </c>
      <c r="O5" s="81"/>
    </row>
    <row r="6" spans="1:15" ht="14.1" customHeight="1" thickBot="1">
      <c r="A6" s="204"/>
      <c r="B6" s="205"/>
      <c r="C6" s="43"/>
      <c r="D6" s="193" t="s">
        <v>64</v>
      </c>
      <c r="E6" s="193"/>
      <c r="F6" s="43"/>
      <c r="G6" s="193" t="s">
        <v>65</v>
      </c>
      <c r="H6" s="193"/>
      <c r="J6" s="214"/>
      <c r="K6" s="215"/>
      <c r="L6" s="216"/>
      <c r="M6" s="34"/>
      <c r="N6" s="26" t="s">
        <v>419</v>
      </c>
      <c r="O6" s="81"/>
    </row>
    <row r="7" spans="1:15" ht="14.1" customHeight="1" thickBot="1">
      <c r="A7" s="196">
        <f>'Game Data'!$J$22</f>
        <v>0.7</v>
      </c>
      <c r="B7" s="197"/>
      <c r="C7" s="43"/>
      <c r="D7" s="194" t="s">
        <v>638</v>
      </c>
      <c r="E7" s="195"/>
      <c r="F7" s="5"/>
      <c r="G7" s="194" t="s">
        <v>638</v>
      </c>
      <c r="H7" s="195"/>
      <c r="J7" s="214"/>
      <c r="K7" s="215"/>
      <c r="L7" s="216"/>
      <c r="M7" s="33"/>
      <c r="N7" s="26" t="s">
        <v>420</v>
      </c>
      <c r="O7" s="81"/>
    </row>
    <row r="8" spans="1:15" ht="14.1" customHeight="1" thickBot="1">
      <c r="A8" s="198"/>
      <c r="B8" s="199"/>
      <c r="C8" s="97"/>
      <c r="D8" s="220">
        <f>E17+E26+E35+E44+E53</f>
        <v>8.249999999999999E-2</v>
      </c>
      <c r="E8" s="221"/>
      <c r="F8" s="5"/>
      <c r="G8" s="220">
        <f>H17+H26+H35+H44+H53</f>
        <v>-0.14249999999999999</v>
      </c>
      <c r="H8" s="221"/>
      <c r="J8" s="217"/>
      <c r="K8" s="218"/>
      <c r="L8" s="219"/>
      <c r="M8" s="80"/>
      <c r="N8" s="25" t="s">
        <v>421</v>
      </c>
      <c r="O8" s="81"/>
    </row>
    <row r="9" spans="1:15" ht="14.1" customHeight="1" thickBot="1">
      <c r="A9" s="2"/>
      <c r="B9" s="5"/>
      <c r="C9" s="43"/>
      <c r="D9" s="193" t="s">
        <v>64</v>
      </c>
      <c r="E9" s="193"/>
      <c r="F9" s="43"/>
      <c r="G9" s="193" t="s">
        <v>65</v>
      </c>
      <c r="H9" s="193"/>
      <c r="J9" s="82"/>
      <c r="K9" s="82"/>
      <c r="L9" s="82"/>
      <c r="O9" s="83"/>
    </row>
    <row r="10" spans="1:15" ht="14.1" customHeight="1" thickBot="1">
      <c r="A10" s="1" t="s">
        <v>637</v>
      </c>
      <c r="B10" s="6" t="s">
        <v>411</v>
      </c>
      <c r="C10" s="42"/>
      <c r="D10" s="44" t="s">
        <v>7</v>
      </c>
      <c r="E10" s="45" t="s">
        <v>27</v>
      </c>
      <c r="F10" s="42"/>
      <c r="G10" s="44" t="s">
        <v>7</v>
      </c>
      <c r="H10" s="45" t="s">
        <v>27</v>
      </c>
      <c r="J10" s="192" t="s">
        <v>622</v>
      </c>
      <c r="K10" s="192"/>
      <c r="L10" s="192"/>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1</v>
      </c>
      <c r="H11" s="46">
        <f t="shared" ref="H11:H16" si="1">$B11*G11</f>
        <v>-0.1</v>
      </c>
      <c r="J11" s="191" t="s">
        <v>680</v>
      </c>
      <c r="K11" s="191"/>
      <c r="L11" s="191"/>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3</v>
      </c>
      <c r="H12" s="47">
        <f t="shared" si="1"/>
        <v>-0.06</v>
      </c>
      <c r="J12" s="191"/>
      <c r="K12" s="191"/>
      <c r="L12" s="191"/>
      <c r="M12" s="82"/>
      <c r="O12" s="84"/>
    </row>
    <row r="13" spans="1:15" ht="14.1" customHeight="1">
      <c r="A13" s="58" t="str">
        <f>"Missing Intermediate (out of "&amp;COUNTIF(TECH!$A$10:'TECH'!$A$201,"Intermediate")&amp;")"</f>
        <v>Missing Intermediate (out of 23)</v>
      </c>
      <c r="B13" s="50">
        <v>-0.01</v>
      </c>
      <c r="C13" s="35"/>
      <c r="D13" s="39">
        <f>TECH!$E$4</f>
        <v>2.5</v>
      </c>
      <c r="E13" s="47">
        <f t="shared" si="0"/>
        <v>-2.5000000000000001E-2</v>
      </c>
      <c r="F13" s="43"/>
      <c r="G13" s="39">
        <f>TECH!$F$4</f>
        <v>4</v>
      </c>
      <c r="H13" s="47">
        <f t="shared" si="1"/>
        <v>-0.04</v>
      </c>
      <c r="J13" s="191"/>
      <c r="K13" s="191"/>
      <c r="L13" s="191"/>
      <c r="M13" s="82"/>
      <c r="O13" s="84"/>
    </row>
    <row r="14" spans="1:15" ht="14.1" customHeight="1" thickBot="1">
      <c r="A14" s="58" t="str">
        <f>"Completed Advanced (out of "&amp;COUNTIF(TECH!$A$10:'TECH'!$A$201,"Advanced")&amp;")"</f>
        <v>Completed Advanced (out of 20)</v>
      </c>
      <c r="B14" s="51">
        <v>5.0000000000000001E-3</v>
      </c>
      <c r="C14" s="36"/>
      <c r="D14" s="39">
        <f>TECH!$E$7</f>
        <v>3</v>
      </c>
      <c r="E14" s="47">
        <f t="shared" si="0"/>
        <v>1.4999999999999999E-2</v>
      </c>
      <c r="F14" s="43"/>
      <c r="G14" s="39">
        <f>TECH!$F$7</f>
        <v>2</v>
      </c>
      <c r="H14" s="47">
        <f t="shared" si="1"/>
        <v>0.01</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189">
        <f>MAX(0,MIN(1,IF($J17 &lt;= 0.95, ROUND($J17,2), FLOOR((0.95+($J17-0.95)/5),0.01))))</f>
        <v>0.74</v>
      </c>
      <c r="L15" s="189">
        <f>MAX(0,MIN(1,IF($L17 &lt;= 0.95, ROUND($L17,2), FLOOR((0.95+($L17-0.95)/5),0.01))))</f>
        <v>0.54</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1</v>
      </c>
      <c r="H16" s="48">
        <f t="shared" si="1"/>
        <v>0.01</v>
      </c>
      <c r="J16" s="190"/>
      <c r="L16" s="190"/>
      <c r="M16" s="82"/>
      <c r="O16" s="84"/>
    </row>
    <row r="17" spans="1:13" ht="14.1" customHeight="1">
      <c r="A17" s="2"/>
      <c r="B17" s="5"/>
      <c r="C17" s="43"/>
      <c r="D17" s="22" t="s">
        <v>16</v>
      </c>
      <c r="E17" s="41">
        <f>SUM(E11:E16)</f>
        <v>0</v>
      </c>
      <c r="F17" s="43"/>
      <c r="G17" s="22" t="s">
        <v>16</v>
      </c>
      <c r="H17" s="41">
        <f>SUM(H11:H16)</f>
        <v>-0.18</v>
      </c>
      <c r="J17" s="87">
        <f>$A$7+$E17+IF($D$8-$E17 &gt; 0, ($D$8-$E17)/2, $D$8-$E17)+$G$5</f>
        <v>0.74124999999999996</v>
      </c>
      <c r="L17" s="87">
        <f>$A$7+$H17+IF($G$8-$H17 &gt; 0, ($G$8-$H17)/2, $G$8-$H17)+$G$5</f>
        <v>0.53875000000000006</v>
      </c>
      <c r="M17" s="82"/>
    </row>
    <row r="18" spans="1:13" ht="14.1" customHeight="1" thickBot="1">
      <c r="A18" s="2"/>
      <c r="B18" s="5"/>
      <c r="C18" s="43"/>
      <c r="D18" s="193" t="s">
        <v>64</v>
      </c>
      <c r="E18" s="193"/>
      <c r="F18" s="43"/>
      <c r="G18" s="193" t="s">
        <v>65</v>
      </c>
      <c r="H18" s="193"/>
      <c r="J18" s="88"/>
      <c r="M18" s="78"/>
    </row>
    <row r="19" spans="1:13" ht="14.1" customHeight="1" thickBot="1">
      <c r="A19" s="1" t="s">
        <v>412</v>
      </c>
      <c r="B19" s="6" t="s">
        <v>411</v>
      </c>
      <c r="C19" s="42"/>
      <c r="D19" s="44" t="s">
        <v>7</v>
      </c>
      <c r="E19" s="45" t="s">
        <v>27</v>
      </c>
      <c r="F19" s="42"/>
      <c r="G19" s="44" t="s">
        <v>7</v>
      </c>
      <c r="H19" s="45" t="s">
        <v>27</v>
      </c>
      <c r="J19" s="192" t="s">
        <v>629</v>
      </c>
      <c r="K19" s="192"/>
      <c r="L19" s="192"/>
      <c r="M19" s="83"/>
    </row>
    <row r="20" spans="1:13"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191" t="s">
        <v>636</v>
      </c>
      <c r="K20" s="191"/>
      <c r="L20" s="191"/>
      <c r="M20" s="84"/>
    </row>
    <row r="21" spans="1:13"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191"/>
      <c r="K21" s="191"/>
      <c r="L21" s="191"/>
      <c r="M21" s="84"/>
    </row>
    <row r="22" spans="1:13" ht="14.1" customHeight="1">
      <c r="A22" s="58" t="str">
        <f>"Missing Intermediate (out of "&amp;COUNTIF(DESIGN!$A$10:'DESIGN'!$A$272,"Intermediate")&amp;")"</f>
        <v>Missing Intermediate (out of 19)</v>
      </c>
      <c r="B22" s="50">
        <v>-0.01</v>
      </c>
      <c r="C22" s="35"/>
      <c r="D22" s="39">
        <f>DESIGN!$E$4</f>
        <v>9</v>
      </c>
      <c r="E22" s="47">
        <f t="shared" si="2"/>
        <v>-0.09</v>
      </c>
      <c r="F22" s="43"/>
      <c r="G22" s="39">
        <f>DESIGN!$F$4</f>
        <v>9</v>
      </c>
      <c r="H22" s="47">
        <f t="shared" si="3"/>
        <v>-0.09</v>
      </c>
      <c r="J22" s="191"/>
      <c r="K22" s="191"/>
      <c r="L22" s="191"/>
      <c r="M22" s="84"/>
    </row>
    <row r="23" spans="1:13" ht="14.1" customHeight="1" thickBot="1">
      <c r="A23" s="58" t="str">
        <f>"Completed Advanced (out of "&amp;COUNTIF(DESIGN!$A$10:'DESIGN'!$A$272,"Advanced")&amp;")"</f>
        <v>Completed Advanced (out of 23)</v>
      </c>
      <c r="B23" s="51">
        <v>5.0000000000000001E-3</v>
      </c>
      <c r="C23" s="36"/>
      <c r="D23" s="39">
        <f>DESIGN!$E$7</f>
        <v>9.5</v>
      </c>
      <c r="E23" s="47">
        <f t="shared" si="2"/>
        <v>4.7500000000000001E-2</v>
      </c>
      <c r="F23" s="43"/>
      <c r="G23" s="39">
        <f>DESIGN!$F$7</f>
        <v>7.5</v>
      </c>
      <c r="H23" s="47">
        <f t="shared" si="3"/>
        <v>3.7499999999999999E-2</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1</v>
      </c>
      <c r="E24" s="47">
        <f t="shared" si="2"/>
        <v>7.4999999999999997E-3</v>
      </c>
      <c r="F24" s="43"/>
      <c r="G24" s="39">
        <f>DESIGN!$F$8</f>
        <v>1</v>
      </c>
      <c r="H24" s="47">
        <f t="shared" si="3"/>
        <v>7.4999999999999997E-3</v>
      </c>
      <c r="J24" s="189">
        <f>MAX(0,MIN(1,IF($J26 &lt;= 0.95, ROUND($J26,2), FLOOR((0.95+($J26-0.95)/5),0.01))))</f>
        <v>0.69</v>
      </c>
      <c r="L24" s="189">
        <f>MAX(0,MIN(1,IF($L26 &lt;= 0.95, ROUND($L26,2), FLOOR((0.95+($L26-0.95)/5),0.01))))</f>
        <v>0.56000000000000005</v>
      </c>
      <c r="M24" s="84"/>
    </row>
    <row r="25" spans="1:13" ht="14.1" customHeight="1" thickBot="1">
      <c r="A25" s="59" t="str">
        <f>"Completed Exceptional (out of "&amp;COUNTIF(DESIGN!$A$10:'DESIGN'!$A$272,"Exceptional")&amp;")"</f>
        <v>Completed Exceptional (out of 33)</v>
      </c>
      <c r="B25" s="53">
        <v>0.01</v>
      </c>
      <c r="C25" s="35"/>
      <c r="D25" s="40">
        <f>DESIGN!$E$9</f>
        <v>2</v>
      </c>
      <c r="E25" s="48">
        <f t="shared" si="2"/>
        <v>0.02</v>
      </c>
      <c r="F25" s="43"/>
      <c r="G25" s="40">
        <f>DESIGN!$F$9</f>
        <v>1</v>
      </c>
      <c r="H25" s="48">
        <f t="shared" si="3"/>
        <v>0.01</v>
      </c>
      <c r="J25" s="190"/>
      <c r="L25" s="190"/>
      <c r="M25" s="84"/>
    </row>
    <row r="26" spans="1:13" ht="14.1" customHeight="1">
      <c r="A26" s="2"/>
      <c r="B26" s="5"/>
      <c r="C26" s="43"/>
      <c r="D26" s="22" t="s">
        <v>16</v>
      </c>
      <c r="E26" s="41">
        <f>SUM(E20:E25)</f>
        <v>-1.4999999999999996E-2</v>
      </c>
      <c r="F26" s="43"/>
      <c r="G26" s="22" t="s">
        <v>16</v>
      </c>
      <c r="H26" s="41">
        <f>SUM(H20:H25)</f>
        <v>-3.4999999999999996E-2</v>
      </c>
      <c r="J26" s="87">
        <f>$A$7+MIN(MAX($E26*2,$E26),$D$8)</f>
        <v>0.68499999999999994</v>
      </c>
      <c r="L26" s="87">
        <f>$A$7+MIN(MAX($H26*2,$H26),$G$8)+$G$5</f>
        <v>0.5575</v>
      </c>
      <c r="M26" s="84"/>
    </row>
    <row r="27" spans="1:13" ht="14.1" customHeight="1" thickBot="1">
      <c r="A27" s="2"/>
      <c r="B27" s="5"/>
      <c r="C27" s="43"/>
      <c r="D27" s="193" t="s">
        <v>64</v>
      </c>
      <c r="E27" s="193"/>
      <c r="F27" s="43"/>
      <c r="G27" s="193" t="s">
        <v>65</v>
      </c>
      <c r="H27" s="193"/>
    </row>
    <row r="28" spans="1:13" ht="14.1" customHeight="1" thickBot="1">
      <c r="A28" s="1" t="s">
        <v>623</v>
      </c>
      <c r="B28" s="6" t="s">
        <v>411</v>
      </c>
      <c r="C28" s="42"/>
      <c r="D28" s="44" t="s">
        <v>7</v>
      </c>
      <c r="E28" s="45" t="s">
        <v>27</v>
      </c>
      <c r="F28" s="42"/>
      <c r="G28" s="44" t="s">
        <v>7</v>
      </c>
      <c r="H28" s="45" t="s">
        <v>27</v>
      </c>
      <c r="J28" s="192" t="s">
        <v>624</v>
      </c>
      <c r="K28" s="192"/>
      <c r="L28" s="192"/>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1" t="s">
        <v>625</v>
      </c>
      <c r="K29" s="191"/>
      <c r="L29" s="19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191"/>
      <c r="K30" s="191"/>
      <c r="L30" s="191"/>
    </row>
    <row r="31" spans="1:13" ht="14.1" customHeight="1">
      <c r="A31" s="58" t="str">
        <f>"Missing Intermediate (out of "&amp;COUNTIF(ART!$A$10:'ART'!$A$262,"Intermediate")&amp;")"</f>
        <v>Missing Intermediate (out of 10)</v>
      </c>
      <c r="B31" s="50">
        <v>-0.01</v>
      </c>
      <c r="C31" s="35"/>
      <c r="D31" s="39">
        <f>ART!$E$4</f>
        <v>1</v>
      </c>
      <c r="E31" s="47">
        <f t="shared" si="4"/>
        <v>-0.01</v>
      </c>
      <c r="F31" s="43"/>
      <c r="G31" s="39">
        <f>ART!$F$4</f>
        <v>1</v>
      </c>
      <c r="H31" s="47">
        <f t="shared" si="5"/>
        <v>-0.01</v>
      </c>
      <c r="J31" s="191"/>
      <c r="K31" s="191"/>
      <c r="L31" s="191"/>
    </row>
    <row r="32" spans="1:13" ht="14.1" customHeight="1" thickBot="1">
      <c r="A32" s="58" t="str">
        <f>"Completed Advanced (out of "&amp;COUNTIF(ART!$A$10:'ART'!$A$262,"Advanced")&amp;")"</f>
        <v>Completed Advanced (out of 10)</v>
      </c>
      <c r="B32" s="51">
        <v>5.0000000000000001E-3</v>
      </c>
      <c r="C32" s="36"/>
      <c r="D32" s="39">
        <f>ART!$E$7</f>
        <v>5</v>
      </c>
      <c r="E32" s="47">
        <f t="shared" si="4"/>
        <v>2.5000000000000001E-2</v>
      </c>
      <c r="F32" s="43"/>
      <c r="G32" s="39">
        <f>ART!$F$7</f>
        <v>3</v>
      </c>
      <c r="H32" s="47">
        <f t="shared" si="5"/>
        <v>1.4999999999999999E-2</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5</v>
      </c>
      <c r="E33" s="47">
        <f t="shared" si="4"/>
        <v>3.7499999999999999E-2</v>
      </c>
      <c r="F33" s="43"/>
      <c r="G33" s="39">
        <f>ART!$F$8</f>
        <v>3</v>
      </c>
      <c r="H33" s="47">
        <f t="shared" si="5"/>
        <v>2.2499999999999999E-2</v>
      </c>
      <c r="J33" s="189">
        <f>MAX(0,MIN(1,IF($J35 &lt;= 0.95, ROUND($J35,2), FLOOR((0.95+($J35-0.95)/5),0.01))))</f>
        <v>0.78</v>
      </c>
      <c r="L33" s="189">
        <f>MAX(0,MIN(1,IF($L35 &lt;= 0.95, ROUND($L35,2), FLOOR((0.95+($L35-0.95)/5),0.01))))</f>
        <v>0.56000000000000005</v>
      </c>
    </row>
    <row r="34" spans="1:12" ht="14.1" customHeight="1" thickBot="1">
      <c r="A34" s="59" t="str">
        <f>"Completed Exceptional (out of "&amp;COUNTIF(ART!$A$10:'ART'!$A$262,"Exceptional")&amp;")"</f>
        <v>Completed Exceptional (out of 18)</v>
      </c>
      <c r="B34" s="53">
        <v>0.01</v>
      </c>
      <c r="C34" s="35"/>
      <c r="D34" s="40">
        <f>ART!$E$9</f>
        <v>3</v>
      </c>
      <c r="E34" s="48">
        <f t="shared" si="4"/>
        <v>0.03</v>
      </c>
      <c r="F34" s="43"/>
      <c r="G34" s="40">
        <f>ART!$F$9</f>
        <v>3</v>
      </c>
      <c r="H34" s="48">
        <f t="shared" si="5"/>
        <v>0.03</v>
      </c>
      <c r="J34" s="190"/>
      <c r="L34" s="190"/>
    </row>
    <row r="35" spans="1:12" ht="14.1" customHeight="1">
      <c r="A35" s="2"/>
      <c r="B35" s="5"/>
      <c r="C35" s="43"/>
      <c r="D35" s="22" t="s">
        <v>16</v>
      </c>
      <c r="E35" s="41">
        <f>SUM(E29:E34)</f>
        <v>8.249999999999999E-2</v>
      </c>
      <c r="F35" s="43"/>
      <c r="G35" s="22" t="s">
        <v>16</v>
      </c>
      <c r="H35" s="41">
        <f>SUM(H29:H34)</f>
        <v>5.7499999999999996E-2</v>
      </c>
      <c r="J35" s="87">
        <f>$A$7+MIN(MAX($E35*2,$E35),$D$8)</f>
        <v>0.78249999999999997</v>
      </c>
      <c r="L35" s="87">
        <f>$A$7+MIN(MAX($H35*2,$H35),$G$8)+$G$5</f>
        <v>0.5575</v>
      </c>
    </row>
    <row r="36" spans="1:12" ht="14.1" customHeight="1" thickBot="1">
      <c r="A36" s="2"/>
      <c r="B36" s="5"/>
      <c r="C36" s="43"/>
      <c r="D36" s="193" t="s">
        <v>64</v>
      </c>
      <c r="E36" s="193"/>
      <c r="F36" s="43"/>
      <c r="G36" s="193" t="s">
        <v>65</v>
      </c>
      <c r="H36" s="193"/>
    </row>
    <row r="37" spans="1:12" ht="14.1" customHeight="1" thickBot="1">
      <c r="A37" s="1" t="s">
        <v>414</v>
      </c>
      <c r="B37" s="6" t="s">
        <v>411</v>
      </c>
      <c r="C37" s="42"/>
      <c r="D37" s="44" t="s">
        <v>7</v>
      </c>
      <c r="E37" s="45" t="s">
        <v>27</v>
      </c>
      <c r="F37" s="42"/>
      <c r="G37" s="44" t="s">
        <v>7</v>
      </c>
      <c r="H37" s="45" t="s">
        <v>27</v>
      </c>
      <c r="J37" s="192" t="s">
        <v>626</v>
      </c>
      <c r="K37" s="192"/>
      <c r="L37" s="192"/>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191" t="s">
        <v>627</v>
      </c>
      <c r="K38" s="191"/>
      <c r="L38" s="191"/>
    </row>
    <row r="39" spans="1:12" ht="14.1" customHeight="1">
      <c r="A39" s="58" t="str">
        <f>"Missing Basic (out of "&amp;COUNTIF(AUDIO!$A$10:'AUDIO'!$A$247,"Basic")&amp;")"</f>
        <v>Missing Basic (out of 9)</v>
      </c>
      <c r="B39" s="50">
        <v>-0.02</v>
      </c>
      <c r="C39" s="35"/>
      <c r="D39" s="39">
        <f>AUDIO!$E$3</f>
        <v>1</v>
      </c>
      <c r="E39" s="47">
        <f t="shared" si="6"/>
        <v>-0.02</v>
      </c>
      <c r="F39" s="43"/>
      <c r="G39" s="39">
        <f>AUDIO!$F$3</f>
        <v>1</v>
      </c>
      <c r="H39" s="47">
        <f t="shared" si="7"/>
        <v>-0.02</v>
      </c>
      <c r="J39" s="191"/>
      <c r="K39" s="191"/>
      <c r="L39" s="191"/>
    </row>
    <row r="40" spans="1:12" ht="14.1" customHeight="1">
      <c r="A40" s="58" t="str">
        <f>"Missing Intermediate (out of "&amp;COUNTIF(AUDIO!$A$10:'AUDIO'!$A$247,"Intermediate")&amp;")"</f>
        <v>Missing Intermediate (out of 11)</v>
      </c>
      <c r="B40" s="50">
        <v>-0.01</v>
      </c>
      <c r="C40" s="35"/>
      <c r="D40" s="39">
        <f>AUDIO!$E$4</f>
        <v>1</v>
      </c>
      <c r="E40" s="47">
        <f t="shared" si="6"/>
        <v>-0.01</v>
      </c>
      <c r="F40" s="43"/>
      <c r="G40" s="39">
        <f>AUDIO!$F$4</f>
        <v>1</v>
      </c>
      <c r="H40" s="47">
        <f t="shared" si="7"/>
        <v>-0.01</v>
      </c>
      <c r="J40" s="191"/>
      <c r="K40" s="191"/>
      <c r="L40" s="19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2</v>
      </c>
      <c r="H41" s="47">
        <f t="shared" si="7"/>
        <v>0.01</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1</v>
      </c>
      <c r="H42" s="47">
        <f t="shared" si="7"/>
        <v>7.4999999999999997E-3</v>
      </c>
      <c r="J42" s="189">
        <f>MAX(0,MIN(1,IF($J44 &lt;= 0.95, ROUND($J44,2), FLOOR((0.95+($J44-0.95)/5),0.01))))</f>
        <v>0.69</v>
      </c>
      <c r="L42" s="189">
        <f>MAX(0,MIN(1,IF($L44 &lt;= 0.95, ROUND($L44,2), FLOOR((0.95+($L44-0.95)/5),0.01))))</f>
        <v>0.56000000000000005</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190"/>
      <c r="L43" s="190"/>
    </row>
    <row r="44" spans="1:12" ht="14.1" customHeight="1">
      <c r="A44" s="2"/>
      <c r="B44" s="5"/>
      <c r="C44" s="43"/>
      <c r="D44" s="22" t="s">
        <v>16</v>
      </c>
      <c r="E44" s="41">
        <f>SUM(E38:E43)</f>
        <v>-1.2499999999999997E-2</v>
      </c>
      <c r="F44" s="5"/>
      <c r="G44" s="22" t="s">
        <v>16</v>
      </c>
      <c r="H44" s="41">
        <f>SUM(H38:H43)</f>
        <v>-1.2499999999999997E-2</v>
      </c>
      <c r="J44" s="87">
        <f>$A$7+MIN(MAX($E44*2,$E44),$D$8)</f>
        <v>0.6875</v>
      </c>
      <c r="L44" s="87">
        <f>$A$7+MIN(MAX($H44*2,$H44),$G$8)+$G$5</f>
        <v>0.5575</v>
      </c>
    </row>
    <row r="45" spans="1:12" ht="14.1" customHeight="1" thickBot="1">
      <c r="A45" s="2"/>
      <c r="B45" s="5"/>
      <c r="C45" s="43"/>
      <c r="D45" s="193" t="s">
        <v>64</v>
      </c>
      <c r="E45" s="193"/>
      <c r="F45" s="43"/>
      <c r="G45" s="193" t="s">
        <v>65</v>
      </c>
      <c r="H45" s="193"/>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2</v>
      </c>
      <c r="H50" s="47">
        <f t="shared" si="9"/>
        <v>0.01</v>
      </c>
    </row>
    <row r="51" spans="1:8" ht="14.1" customHeight="1">
      <c r="A51" s="58" t="str">
        <f>"Completed Professional (out of "&amp;COUNTIF(NARRATIVE!$A$10:'NARRATIVE'!$A$237,"Professional")&amp;")"</f>
        <v>Completed Professional (out of 8)</v>
      </c>
      <c r="B51" s="52">
        <v>7.4999999999999997E-3</v>
      </c>
      <c r="C51" s="37"/>
      <c r="D51" s="39">
        <f>NARRATIVE!$E$8</f>
        <v>1</v>
      </c>
      <c r="E51" s="47">
        <f t="shared" si="8"/>
        <v>7.4999999999999997E-3</v>
      </c>
      <c r="F51" s="43"/>
      <c r="G51" s="39">
        <f>NARRATIVE!$F$8</f>
        <v>1</v>
      </c>
      <c r="H51" s="47">
        <f t="shared" si="9"/>
        <v>7.4999999999999997E-3</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1</v>
      </c>
      <c r="H52" s="48">
        <f t="shared" si="9"/>
        <v>0.01</v>
      </c>
    </row>
    <row r="53" spans="1:8" ht="14.1" customHeight="1">
      <c r="A53" s="2"/>
      <c r="B53" s="5"/>
      <c r="C53" s="43"/>
      <c r="D53" s="22" t="s">
        <v>16</v>
      </c>
      <c r="E53" s="41">
        <f>SUM(E47:E52)</f>
        <v>2.7500000000000004E-2</v>
      </c>
      <c r="F53" s="5"/>
      <c r="G53" s="22" t="s">
        <v>16</v>
      </c>
      <c r="H53" s="41">
        <f>SUM(H47:H52)</f>
        <v>2.7500000000000004E-2</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3"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24" t="s">
        <v>26</v>
      </c>
      <c r="B1" s="225"/>
      <c r="C1" s="225"/>
      <c r="D1" s="225"/>
      <c r="E1" s="225"/>
      <c r="F1" s="225"/>
      <c r="G1" s="226"/>
    </row>
    <row r="2" spans="1:7" ht="32.1" customHeight="1" thickBot="1">
      <c r="A2" s="227" t="s">
        <v>44</v>
      </c>
      <c r="B2" s="228"/>
      <c r="C2" s="228"/>
      <c r="D2" s="228"/>
      <c r="E2" s="228"/>
      <c r="F2" s="228"/>
      <c r="G2" s="229"/>
    </row>
    <row r="3" spans="1:7" ht="32.1" customHeight="1" thickBot="1">
      <c r="A3" s="237" t="s">
        <v>819</v>
      </c>
      <c r="B3" s="238"/>
      <c r="C3" s="238"/>
      <c r="D3" s="238"/>
      <c r="E3" s="238"/>
      <c r="F3" s="238"/>
      <c r="G3" s="239"/>
    </row>
    <row r="4" spans="1:7" ht="16.5" thickBot="1">
      <c r="A4" s="227" t="s">
        <v>423</v>
      </c>
      <c r="B4" s="228"/>
      <c r="C4" s="228"/>
      <c r="D4" s="228"/>
      <c r="E4" s="228"/>
      <c r="F4" s="228"/>
      <c r="G4" s="22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30" t="s">
        <v>632</v>
      </c>
      <c r="B8" s="231"/>
      <c r="C8" s="65">
        <v>0</v>
      </c>
      <c r="D8" s="66">
        <v>0.01</v>
      </c>
      <c r="E8" s="67">
        <f>MIN(C8*D8,0.03)</f>
        <v>0</v>
      </c>
      <c r="F8" s="68"/>
      <c r="G8" s="89" t="s">
        <v>633</v>
      </c>
    </row>
    <row r="9" spans="1:7" ht="15.75">
      <c r="A9" s="233" t="s">
        <v>29</v>
      </c>
      <c r="B9" s="234"/>
      <c r="C9" s="92">
        <v>0</v>
      </c>
      <c r="D9" s="93">
        <v>-0.01</v>
      </c>
      <c r="E9" s="94">
        <f>C9*D9</f>
        <v>0</v>
      </c>
      <c r="F9" s="95"/>
      <c r="G9" s="96" t="s">
        <v>30</v>
      </c>
    </row>
    <row r="10" spans="1:7" ht="15.75">
      <c r="A10" s="235" t="s">
        <v>31</v>
      </c>
      <c r="B10" s="236"/>
      <c r="C10" s="69">
        <v>0</v>
      </c>
      <c r="D10" s="70">
        <v>-0.02</v>
      </c>
      <c r="E10" s="71">
        <f t="shared" ref="E10:E16" si="0">C10*D10</f>
        <v>0</v>
      </c>
      <c r="F10" s="72"/>
      <c r="G10" s="90" t="s">
        <v>32</v>
      </c>
    </row>
    <row r="11" spans="1:7" ht="15.75">
      <c r="A11" s="236" t="s">
        <v>33</v>
      </c>
      <c r="B11" s="236"/>
      <c r="C11" s="69">
        <v>0</v>
      </c>
      <c r="D11" s="70">
        <v>-0.01</v>
      </c>
      <c r="E11" s="71">
        <f t="shared" si="0"/>
        <v>0</v>
      </c>
      <c r="F11" s="72"/>
      <c r="G11" s="90" t="s">
        <v>47</v>
      </c>
    </row>
    <row r="12" spans="1:7" ht="15.75">
      <c r="A12" s="236" t="s">
        <v>630</v>
      </c>
      <c r="B12" s="236"/>
      <c r="C12" s="69">
        <v>0</v>
      </c>
      <c r="D12" s="70">
        <v>-0.02</v>
      </c>
      <c r="E12" s="71">
        <f t="shared" si="0"/>
        <v>0</v>
      </c>
      <c r="F12" s="72"/>
      <c r="G12" s="90" t="s">
        <v>34</v>
      </c>
    </row>
    <row r="13" spans="1:7" ht="15.75">
      <c r="A13" s="236" t="s">
        <v>35</v>
      </c>
      <c r="B13" s="236"/>
      <c r="C13" s="69">
        <v>0</v>
      </c>
      <c r="D13" s="70">
        <v>-0.05</v>
      </c>
      <c r="E13" s="71">
        <f t="shared" si="0"/>
        <v>0</v>
      </c>
      <c r="F13" s="72"/>
      <c r="G13" s="90" t="s">
        <v>469</v>
      </c>
    </row>
    <row r="14" spans="1:7" ht="15.75">
      <c r="A14" s="235" t="s">
        <v>36</v>
      </c>
      <c r="B14" s="236"/>
      <c r="C14" s="69">
        <v>0</v>
      </c>
      <c r="D14" s="70">
        <v>-0.05</v>
      </c>
      <c r="E14" s="71">
        <f t="shared" si="0"/>
        <v>0</v>
      </c>
      <c r="F14" s="72"/>
      <c r="G14" s="90" t="s">
        <v>37</v>
      </c>
    </row>
    <row r="15" spans="1:7" ht="15.75">
      <c r="A15" s="235" t="s">
        <v>38</v>
      </c>
      <c r="B15" s="236"/>
      <c r="C15" s="69">
        <v>0</v>
      </c>
      <c r="D15" s="70">
        <v>-0.05</v>
      </c>
      <c r="E15" s="71">
        <f t="shared" si="0"/>
        <v>0</v>
      </c>
      <c r="F15" s="72"/>
      <c r="G15" s="90" t="s">
        <v>39</v>
      </c>
    </row>
    <row r="16" spans="1:7" ht="16.5" thickBot="1">
      <c r="A16" s="222" t="s">
        <v>40</v>
      </c>
      <c r="B16" s="223"/>
      <c r="C16" s="73">
        <v>0</v>
      </c>
      <c r="D16" s="74">
        <v>-0.3</v>
      </c>
      <c r="E16" s="75">
        <f t="shared" si="0"/>
        <v>0</v>
      </c>
      <c r="F16" s="76"/>
      <c r="G16" s="91" t="s">
        <v>41</v>
      </c>
    </row>
    <row r="17" spans="1:7" ht="14.1" customHeight="1">
      <c r="A17" s="2"/>
      <c r="B17" s="232" t="s">
        <v>635</v>
      </c>
      <c r="C17" s="232"/>
      <c r="D17" s="232"/>
      <c r="E17" s="63">
        <f>SUM(E9:E16)</f>
        <v>0</v>
      </c>
      <c r="F17" s="63"/>
      <c r="G17" s="2"/>
    </row>
    <row r="18" spans="1:7" ht="14.1" customHeight="1" thickBot="1">
      <c r="A18" s="2"/>
      <c r="B18" s="2"/>
      <c r="C18" s="2"/>
      <c r="D18" s="2"/>
      <c r="E18" s="2"/>
      <c r="F18" s="2"/>
      <c r="G18" s="2"/>
    </row>
    <row r="19" spans="1:7" ht="14.1" customHeight="1" thickBot="1">
      <c r="A19" s="4" t="s">
        <v>42</v>
      </c>
      <c r="B19" s="224" t="s">
        <v>43</v>
      </c>
      <c r="C19" s="225"/>
      <c r="D19" s="225"/>
      <c r="E19" s="225"/>
      <c r="F19" s="225"/>
      <c r="G19" s="226"/>
    </row>
    <row r="20" spans="1:7" ht="32.1" customHeight="1" thickBot="1">
      <c r="A20" s="10" t="s">
        <v>501</v>
      </c>
      <c r="B20" s="227" t="s">
        <v>821</v>
      </c>
      <c r="C20" s="228"/>
      <c r="D20" s="228"/>
      <c r="E20" s="228"/>
      <c r="F20" s="228"/>
      <c r="G20" s="229"/>
    </row>
    <row r="21" spans="1:7" ht="60" customHeight="1" thickBot="1">
      <c r="A21" s="10" t="s">
        <v>46</v>
      </c>
      <c r="B21" s="227" t="s">
        <v>48</v>
      </c>
      <c r="C21" s="228"/>
      <c r="D21" s="228"/>
      <c r="E21" s="228"/>
      <c r="F21" s="228"/>
      <c r="G21" s="229"/>
    </row>
    <row r="22" spans="1:7" ht="45.95" customHeight="1" thickBot="1">
      <c r="A22" s="10" t="s">
        <v>45</v>
      </c>
      <c r="B22" s="227" t="s">
        <v>805</v>
      </c>
      <c r="C22" s="228"/>
      <c r="D22" s="228"/>
      <c r="E22" s="228"/>
      <c r="F22" s="228"/>
      <c r="G22" s="229"/>
    </row>
    <row r="23" spans="1:7" ht="32.1" customHeight="1">
      <c r="A23" s="98" t="s">
        <v>787</v>
      </c>
      <c r="B23" s="237" t="s">
        <v>804</v>
      </c>
      <c r="C23" s="238"/>
      <c r="D23" s="238"/>
      <c r="E23" s="238"/>
      <c r="F23" s="238"/>
      <c r="G23" s="239"/>
    </row>
    <row r="24" spans="1:7" ht="15.75">
      <c r="A24" s="99"/>
      <c r="B24" s="246" t="s">
        <v>788</v>
      </c>
      <c r="C24" s="247"/>
      <c r="D24" s="250" t="s">
        <v>789</v>
      </c>
      <c r="E24" s="250"/>
      <c r="F24" s="250"/>
      <c r="G24" s="251"/>
    </row>
    <row r="25" spans="1:7" ht="15.75">
      <c r="A25" s="99"/>
      <c r="B25" s="246" t="s">
        <v>790</v>
      </c>
      <c r="C25" s="247"/>
      <c r="D25" s="250" t="s">
        <v>791</v>
      </c>
      <c r="E25" s="250"/>
      <c r="F25" s="250"/>
      <c r="G25" s="251"/>
    </row>
    <row r="26" spans="1:7" ht="15.75">
      <c r="A26" s="99"/>
      <c r="B26" s="246" t="s">
        <v>792</v>
      </c>
      <c r="C26" s="247"/>
      <c r="D26" s="250" t="s">
        <v>793</v>
      </c>
      <c r="E26" s="250"/>
      <c r="F26" s="250"/>
      <c r="G26" s="251"/>
    </row>
    <row r="27" spans="1:7" ht="15.75">
      <c r="A27" s="99"/>
      <c r="B27" s="246" t="s">
        <v>794</v>
      </c>
      <c r="C27" s="247"/>
      <c r="D27" s="248" t="s">
        <v>795</v>
      </c>
      <c r="E27" s="248"/>
      <c r="F27" s="248"/>
      <c r="G27" s="249"/>
    </row>
    <row r="28" spans="1:7" ht="15.75">
      <c r="A28" s="99"/>
      <c r="B28" s="246" t="s">
        <v>796</v>
      </c>
      <c r="C28" s="247"/>
      <c r="D28" s="250" t="s">
        <v>797</v>
      </c>
      <c r="E28" s="250"/>
      <c r="F28" s="250"/>
      <c r="G28" s="251"/>
    </row>
    <row r="29" spans="1:7" ht="15.75">
      <c r="A29" s="99"/>
      <c r="B29" s="246" t="s">
        <v>798</v>
      </c>
      <c r="C29" s="247"/>
      <c r="D29" s="248" t="s">
        <v>799</v>
      </c>
      <c r="E29" s="248"/>
      <c r="F29" s="248"/>
      <c r="G29" s="249"/>
    </row>
    <row r="30" spans="1:7" ht="15.75">
      <c r="A30" s="99"/>
      <c r="B30" s="246" t="s">
        <v>802</v>
      </c>
      <c r="C30" s="247"/>
      <c r="D30" s="250" t="s">
        <v>803</v>
      </c>
      <c r="E30" s="250"/>
      <c r="F30" s="250"/>
      <c r="G30" s="251"/>
    </row>
    <row r="31" spans="1:7" ht="15.75">
      <c r="A31" s="99"/>
      <c r="B31" s="246" t="s">
        <v>800</v>
      </c>
      <c r="C31" s="247"/>
      <c r="D31" s="248" t="s">
        <v>801</v>
      </c>
      <c r="E31" s="248"/>
      <c r="F31" s="248"/>
      <c r="G31" s="249"/>
    </row>
    <row r="32" spans="1:7" ht="16.5" thickBot="1">
      <c r="A32" s="99"/>
      <c r="B32" s="246" t="s">
        <v>816</v>
      </c>
      <c r="C32" s="247"/>
      <c r="D32" s="248" t="s">
        <v>817</v>
      </c>
      <c r="E32" s="248"/>
      <c r="F32" s="248"/>
      <c r="G32" s="249"/>
    </row>
    <row r="33" spans="1:7" ht="15.75">
      <c r="A33" s="98" t="s">
        <v>806</v>
      </c>
      <c r="B33" s="237" t="s">
        <v>807</v>
      </c>
      <c r="C33" s="238"/>
      <c r="D33" s="238"/>
      <c r="E33" s="238"/>
      <c r="F33" s="238"/>
      <c r="G33" s="239"/>
    </row>
    <row r="34" spans="1:7" ht="15.75">
      <c r="A34" s="99"/>
      <c r="B34" s="246" t="s">
        <v>808</v>
      </c>
      <c r="C34" s="247"/>
      <c r="D34" s="250" t="s">
        <v>813</v>
      </c>
      <c r="E34" s="250"/>
      <c r="F34" s="250"/>
      <c r="G34" s="251"/>
    </row>
    <row r="35" spans="1:7" ht="15.75">
      <c r="A35" s="99"/>
      <c r="B35" s="246" t="s">
        <v>809</v>
      </c>
      <c r="C35" s="247"/>
      <c r="D35" s="250" t="s">
        <v>814</v>
      </c>
      <c r="E35" s="250"/>
      <c r="F35" s="250"/>
      <c r="G35" s="251"/>
    </row>
    <row r="36" spans="1:7" ht="16.5" thickBot="1">
      <c r="A36" s="99"/>
      <c r="B36" s="246" t="s">
        <v>810</v>
      </c>
      <c r="C36" s="247"/>
      <c r="D36" s="250" t="s">
        <v>815</v>
      </c>
      <c r="E36" s="250"/>
      <c r="F36" s="250"/>
      <c r="G36" s="251"/>
    </row>
    <row r="37" spans="1:7" ht="32.1" customHeight="1" thickBot="1">
      <c r="A37" s="103" t="s">
        <v>811</v>
      </c>
      <c r="B37" s="243" t="s">
        <v>812</v>
      </c>
      <c r="C37" s="244"/>
      <c r="D37" s="244"/>
      <c r="E37" s="244"/>
      <c r="F37" s="244"/>
      <c r="G37" s="245"/>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opLeftCell="A77" zoomScaleNormal="100" workbookViewId="0">
      <selection activeCell="E80" sqref="E8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49</v>
      </c>
      <c r="B1" s="4" t="s">
        <v>50</v>
      </c>
      <c r="C1" s="4" t="s">
        <v>51</v>
      </c>
      <c r="D1" s="4"/>
      <c r="E1" s="3" t="str">
        <f>""&amp;COUNTIF(E$10:E$261,$A$2)&amp;" "&amp;$A$2</f>
        <v>0 Untested</v>
      </c>
      <c r="F1" s="3" t="str">
        <f>""&amp;COUNTIF(F$10:F$261,$A$2)&amp;" "&amp;$A$2</f>
        <v>2 Untested</v>
      </c>
      <c r="G1" s="4" t="s">
        <v>620</v>
      </c>
    </row>
    <row r="2" spans="1:8" ht="14.1" customHeight="1" thickBot="1">
      <c r="A2" s="12" t="s">
        <v>52</v>
      </c>
      <c r="B2" s="11" t="s">
        <v>53</v>
      </c>
      <c r="C2" s="252" t="s">
        <v>977</v>
      </c>
      <c r="D2" s="253"/>
      <c r="E2" s="14">
        <f>SUMPRODUCT(($A$10:$A$261="Required")*(E$10:E$261="Missing"))+0.5*SUMPRODUCT(($A$10:$A$261="Required")*(E$10:E$261="Partial"))</f>
        <v>0</v>
      </c>
      <c r="F2" s="14">
        <f>SUMPRODUCT(($A$10:$A$261="Required")*(F$10:F$261="Missing"))+0.5*SUMPRODUCT(($A$10:$A$261="Required")*(F$10:F$261="Partial"))</f>
        <v>1</v>
      </c>
      <c r="G2" s="11" t="str">
        <f>"Required "&amp;$G$1&amp;"s "&amp;A3</f>
        <v>Required TECHs Missing</v>
      </c>
    </row>
    <row r="3" spans="1:8" ht="14.1" customHeight="1" thickBot="1">
      <c r="A3" s="12" t="s">
        <v>54</v>
      </c>
      <c r="B3" s="11" t="s">
        <v>55</v>
      </c>
      <c r="C3" s="254"/>
      <c r="D3" s="255"/>
      <c r="E3" s="14">
        <f>SUMPRODUCT(($A$10:$A$261="Basic")*(E$10:E$261="Missing"))+0.5*SUMPRODUCT(($A$10:$A$261="Basic")*(E$10:E$261="Partial"))</f>
        <v>0</v>
      </c>
      <c r="F3" s="14">
        <f>SUMPRODUCT(($A$10:$A$261="Basic")*(F$10:F$261="Missing"))+0.5*SUMPRODUCT(($A$10:$A$261="Basic")*(F$10:F$261="Partial"))</f>
        <v>3</v>
      </c>
      <c r="G3" s="11" t="str">
        <f>"Basic "&amp;$G$1&amp;"s "&amp;A3</f>
        <v>Basic TECHs Missing</v>
      </c>
    </row>
    <row r="4" spans="1:8" ht="14.1" customHeight="1" thickBot="1">
      <c r="A4" s="12" t="s">
        <v>56</v>
      </c>
      <c r="B4" s="11" t="s">
        <v>57</v>
      </c>
      <c r="C4" s="254"/>
      <c r="D4" s="255"/>
      <c r="E4" s="14">
        <f>SUMPRODUCT(($A$10:$A$261="Intermediate")*(E$10:E$261="Missing"))+0.5*SUMPRODUCT(($A$10:$A$261="Intermediate")*(E$10:E$261="Partial"))</f>
        <v>2.5</v>
      </c>
      <c r="F4" s="14">
        <f>SUMPRODUCT(($A$10:$A$261="Intermediate")*(F$10:F$261="Missing"))+0.5*SUMPRODUCT(($A$10:$A$261="Intermediate")*(F$10:F$261="Partial"))</f>
        <v>4</v>
      </c>
      <c r="G4" s="11" t="str">
        <f>"Intermediate "&amp;$G$1&amp;"s "&amp;A3</f>
        <v>Intermediate TECHs Missing</v>
      </c>
    </row>
    <row r="5" spans="1:8" ht="14.1" customHeight="1" thickBot="1">
      <c r="A5" s="12" t="s">
        <v>58</v>
      </c>
      <c r="B5" s="11" t="s">
        <v>59</v>
      </c>
      <c r="C5" s="254"/>
      <c r="D5" s="255"/>
      <c r="E5" s="14">
        <f>SUMPRODUCT(($A$10:$A$261="Intermediate")*(E$10:E$261="Completed"))+SUMPRODUCT(($A$10:$A$261="Intermediate")*(E$10:E$261="Pre-Passed"))+0.5*SUMPRODUCT(($A$10:$A$261="Intermediate")*(E$10:E$261="Partial"))</f>
        <v>18.5</v>
      </c>
      <c r="F5" s="14">
        <f>SUMPRODUCT(($A$10:$A$261="Intermediate")*(F$10:F$261="Completed"))+SUMPRODUCT(($A$10:$A$261="Intermediate")*(F$10:F$261="Pre-Passed"))+0.5*SUMPRODUCT(($A$10:$A$261="Intermediate")*(F$10:F$261="Partial"))</f>
        <v>17</v>
      </c>
      <c r="G5" s="11" t="str">
        <f>"Intermediate "&amp;$G$1&amp;"s "&amp;A5</f>
        <v>Intermediate TECHs Completed</v>
      </c>
    </row>
    <row r="6" spans="1:8" ht="14.1" customHeight="1" thickBot="1">
      <c r="A6" s="12" t="s">
        <v>60</v>
      </c>
      <c r="B6" s="11" t="s">
        <v>466</v>
      </c>
      <c r="C6" s="254"/>
      <c r="D6" s="255"/>
      <c r="E6" s="14">
        <f>SUMPRODUCT(($A$10:$A$261="Advanced")*(E$10:E$261="Missing"))+0.5*SUMPRODUCT(($A$10:$A$261="Advanced")*(E$10:E$261="Partial"))</f>
        <v>4</v>
      </c>
      <c r="F6" s="14">
        <f>SUMPRODUCT(($A$10:$A$261="Advanced")*(F$10:F$261="Missing"))+0.5*SUMPRODUCT(($A$10:$A$261="Advanced")*(F$10:F$261="Partial"))</f>
        <v>5</v>
      </c>
      <c r="G6" s="11" t="str">
        <f>"Advanced "&amp;$G$1&amp;"s "&amp;A3</f>
        <v>Advanced TECHs Missing</v>
      </c>
    </row>
    <row r="7" spans="1:8" ht="14.1" customHeight="1" thickBot="1">
      <c r="A7" s="10" t="s">
        <v>61</v>
      </c>
      <c r="B7" s="11" t="s">
        <v>62</v>
      </c>
      <c r="C7" s="254"/>
      <c r="D7" s="255"/>
      <c r="E7" s="14">
        <f>SUMPRODUCT(($A$10:$A$261="Advanced")*(E$10:E$261="Completed"))+SUMPRODUCT(($A$10:$A$261="Advanced")*(E$10:E$261="Pre-Passed"))+0.5*SUMPRODUCT(($A$10:$A$261="Advanced")*(E$10:E$261="Partial"))</f>
        <v>3</v>
      </c>
      <c r="F7" s="14">
        <f>SUMPRODUCT(($A$10:$A$261="Advanced")*(F$10:F$261="Completed"))+SUMPRODUCT(($A$10:$A$261="Advanced")*(F$10:F$261="Pre-Passed"))+0.5*SUMPRODUCT(($A$10:$A$261="Advanced")*(F$10:F$261="Partial"))</f>
        <v>2</v>
      </c>
      <c r="G7" s="11" t="str">
        <f>"Advanced "&amp;$G$1&amp;"s "&amp;A5</f>
        <v>Advanced TECHs Completed</v>
      </c>
    </row>
    <row r="8" spans="1:8"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8"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1</v>
      </c>
      <c r="G9" s="11" t="str">
        <f>"Exceptional "&amp;$G$1&amp;"s "&amp;A5</f>
        <v>Exceptional TECHs Completed</v>
      </c>
    </row>
    <row r="10" spans="1:8" ht="14.1" customHeight="1" thickBot="1">
      <c r="A10" s="224" t="s">
        <v>916</v>
      </c>
      <c r="B10" s="226"/>
      <c r="C10" s="4" t="s">
        <v>983</v>
      </c>
      <c r="D10" s="4" t="s">
        <v>470</v>
      </c>
      <c r="E10" s="4" t="s">
        <v>64</v>
      </c>
      <c r="F10" s="4" t="s">
        <v>65</v>
      </c>
      <c r="G10" s="4" t="s">
        <v>471</v>
      </c>
      <c r="H10" s="9" t="s">
        <v>1029</v>
      </c>
    </row>
    <row r="11" spans="1:8" ht="26.25" thickBot="1">
      <c r="A11" s="15" t="s">
        <v>66</v>
      </c>
      <c r="B11" s="11" t="s">
        <v>917</v>
      </c>
      <c r="C11" s="11" t="s">
        <v>919</v>
      </c>
      <c r="D11" s="11"/>
      <c r="E11" s="4" t="s">
        <v>58</v>
      </c>
      <c r="F11" s="4" t="s">
        <v>54</v>
      </c>
      <c r="G11" s="11"/>
    </row>
    <row r="12" spans="1:8" ht="26.25" thickBot="1">
      <c r="A12" s="16" t="s">
        <v>68</v>
      </c>
      <c r="B12" s="11" t="s">
        <v>918</v>
      </c>
      <c r="C12" s="11" t="s">
        <v>932</v>
      </c>
      <c r="D12" s="11"/>
      <c r="E12" s="4" t="s">
        <v>58</v>
      </c>
      <c r="F12" s="4" t="s">
        <v>54</v>
      </c>
      <c r="G12" s="11"/>
    </row>
    <row r="13" spans="1:8" ht="16.5" thickBot="1">
      <c r="A13" s="16" t="s">
        <v>68</v>
      </c>
      <c r="B13" s="11" t="s">
        <v>921</v>
      </c>
      <c r="C13" s="11" t="s">
        <v>922</v>
      </c>
      <c r="D13" s="11"/>
      <c r="E13" s="4" t="s">
        <v>58</v>
      </c>
      <c r="F13" s="4" t="s">
        <v>54</v>
      </c>
      <c r="G13" s="11"/>
    </row>
    <row r="14" spans="1:8" ht="26.25" thickBot="1">
      <c r="A14" s="17" t="s">
        <v>70</v>
      </c>
      <c r="B14" s="11" t="s">
        <v>920</v>
      </c>
      <c r="C14" s="11" t="s">
        <v>931</v>
      </c>
      <c r="D14" s="11"/>
      <c r="E14" s="4" t="s">
        <v>54</v>
      </c>
      <c r="F14" s="4" t="s">
        <v>54</v>
      </c>
      <c r="G14" s="11"/>
    </row>
    <row r="15" spans="1:8" ht="16.5" thickBot="1">
      <c r="A15" s="17" t="s">
        <v>70</v>
      </c>
      <c r="B15" s="11" t="s">
        <v>923</v>
      </c>
      <c r="C15" s="11" t="s">
        <v>924</v>
      </c>
      <c r="D15" s="11"/>
      <c r="E15" s="4" t="s">
        <v>54</v>
      </c>
      <c r="F15" s="4" t="s">
        <v>54</v>
      </c>
      <c r="G15" s="11"/>
    </row>
    <row r="16" spans="1:8" ht="16.5" thickBot="1">
      <c r="A16" s="17" t="s">
        <v>467</v>
      </c>
      <c r="B16" s="11" t="s">
        <v>925</v>
      </c>
      <c r="C16" s="11" t="s">
        <v>926</v>
      </c>
      <c r="D16" s="11"/>
      <c r="E16" s="4" t="s">
        <v>54</v>
      </c>
      <c r="F16" s="4" t="s">
        <v>54</v>
      </c>
      <c r="G16" s="11"/>
    </row>
    <row r="17" spans="1:8" ht="14.1" customHeight="1" thickBot="1">
      <c r="A17" s="224" t="s">
        <v>822</v>
      </c>
      <c r="B17" s="226"/>
      <c r="C17" s="4" t="s">
        <v>915</v>
      </c>
      <c r="D17" s="4" t="s">
        <v>470</v>
      </c>
      <c r="E17" s="4" t="s">
        <v>64</v>
      </c>
      <c r="F17" s="4" t="s">
        <v>65</v>
      </c>
      <c r="G17" s="4" t="s">
        <v>471</v>
      </c>
      <c r="H17" s="9" t="s">
        <v>1029</v>
      </c>
    </row>
    <row r="18" spans="1:8" ht="26.25" thickBot="1">
      <c r="A18" s="15" t="s">
        <v>66</v>
      </c>
      <c r="B18" s="11" t="s">
        <v>823</v>
      </c>
      <c r="C18" s="11" t="s">
        <v>832</v>
      </c>
      <c r="D18" s="11" t="s">
        <v>1010</v>
      </c>
      <c r="E18" s="4" t="s">
        <v>61</v>
      </c>
      <c r="F18" s="4" t="s">
        <v>61</v>
      </c>
      <c r="G18" s="11" t="s">
        <v>1015</v>
      </c>
    </row>
    <row r="19" spans="1:8" ht="16.5" thickBot="1">
      <c r="A19" s="16" t="s">
        <v>68</v>
      </c>
      <c r="B19" s="11" t="s">
        <v>825</v>
      </c>
      <c r="C19" s="11" t="s">
        <v>831</v>
      </c>
      <c r="D19" s="11" t="s">
        <v>1010</v>
      </c>
      <c r="E19" s="4" t="s">
        <v>61</v>
      </c>
      <c r="F19" s="4" t="s">
        <v>61</v>
      </c>
      <c r="G19" s="11"/>
    </row>
    <row r="20" spans="1:8" ht="16.5" thickBot="1">
      <c r="A20" s="16" t="s">
        <v>68</v>
      </c>
      <c r="B20" s="11" t="s">
        <v>824</v>
      </c>
      <c r="C20" s="11" t="s">
        <v>830</v>
      </c>
      <c r="D20" s="11" t="s">
        <v>1010</v>
      </c>
      <c r="E20" s="4" t="s">
        <v>61</v>
      </c>
      <c r="F20" s="4" t="s">
        <v>61</v>
      </c>
      <c r="G20" s="11"/>
    </row>
    <row r="21" spans="1:8" ht="16.5" thickBot="1">
      <c r="A21" s="16" t="s">
        <v>68</v>
      </c>
      <c r="B21" s="11" t="s">
        <v>826</v>
      </c>
      <c r="C21" s="11" t="s">
        <v>828</v>
      </c>
      <c r="D21" s="11" t="s">
        <v>1010</v>
      </c>
      <c r="E21" s="4" t="s">
        <v>61</v>
      </c>
      <c r="F21" s="4" t="s">
        <v>61</v>
      </c>
      <c r="G21" s="11"/>
    </row>
    <row r="22" spans="1:8" ht="16.5" thickBot="1">
      <c r="A22" s="16" t="s">
        <v>68</v>
      </c>
      <c r="B22" s="11" t="s">
        <v>827</v>
      </c>
      <c r="C22" s="11" t="s">
        <v>852</v>
      </c>
      <c r="D22" s="11" t="s">
        <v>1010</v>
      </c>
      <c r="E22" s="4" t="s">
        <v>61</v>
      </c>
      <c r="F22" s="4" t="s">
        <v>61</v>
      </c>
      <c r="G22" s="11"/>
    </row>
    <row r="23" spans="1:8" ht="16.5" thickBot="1">
      <c r="A23" s="17" t="s">
        <v>70</v>
      </c>
      <c r="B23" s="11" t="s">
        <v>829</v>
      </c>
      <c r="C23" s="11" t="s">
        <v>833</v>
      </c>
      <c r="D23" s="11" t="s">
        <v>1010</v>
      </c>
      <c r="E23" s="4" t="s">
        <v>61</v>
      </c>
      <c r="F23" s="4" t="s">
        <v>61</v>
      </c>
      <c r="G23" s="11"/>
    </row>
    <row r="24" spans="1:8" ht="16.5" thickBot="1">
      <c r="A24" s="17" t="s">
        <v>70</v>
      </c>
      <c r="B24" s="11" t="s">
        <v>835</v>
      </c>
      <c r="C24" s="11" t="s">
        <v>834</v>
      </c>
      <c r="D24" s="11" t="s">
        <v>1010</v>
      </c>
      <c r="E24" s="4" t="s">
        <v>61</v>
      </c>
      <c r="F24" s="4" t="s">
        <v>61</v>
      </c>
      <c r="G24" s="11"/>
    </row>
    <row r="25" spans="1:8" ht="16.5" thickBot="1">
      <c r="A25" s="17" t="s">
        <v>70</v>
      </c>
      <c r="B25" s="11" t="s">
        <v>836</v>
      </c>
      <c r="C25" s="11" t="s">
        <v>838</v>
      </c>
      <c r="D25" s="11" t="s">
        <v>1010</v>
      </c>
      <c r="E25" s="4" t="s">
        <v>61</v>
      </c>
      <c r="F25" s="4" t="s">
        <v>61</v>
      </c>
      <c r="G25" s="11"/>
    </row>
    <row r="26" spans="1:8" ht="16.5" thickBot="1">
      <c r="A26" s="17" t="s">
        <v>70</v>
      </c>
      <c r="B26" s="11" t="s">
        <v>837</v>
      </c>
      <c r="C26" s="11" t="s">
        <v>839</v>
      </c>
      <c r="D26" s="11" t="s">
        <v>1010</v>
      </c>
      <c r="E26" s="4" t="s">
        <v>61</v>
      </c>
      <c r="F26" s="4" t="s">
        <v>61</v>
      </c>
      <c r="G26" s="11"/>
    </row>
    <row r="27" spans="1:8" ht="16.5" thickBot="1">
      <c r="A27" s="17" t="s">
        <v>94</v>
      </c>
      <c r="B27" s="11" t="s">
        <v>853</v>
      </c>
      <c r="C27" s="11" t="s">
        <v>854</v>
      </c>
      <c r="D27" s="11" t="s">
        <v>1010</v>
      </c>
      <c r="E27" s="4" t="s">
        <v>61</v>
      </c>
      <c r="F27" s="4" t="s">
        <v>61</v>
      </c>
      <c r="G27" s="11"/>
    </row>
    <row r="28" spans="1:8" ht="16.5" thickBot="1">
      <c r="A28" s="17" t="s">
        <v>94</v>
      </c>
      <c r="B28" s="11" t="s">
        <v>840</v>
      </c>
      <c r="C28" s="11" t="s">
        <v>841</v>
      </c>
      <c r="D28" s="11" t="s">
        <v>1010</v>
      </c>
      <c r="E28" s="4" t="s">
        <v>61</v>
      </c>
      <c r="F28" s="4" t="s">
        <v>61</v>
      </c>
      <c r="G28" s="11"/>
    </row>
    <row r="29" spans="1:8" ht="16.5" thickBot="1">
      <c r="A29" s="17" t="s">
        <v>94</v>
      </c>
      <c r="B29" s="11" t="s">
        <v>855</v>
      </c>
      <c r="C29" s="11" t="s">
        <v>856</v>
      </c>
      <c r="D29" s="11" t="s">
        <v>1010</v>
      </c>
      <c r="E29" s="4" t="s">
        <v>61</v>
      </c>
      <c r="F29" s="4" t="s">
        <v>61</v>
      </c>
      <c r="G29" s="11"/>
    </row>
    <row r="30" spans="1:8" ht="16.5" thickBot="1">
      <c r="A30" s="17" t="s">
        <v>94</v>
      </c>
      <c r="B30" s="11" t="s">
        <v>857</v>
      </c>
      <c r="C30" s="11" t="s">
        <v>858</v>
      </c>
      <c r="D30" s="11" t="s">
        <v>1010</v>
      </c>
      <c r="E30" s="4" t="s">
        <v>61</v>
      </c>
      <c r="F30" s="4" t="s">
        <v>61</v>
      </c>
      <c r="G30" s="11"/>
    </row>
    <row r="31" spans="1:8" ht="16.5" thickBot="1">
      <c r="A31" s="17" t="s">
        <v>467</v>
      </c>
      <c r="B31" s="11" t="s">
        <v>842</v>
      </c>
      <c r="C31" s="11" t="s">
        <v>844</v>
      </c>
      <c r="D31" s="11" t="s">
        <v>1010</v>
      </c>
      <c r="E31" s="4" t="s">
        <v>61</v>
      </c>
      <c r="F31" s="4" t="s">
        <v>61</v>
      </c>
      <c r="G31" s="11"/>
    </row>
    <row r="32" spans="1:8" ht="16.5" thickBot="1">
      <c r="A32" s="17" t="s">
        <v>467</v>
      </c>
      <c r="B32" s="11" t="s">
        <v>843</v>
      </c>
      <c r="C32" s="11" t="s">
        <v>845</v>
      </c>
      <c r="D32" s="11" t="s">
        <v>1010</v>
      </c>
      <c r="E32" s="4" t="s">
        <v>61</v>
      </c>
      <c r="F32" s="4" t="s">
        <v>61</v>
      </c>
      <c r="G32" s="11"/>
    </row>
    <row r="33" spans="1:8" ht="16.5" thickBot="1">
      <c r="A33" s="17" t="s">
        <v>467</v>
      </c>
      <c r="B33" s="11" t="s">
        <v>846</v>
      </c>
      <c r="C33" s="11" t="s">
        <v>847</v>
      </c>
      <c r="D33" s="11" t="s">
        <v>1010</v>
      </c>
      <c r="E33" s="4" t="s">
        <v>61</v>
      </c>
      <c r="F33" s="4" t="s">
        <v>61</v>
      </c>
      <c r="G33" s="11"/>
    </row>
    <row r="34" spans="1:8" ht="16.5" thickBot="1">
      <c r="A34" s="17" t="s">
        <v>467</v>
      </c>
      <c r="B34" s="11" t="s">
        <v>848</v>
      </c>
      <c r="C34" s="11" t="s">
        <v>850</v>
      </c>
      <c r="D34" s="11" t="s">
        <v>1010</v>
      </c>
      <c r="E34" s="4" t="s">
        <v>61</v>
      </c>
      <c r="F34" s="4" t="s">
        <v>61</v>
      </c>
      <c r="G34" s="11"/>
    </row>
    <row r="35" spans="1:8" ht="16.5" thickBot="1">
      <c r="A35" s="17" t="s">
        <v>467</v>
      </c>
      <c r="B35" s="11" t="s">
        <v>849</v>
      </c>
      <c r="C35" s="11" t="s">
        <v>851</v>
      </c>
      <c r="D35" s="11" t="s">
        <v>1010</v>
      </c>
      <c r="E35" s="4" t="s">
        <v>61</v>
      </c>
      <c r="F35" s="4" t="s">
        <v>61</v>
      </c>
      <c r="G35" s="11"/>
    </row>
    <row r="36" spans="1:8" ht="14.1" customHeight="1" thickBot="1">
      <c r="A36" s="224" t="s">
        <v>859</v>
      </c>
      <c r="B36" s="226"/>
      <c r="C36" s="4" t="s">
        <v>904</v>
      </c>
      <c r="D36" s="4" t="s">
        <v>470</v>
      </c>
      <c r="E36" s="4" t="s">
        <v>64</v>
      </c>
      <c r="F36" s="4" t="s">
        <v>65</v>
      </c>
      <c r="G36" s="4" t="s">
        <v>471</v>
      </c>
      <c r="H36" s="9" t="s">
        <v>1029</v>
      </c>
    </row>
    <row r="37" spans="1:8" ht="26.25" thickBot="1">
      <c r="A37" s="15" t="s">
        <v>66</v>
      </c>
      <c r="B37" s="11" t="s">
        <v>860</v>
      </c>
      <c r="C37" s="11" t="s">
        <v>864</v>
      </c>
      <c r="D37" s="11"/>
      <c r="E37" s="4" t="s">
        <v>61</v>
      </c>
      <c r="F37" s="4" t="s">
        <v>61</v>
      </c>
      <c r="G37" s="11" t="s">
        <v>1015</v>
      </c>
    </row>
    <row r="38" spans="1:8" ht="16.5" thickBot="1">
      <c r="A38" s="16" t="s">
        <v>68</v>
      </c>
      <c r="B38" s="11" t="s">
        <v>861</v>
      </c>
      <c r="C38" s="11" t="s">
        <v>862</v>
      </c>
      <c r="D38" s="11"/>
      <c r="E38" s="4" t="s">
        <v>61</v>
      </c>
      <c r="F38" s="4" t="s">
        <v>61</v>
      </c>
      <c r="G38" s="11"/>
    </row>
    <row r="39" spans="1:8" ht="16.5" thickBot="1">
      <c r="A39" s="16" t="s">
        <v>68</v>
      </c>
      <c r="B39" s="11" t="s">
        <v>863</v>
      </c>
      <c r="C39" s="11" t="s">
        <v>865</v>
      </c>
      <c r="D39" s="11"/>
      <c r="E39" s="4" t="s">
        <v>61</v>
      </c>
      <c r="F39" s="4" t="s">
        <v>61</v>
      </c>
      <c r="G39" s="11"/>
    </row>
    <row r="40" spans="1:8" ht="16.5" thickBot="1">
      <c r="A40" s="17" t="s">
        <v>70</v>
      </c>
      <c r="B40" s="11" t="s">
        <v>866</v>
      </c>
      <c r="C40" s="11" t="s">
        <v>867</v>
      </c>
      <c r="D40" s="11"/>
      <c r="E40" s="4" t="s">
        <v>61</v>
      </c>
      <c r="F40" s="4" t="s">
        <v>61</v>
      </c>
      <c r="G40" s="11"/>
    </row>
    <row r="41" spans="1:8" ht="16.5" thickBot="1">
      <c r="A41" s="17" t="s">
        <v>70</v>
      </c>
      <c r="B41" s="11" t="s">
        <v>875</v>
      </c>
      <c r="C41" s="11" t="s">
        <v>876</v>
      </c>
      <c r="D41" s="11"/>
      <c r="E41" s="4" t="s">
        <v>61</v>
      </c>
      <c r="F41" s="4" t="s">
        <v>61</v>
      </c>
      <c r="G41" s="11"/>
    </row>
    <row r="42" spans="1:8" ht="16.5" thickBot="1">
      <c r="A42" s="17" t="s">
        <v>70</v>
      </c>
      <c r="B42" s="11" t="s">
        <v>869</v>
      </c>
      <c r="C42" s="11" t="s">
        <v>870</v>
      </c>
      <c r="D42" s="11"/>
      <c r="E42" s="4" t="s">
        <v>61</v>
      </c>
      <c r="F42" s="4" t="s">
        <v>61</v>
      </c>
      <c r="G42" s="11"/>
    </row>
    <row r="43" spans="1:8" ht="16.5" thickBot="1">
      <c r="A43" s="17" t="s">
        <v>94</v>
      </c>
      <c r="B43" s="11" t="s">
        <v>871</v>
      </c>
      <c r="C43" s="11" t="s">
        <v>872</v>
      </c>
      <c r="D43" s="11"/>
      <c r="E43" s="4" t="s">
        <v>61</v>
      </c>
      <c r="F43" s="4" t="s">
        <v>61</v>
      </c>
      <c r="G43" s="11"/>
    </row>
    <row r="44" spans="1:8" ht="16.5" thickBot="1">
      <c r="A44" s="17" t="s">
        <v>94</v>
      </c>
      <c r="B44" s="11" t="s">
        <v>873</v>
      </c>
      <c r="C44" s="11" t="s">
        <v>874</v>
      </c>
      <c r="D44" s="11"/>
      <c r="E44" s="4" t="s">
        <v>61</v>
      </c>
      <c r="F44" s="4" t="s">
        <v>61</v>
      </c>
      <c r="G44" s="11"/>
    </row>
    <row r="45" spans="1:8" ht="16.5" thickBot="1">
      <c r="A45" s="17" t="s">
        <v>467</v>
      </c>
      <c r="B45" s="11" t="s">
        <v>868</v>
      </c>
      <c r="C45" s="11" t="s">
        <v>877</v>
      </c>
      <c r="D45" s="11"/>
      <c r="E45" s="4" t="s">
        <v>61</v>
      </c>
      <c r="F45" s="4" t="s">
        <v>61</v>
      </c>
      <c r="G45" s="11"/>
    </row>
    <row r="46" spans="1:8" ht="16.5" thickBot="1">
      <c r="A46" s="17" t="s">
        <v>467</v>
      </c>
      <c r="B46" s="11" t="s">
        <v>878</v>
      </c>
      <c r="C46" s="11" t="s">
        <v>879</v>
      </c>
      <c r="D46" s="11"/>
      <c r="E46" s="4" t="s">
        <v>61</v>
      </c>
      <c r="F46" s="4" t="s">
        <v>61</v>
      </c>
      <c r="G46" s="11"/>
    </row>
    <row r="47" spans="1:8" ht="14.1" customHeight="1" thickBot="1">
      <c r="A47" s="224" t="s">
        <v>880</v>
      </c>
      <c r="B47" s="226"/>
      <c r="C47" s="4" t="s">
        <v>903</v>
      </c>
      <c r="D47" s="4" t="s">
        <v>470</v>
      </c>
      <c r="E47" s="4" t="s">
        <v>64</v>
      </c>
      <c r="F47" s="4" t="s">
        <v>65</v>
      </c>
      <c r="G47" s="4" t="s">
        <v>471</v>
      </c>
      <c r="H47" s="9" t="s">
        <v>1029</v>
      </c>
    </row>
    <row r="48" spans="1:8" ht="26.25" thickBot="1">
      <c r="A48" s="15" t="s">
        <v>66</v>
      </c>
      <c r="B48" s="11" t="s">
        <v>881</v>
      </c>
      <c r="C48" s="11" t="s">
        <v>882</v>
      </c>
      <c r="D48" s="11" t="s">
        <v>1010</v>
      </c>
      <c r="E48" s="4" t="s">
        <v>61</v>
      </c>
      <c r="F48" s="4" t="s">
        <v>61</v>
      </c>
      <c r="G48" s="11" t="s">
        <v>1015</v>
      </c>
    </row>
    <row r="49" spans="1:8" ht="16.5" thickBot="1">
      <c r="A49" s="16" t="s">
        <v>68</v>
      </c>
      <c r="B49" s="11" t="s">
        <v>883</v>
      </c>
      <c r="C49" s="11" t="s">
        <v>884</v>
      </c>
      <c r="D49" s="11" t="s">
        <v>1010</v>
      </c>
      <c r="E49" s="4" t="s">
        <v>61</v>
      </c>
      <c r="F49" s="4" t="s">
        <v>61</v>
      </c>
      <c r="G49" s="11"/>
    </row>
    <row r="50" spans="1:8" ht="26.25" thickBot="1">
      <c r="A50" s="16" t="s">
        <v>68</v>
      </c>
      <c r="B50" s="11" t="s">
        <v>895</v>
      </c>
      <c r="C50" s="11" t="s">
        <v>896</v>
      </c>
      <c r="D50" s="11" t="s">
        <v>1010</v>
      </c>
      <c r="E50" s="4" t="s">
        <v>61</v>
      </c>
      <c r="F50" s="4" t="s">
        <v>61</v>
      </c>
      <c r="G50" s="11"/>
    </row>
    <row r="51" spans="1:8" ht="16.5" thickBot="1">
      <c r="A51" s="17" t="s">
        <v>70</v>
      </c>
      <c r="B51" s="11" t="s">
        <v>886</v>
      </c>
      <c r="C51" s="11" t="s">
        <v>885</v>
      </c>
      <c r="D51" s="11" t="s">
        <v>1010</v>
      </c>
      <c r="E51" s="4" t="s">
        <v>61</v>
      </c>
      <c r="F51" s="4" t="s">
        <v>61</v>
      </c>
      <c r="G51" s="11"/>
    </row>
    <row r="52" spans="1:8" ht="16.5" thickBot="1">
      <c r="A52" s="17" t="s">
        <v>70</v>
      </c>
      <c r="B52" s="11" t="s">
        <v>897</v>
      </c>
      <c r="C52" s="11" t="s">
        <v>898</v>
      </c>
      <c r="D52" s="11" t="s">
        <v>1010</v>
      </c>
      <c r="E52" s="4" t="s">
        <v>61</v>
      </c>
      <c r="F52" s="4" t="s">
        <v>61</v>
      </c>
      <c r="G52" s="11"/>
    </row>
    <row r="53" spans="1:8" ht="16.5" thickBot="1">
      <c r="A53" s="17" t="s">
        <v>70</v>
      </c>
      <c r="B53" s="11" t="s">
        <v>899</v>
      </c>
      <c r="C53" s="11" t="s">
        <v>900</v>
      </c>
      <c r="D53" s="11" t="s">
        <v>1010</v>
      </c>
      <c r="E53" s="4" t="s">
        <v>61</v>
      </c>
      <c r="F53" s="4" t="s">
        <v>61</v>
      </c>
      <c r="G53" s="11"/>
    </row>
    <row r="54" spans="1:8" ht="16.5" thickBot="1">
      <c r="A54" s="17" t="s">
        <v>94</v>
      </c>
      <c r="B54" s="11" t="s">
        <v>888</v>
      </c>
      <c r="C54" s="11" t="s">
        <v>887</v>
      </c>
      <c r="D54" s="11" t="s">
        <v>1010</v>
      </c>
      <c r="E54" s="4" t="s">
        <v>61</v>
      </c>
      <c r="F54" s="4" t="s">
        <v>61</v>
      </c>
      <c r="G54" s="11"/>
    </row>
    <row r="55" spans="1:8" ht="16.5" thickBot="1">
      <c r="A55" s="17" t="s">
        <v>94</v>
      </c>
      <c r="B55" s="11" t="s">
        <v>889</v>
      </c>
      <c r="C55" s="11" t="s">
        <v>890</v>
      </c>
      <c r="D55" s="11" t="s">
        <v>1010</v>
      </c>
      <c r="E55" s="4" t="s">
        <v>61</v>
      </c>
      <c r="F55" s="4" t="s">
        <v>61</v>
      </c>
      <c r="G55" s="11"/>
    </row>
    <row r="56" spans="1:8" ht="16.5" thickBot="1">
      <c r="A56" s="17" t="s">
        <v>467</v>
      </c>
      <c r="B56" s="11" t="s">
        <v>891</v>
      </c>
      <c r="C56" s="11" t="s">
        <v>892</v>
      </c>
      <c r="D56" s="11" t="s">
        <v>1010</v>
      </c>
      <c r="E56" s="4" t="s">
        <v>61</v>
      </c>
      <c r="F56" s="4" t="s">
        <v>61</v>
      </c>
      <c r="G56" s="11"/>
    </row>
    <row r="57" spans="1:8" ht="16.5" thickBot="1">
      <c r="A57" s="17" t="s">
        <v>467</v>
      </c>
      <c r="B57" s="11" t="s">
        <v>893</v>
      </c>
      <c r="C57" s="11" t="s">
        <v>894</v>
      </c>
      <c r="D57" s="11" t="s">
        <v>1010</v>
      </c>
      <c r="E57" s="4" t="s">
        <v>61</v>
      </c>
      <c r="F57" s="4" t="s">
        <v>61</v>
      </c>
      <c r="G57" s="11"/>
    </row>
    <row r="58" spans="1:8" ht="14.1" customHeight="1" thickBot="1">
      <c r="A58" s="224" t="s">
        <v>901</v>
      </c>
      <c r="B58" s="226"/>
      <c r="C58" s="4" t="s">
        <v>902</v>
      </c>
      <c r="D58" s="4" t="s">
        <v>470</v>
      </c>
      <c r="E58" s="4" t="s">
        <v>64</v>
      </c>
      <c r="F58" s="4" t="s">
        <v>65</v>
      </c>
      <c r="G58" s="4" t="s">
        <v>471</v>
      </c>
      <c r="H58" s="9" t="s">
        <v>1029</v>
      </c>
    </row>
    <row r="59" spans="1:8" ht="26.25" thickBot="1">
      <c r="A59" s="15" t="s">
        <v>66</v>
      </c>
      <c r="B59" s="11" t="s">
        <v>905</v>
      </c>
      <c r="C59" s="11" t="s">
        <v>906</v>
      </c>
      <c r="D59" s="11"/>
      <c r="E59" s="4" t="s">
        <v>61</v>
      </c>
      <c r="F59" s="4" t="s">
        <v>61</v>
      </c>
      <c r="G59" s="11" t="s">
        <v>1015</v>
      </c>
    </row>
    <row r="60" spans="1:8" ht="16.5" thickBot="1">
      <c r="A60" s="16" t="s">
        <v>68</v>
      </c>
      <c r="B60" s="11" t="s">
        <v>907</v>
      </c>
      <c r="C60" s="11" t="s">
        <v>908</v>
      </c>
      <c r="D60" s="11"/>
      <c r="E60" s="4" t="s">
        <v>61</v>
      </c>
      <c r="F60" s="4" t="s">
        <v>61</v>
      </c>
      <c r="G60" s="11"/>
    </row>
    <row r="61" spans="1:8" ht="26.25" thickBot="1">
      <c r="A61" s="16" t="s">
        <v>68</v>
      </c>
      <c r="B61" s="11" t="s">
        <v>909</v>
      </c>
      <c r="C61" s="11" t="s">
        <v>910</v>
      </c>
      <c r="D61" s="11"/>
      <c r="E61" s="4" t="s">
        <v>61</v>
      </c>
      <c r="F61" s="4" t="s">
        <v>61</v>
      </c>
      <c r="G61" s="11"/>
    </row>
    <row r="62" spans="1:8" ht="16.5" thickBot="1">
      <c r="A62" s="17" t="s">
        <v>70</v>
      </c>
      <c r="B62" s="11" t="s">
        <v>886</v>
      </c>
      <c r="C62" s="11" t="s">
        <v>911</v>
      </c>
      <c r="D62" s="11"/>
      <c r="E62" s="4" t="s">
        <v>61</v>
      </c>
      <c r="F62" s="4" t="s">
        <v>61</v>
      </c>
      <c r="G62" s="11"/>
    </row>
    <row r="63" spans="1:8" ht="16.5" thickBot="1">
      <c r="A63" s="17" t="s">
        <v>70</v>
      </c>
      <c r="B63" s="11" t="s">
        <v>899</v>
      </c>
      <c r="C63" s="11" t="s">
        <v>912</v>
      </c>
      <c r="D63" s="11"/>
      <c r="E63" s="4" t="s">
        <v>61</v>
      </c>
      <c r="F63" s="4" t="s">
        <v>61</v>
      </c>
      <c r="G63" s="11"/>
    </row>
    <row r="64" spans="1:8" ht="16.5" thickBot="1">
      <c r="A64" s="17" t="s">
        <v>467</v>
      </c>
      <c r="B64" s="11" t="s">
        <v>914</v>
      </c>
      <c r="C64" s="11" t="s">
        <v>913</v>
      </c>
      <c r="D64" s="11"/>
      <c r="E64" s="4" t="s">
        <v>61</v>
      </c>
      <c r="F64" s="4" t="s">
        <v>61</v>
      </c>
      <c r="G64" s="11"/>
    </row>
    <row r="65" spans="1:8" ht="14.1" customHeight="1" thickBot="1">
      <c r="A65" s="224" t="s">
        <v>468</v>
      </c>
      <c r="B65" s="226"/>
      <c r="C65" s="4" t="s">
        <v>63</v>
      </c>
      <c r="D65" s="4" t="s">
        <v>470</v>
      </c>
      <c r="E65" s="4" t="s">
        <v>64</v>
      </c>
      <c r="F65" s="4" t="s">
        <v>65</v>
      </c>
      <c r="G65" s="4" t="s">
        <v>471</v>
      </c>
      <c r="H65" s="9" t="s">
        <v>1029</v>
      </c>
    </row>
    <row r="66" spans="1:8" ht="64.5" thickBot="1">
      <c r="A66" s="15" t="s">
        <v>66</v>
      </c>
      <c r="B66" s="11" t="s">
        <v>71</v>
      </c>
      <c r="C66" s="11" t="s">
        <v>679</v>
      </c>
      <c r="D66" s="11"/>
      <c r="E66" s="4" t="s">
        <v>58</v>
      </c>
      <c r="F66" s="4" t="s">
        <v>58</v>
      </c>
      <c r="G66" s="11"/>
    </row>
    <row r="67" spans="1:8" ht="16.5" thickBot="1">
      <c r="A67" s="15" t="s">
        <v>66</v>
      </c>
      <c r="B67" s="11" t="s">
        <v>72</v>
      </c>
      <c r="C67" s="11" t="s">
        <v>678</v>
      </c>
      <c r="D67" s="11"/>
      <c r="E67" s="4" t="s">
        <v>58</v>
      </c>
      <c r="F67" s="4" t="s">
        <v>58</v>
      </c>
      <c r="G67" s="11"/>
    </row>
    <row r="68" spans="1:8" ht="16.5" thickBot="1">
      <c r="A68" s="15" t="s">
        <v>66</v>
      </c>
      <c r="B68" s="11" t="s">
        <v>73</v>
      </c>
      <c r="C68" s="11" t="s">
        <v>677</v>
      </c>
      <c r="D68" s="11"/>
      <c r="E68" s="4" t="s">
        <v>58</v>
      </c>
      <c r="F68" s="4" t="s">
        <v>58</v>
      </c>
      <c r="G68" s="11"/>
    </row>
    <row r="69" spans="1:8" ht="26.25" thickBot="1">
      <c r="A69" s="15" t="s">
        <v>66</v>
      </c>
      <c r="B69" s="11" t="s">
        <v>74</v>
      </c>
      <c r="C69" s="11" t="s">
        <v>676</v>
      </c>
      <c r="D69" s="11"/>
      <c r="E69" s="4" t="s">
        <v>58</v>
      </c>
      <c r="F69" s="4" t="s">
        <v>58</v>
      </c>
      <c r="G69" s="11"/>
    </row>
    <row r="70" spans="1:8" ht="39" thickBot="1">
      <c r="A70" s="16" t="s">
        <v>68</v>
      </c>
      <c r="B70" s="104" t="s">
        <v>75</v>
      </c>
      <c r="C70" s="105" t="s">
        <v>675</v>
      </c>
      <c r="D70" s="11"/>
      <c r="E70" s="4" t="s">
        <v>58</v>
      </c>
      <c r="F70" s="4" t="s">
        <v>58</v>
      </c>
      <c r="G70" s="11"/>
    </row>
    <row r="71" spans="1:8" ht="90" thickBot="1">
      <c r="A71" s="16" t="s">
        <v>68</v>
      </c>
      <c r="B71" s="11" t="s">
        <v>77</v>
      </c>
      <c r="C71" s="11" t="s">
        <v>425</v>
      </c>
      <c r="D71" s="11"/>
      <c r="E71" s="4" t="s">
        <v>58</v>
      </c>
      <c r="F71" s="4" t="s">
        <v>58</v>
      </c>
      <c r="G71" s="11"/>
    </row>
    <row r="72" spans="1:8" ht="39" thickBot="1">
      <c r="A72" s="16" t="s">
        <v>68</v>
      </c>
      <c r="B72" s="11" t="s">
        <v>76</v>
      </c>
      <c r="C72" s="11" t="s">
        <v>674</v>
      </c>
      <c r="D72" s="11"/>
      <c r="E72" s="4" t="s">
        <v>58</v>
      </c>
      <c r="F72" s="4" t="s">
        <v>58</v>
      </c>
      <c r="G72" s="11"/>
    </row>
    <row r="73" spans="1:8" ht="64.5" thickBot="1">
      <c r="A73" s="18" t="s">
        <v>78</v>
      </c>
      <c r="B73" s="11" t="s">
        <v>79</v>
      </c>
      <c r="C73" s="11" t="s">
        <v>80</v>
      </c>
      <c r="D73" s="11"/>
      <c r="E73" s="4" t="s">
        <v>58</v>
      </c>
      <c r="F73" s="4" t="s">
        <v>58</v>
      </c>
      <c r="G73" s="11"/>
    </row>
    <row r="74" spans="1:8" ht="14.1" customHeight="1" thickBot="1">
      <c r="A74" s="224" t="s">
        <v>81</v>
      </c>
      <c r="B74" s="226"/>
      <c r="C74" s="4" t="s">
        <v>63</v>
      </c>
      <c r="D74" s="4" t="s">
        <v>470</v>
      </c>
      <c r="E74" s="4" t="s">
        <v>64</v>
      </c>
      <c r="F74" s="4" t="s">
        <v>65</v>
      </c>
      <c r="G74" s="4" t="s">
        <v>471</v>
      </c>
      <c r="H74" s="9" t="s">
        <v>1029</v>
      </c>
    </row>
    <row r="75" spans="1:8" ht="51.75" thickBot="1">
      <c r="A75" s="15" t="s">
        <v>66</v>
      </c>
      <c r="B75" s="11" t="s">
        <v>82</v>
      </c>
      <c r="C75" s="11" t="s">
        <v>673</v>
      </c>
      <c r="D75" s="11"/>
      <c r="E75" s="4" t="s">
        <v>58</v>
      </c>
      <c r="F75" s="4" t="s">
        <v>58</v>
      </c>
      <c r="G75" s="11"/>
    </row>
    <row r="76" spans="1:8" ht="64.5" thickBot="1">
      <c r="A76" s="15" t="s">
        <v>66</v>
      </c>
      <c r="B76" s="11" t="s">
        <v>83</v>
      </c>
      <c r="C76" s="11" t="s">
        <v>672</v>
      </c>
      <c r="D76" s="11"/>
      <c r="E76" s="4" t="s">
        <v>58</v>
      </c>
      <c r="F76" s="4" t="s">
        <v>58</v>
      </c>
      <c r="G76" s="11"/>
    </row>
    <row r="77" spans="1:8" ht="77.25" thickBot="1">
      <c r="A77" s="16" t="s">
        <v>68</v>
      </c>
      <c r="B77" s="11" t="s">
        <v>84</v>
      </c>
      <c r="C77" s="11" t="s">
        <v>671</v>
      </c>
      <c r="D77" s="11"/>
      <c r="E77" s="4" t="s">
        <v>58</v>
      </c>
      <c r="F77" s="4" t="s">
        <v>58</v>
      </c>
      <c r="G77" s="11"/>
    </row>
    <row r="78" spans="1:8" ht="39" thickBot="1">
      <c r="A78" s="16" t="s">
        <v>68</v>
      </c>
      <c r="B78" s="11" t="s">
        <v>85</v>
      </c>
      <c r="C78" s="11" t="s">
        <v>86</v>
      </c>
      <c r="D78" s="11"/>
      <c r="E78" s="4" t="s">
        <v>58</v>
      </c>
      <c r="F78" s="4" t="s">
        <v>54</v>
      </c>
      <c r="G78" s="11" t="s">
        <v>1030</v>
      </c>
    </row>
    <row r="79" spans="1:8" ht="51.75" thickBot="1">
      <c r="A79" s="16" t="s">
        <v>68</v>
      </c>
      <c r="B79" s="11" t="s">
        <v>87</v>
      </c>
      <c r="C79" s="11" t="s">
        <v>670</v>
      </c>
      <c r="D79" s="11"/>
      <c r="E79" s="4" t="s">
        <v>58</v>
      </c>
      <c r="F79" s="4" t="s">
        <v>58</v>
      </c>
      <c r="G79" s="11"/>
    </row>
    <row r="80" spans="1:8" ht="64.5" thickBot="1">
      <c r="A80" s="18" t="s">
        <v>78</v>
      </c>
      <c r="B80" s="11" t="s">
        <v>88</v>
      </c>
      <c r="C80" s="11" t="s">
        <v>669</v>
      </c>
      <c r="D80" s="11"/>
      <c r="E80" s="4" t="s">
        <v>56</v>
      </c>
      <c r="F80" s="4" t="s">
        <v>58</v>
      </c>
      <c r="G80" s="11"/>
    </row>
    <row r="81" spans="1:8" ht="16.5" thickBot="1">
      <c r="A81" s="18" t="s">
        <v>78</v>
      </c>
      <c r="B81" s="11" t="s">
        <v>89</v>
      </c>
      <c r="C81" s="11" t="s">
        <v>90</v>
      </c>
      <c r="D81" s="11"/>
      <c r="E81" s="4" t="s">
        <v>58</v>
      </c>
      <c r="F81" s="4" t="s">
        <v>58</v>
      </c>
      <c r="G81" s="11"/>
    </row>
    <row r="82" spans="1:8" ht="39" thickBot="1">
      <c r="A82" s="18" t="s">
        <v>78</v>
      </c>
      <c r="B82" s="11" t="s">
        <v>91</v>
      </c>
      <c r="C82" s="11" t="s">
        <v>668</v>
      </c>
      <c r="D82" s="11"/>
      <c r="E82" s="4" t="s">
        <v>58</v>
      </c>
      <c r="F82" s="4" t="s">
        <v>58</v>
      </c>
      <c r="G82" s="11"/>
    </row>
    <row r="83" spans="1:8" ht="90" thickBot="1">
      <c r="A83" s="18" t="s">
        <v>78</v>
      </c>
      <c r="B83" s="11" t="s">
        <v>92</v>
      </c>
      <c r="C83" s="11" t="s">
        <v>93</v>
      </c>
      <c r="D83" s="11"/>
      <c r="E83" s="4" t="s">
        <v>54</v>
      </c>
      <c r="F83" s="4" t="s">
        <v>54</v>
      </c>
      <c r="G83" s="11"/>
    </row>
    <row r="84" spans="1:8" ht="14.1" customHeight="1" thickBot="1">
      <c r="A84" s="224" t="s">
        <v>95</v>
      </c>
      <c r="B84" s="226"/>
      <c r="C84" s="4" t="s">
        <v>63</v>
      </c>
      <c r="D84" s="4" t="s">
        <v>470</v>
      </c>
      <c r="E84" s="4" t="s">
        <v>64</v>
      </c>
      <c r="F84" s="4" t="s">
        <v>65</v>
      </c>
      <c r="G84" s="4" t="s">
        <v>471</v>
      </c>
      <c r="H84" s="9" t="s">
        <v>1029</v>
      </c>
    </row>
    <row r="85" spans="1:8" ht="26.25" thickBot="1">
      <c r="A85" s="15" t="s">
        <v>66</v>
      </c>
      <c r="B85" s="11" t="s">
        <v>667</v>
      </c>
      <c r="C85" s="11" t="s">
        <v>666</v>
      </c>
      <c r="D85" s="11"/>
      <c r="E85" s="4" t="s">
        <v>58</v>
      </c>
      <c r="F85" s="4" t="s">
        <v>58</v>
      </c>
      <c r="G85" s="11"/>
    </row>
    <row r="86" spans="1:8" ht="39" thickBot="1">
      <c r="A86" s="16" t="s">
        <v>68</v>
      </c>
      <c r="B86" s="11" t="s">
        <v>98</v>
      </c>
      <c r="C86" s="11" t="s">
        <v>665</v>
      </c>
      <c r="D86" s="11"/>
      <c r="E86" s="4" t="s">
        <v>58</v>
      </c>
      <c r="F86" s="4" t="s">
        <v>58</v>
      </c>
      <c r="G86" s="11"/>
    </row>
    <row r="87" spans="1:8" ht="77.25" thickBot="1">
      <c r="A87" s="16" t="s">
        <v>68</v>
      </c>
      <c r="B87" s="11" t="s">
        <v>96</v>
      </c>
      <c r="C87" s="11" t="s">
        <v>664</v>
      </c>
      <c r="D87" s="11"/>
      <c r="E87" s="4" t="s">
        <v>58</v>
      </c>
      <c r="F87" s="4" t="s">
        <v>58</v>
      </c>
      <c r="G87" s="11"/>
    </row>
    <row r="88" spans="1:8" ht="77.25" thickBot="1">
      <c r="A88" s="18" t="s">
        <v>78</v>
      </c>
      <c r="B88" s="11" t="s">
        <v>97</v>
      </c>
      <c r="C88" s="11" t="s">
        <v>663</v>
      </c>
      <c r="D88" s="11"/>
      <c r="E88" s="4" t="s">
        <v>58</v>
      </c>
      <c r="F88" s="4" t="s">
        <v>58</v>
      </c>
      <c r="G88" s="11"/>
    </row>
    <row r="89" spans="1:8" ht="26.25" thickBot="1">
      <c r="A89" s="18" t="s">
        <v>78</v>
      </c>
      <c r="B89" s="11" t="s">
        <v>99</v>
      </c>
      <c r="C89" s="11" t="s">
        <v>100</v>
      </c>
      <c r="D89" s="11" t="s">
        <v>1008</v>
      </c>
      <c r="E89" s="4" t="s">
        <v>61</v>
      </c>
      <c r="F89" s="4" t="s">
        <v>61</v>
      </c>
      <c r="G89" s="11"/>
    </row>
    <row r="90" spans="1:8" ht="51.75" thickBot="1">
      <c r="A90" s="18" t="s">
        <v>78</v>
      </c>
      <c r="B90" s="11" t="s">
        <v>103</v>
      </c>
      <c r="C90" s="11" t="s">
        <v>505</v>
      </c>
      <c r="D90" s="11"/>
      <c r="E90" s="4" t="s">
        <v>58</v>
      </c>
      <c r="F90" s="4" t="s">
        <v>58</v>
      </c>
      <c r="G90" s="11"/>
    </row>
    <row r="91" spans="1:8" ht="26.25" thickBot="1">
      <c r="A91" s="17" t="s">
        <v>70</v>
      </c>
      <c r="B91" s="11" t="s">
        <v>101</v>
      </c>
      <c r="C91" s="11" t="s">
        <v>102</v>
      </c>
      <c r="D91" s="11"/>
      <c r="E91" s="4" t="s">
        <v>58</v>
      </c>
      <c r="F91" s="4" t="s">
        <v>58</v>
      </c>
      <c r="G91" s="11" t="s">
        <v>1031</v>
      </c>
    </row>
    <row r="92" spans="1:8" ht="14.1" customHeight="1" thickBot="1">
      <c r="A92" s="224" t="s">
        <v>104</v>
      </c>
      <c r="B92" s="226"/>
      <c r="C92" s="4" t="s">
        <v>63</v>
      </c>
      <c r="D92" s="4" t="s">
        <v>470</v>
      </c>
      <c r="E92" s="4" t="s">
        <v>64</v>
      </c>
      <c r="F92" s="4" t="s">
        <v>65</v>
      </c>
      <c r="G92" s="4" t="s">
        <v>471</v>
      </c>
      <c r="H92" s="9" t="s">
        <v>1029</v>
      </c>
    </row>
    <row r="93" spans="1:8" ht="39" thickBot="1">
      <c r="A93" s="15" t="s">
        <v>66</v>
      </c>
      <c r="B93" s="11" t="s">
        <v>105</v>
      </c>
      <c r="C93" s="11" t="s">
        <v>106</v>
      </c>
      <c r="D93" s="11"/>
      <c r="E93" s="4" t="s">
        <v>58</v>
      </c>
      <c r="F93" s="4" t="s">
        <v>58</v>
      </c>
      <c r="G93" s="11"/>
    </row>
    <row r="94" spans="1:8" ht="26.25" thickBot="1">
      <c r="A94" s="16" t="s">
        <v>68</v>
      </c>
      <c r="B94" s="11" t="s">
        <v>107</v>
      </c>
      <c r="C94" s="11" t="s">
        <v>108</v>
      </c>
      <c r="D94" s="11"/>
      <c r="E94" s="4" t="s">
        <v>58</v>
      </c>
      <c r="F94" s="4" t="s">
        <v>58</v>
      </c>
      <c r="G94" s="11"/>
    </row>
    <row r="95" spans="1:8" ht="16.5" thickBot="1">
      <c r="A95" s="18" t="s">
        <v>78</v>
      </c>
      <c r="B95" s="11" t="s">
        <v>109</v>
      </c>
      <c r="C95" s="11" t="s">
        <v>662</v>
      </c>
      <c r="D95" s="11"/>
      <c r="E95" s="4" t="s">
        <v>58</v>
      </c>
      <c r="F95" s="4" t="s">
        <v>58</v>
      </c>
      <c r="G95" s="11"/>
    </row>
    <row r="96" spans="1:8" ht="16.5" thickBot="1">
      <c r="A96" s="17" t="s">
        <v>467</v>
      </c>
      <c r="B96" s="11" t="s">
        <v>110</v>
      </c>
      <c r="C96" s="11" t="s">
        <v>661</v>
      </c>
      <c r="D96" s="11"/>
      <c r="E96" s="4" t="s">
        <v>58</v>
      </c>
      <c r="F96" s="4" t="s">
        <v>58</v>
      </c>
      <c r="G96" s="11"/>
    </row>
    <row r="97" spans="1:8" ht="14.1" customHeight="1" thickBot="1">
      <c r="A97" s="224" t="s">
        <v>111</v>
      </c>
      <c r="B97" s="226"/>
      <c r="C97" s="4" t="s">
        <v>63</v>
      </c>
      <c r="D97" s="4" t="s">
        <v>470</v>
      </c>
      <c r="E97" s="4" t="s">
        <v>64</v>
      </c>
      <c r="F97" s="4" t="s">
        <v>65</v>
      </c>
      <c r="G97" s="4" t="s">
        <v>471</v>
      </c>
      <c r="H97" s="9" t="s">
        <v>1029</v>
      </c>
    </row>
    <row r="98" spans="1:8" ht="26.25" thickBot="1">
      <c r="A98" s="16" t="s">
        <v>68</v>
      </c>
      <c r="B98" s="11" t="s">
        <v>112</v>
      </c>
      <c r="C98" s="11" t="s">
        <v>113</v>
      </c>
      <c r="D98" s="11"/>
      <c r="E98" s="4" t="s">
        <v>58</v>
      </c>
      <c r="F98" s="4" t="s">
        <v>58</v>
      </c>
      <c r="G98" s="11"/>
    </row>
    <row r="99" spans="1:8" ht="16.5" thickBot="1">
      <c r="A99" s="16" t="s">
        <v>68</v>
      </c>
      <c r="B99" s="11" t="s">
        <v>114</v>
      </c>
      <c r="C99" s="11" t="s">
        <v>115</v>
      </c>
      <c r="D99" s="11"/>
      <c r="E99" s="4" t="s">
        <v>58</v>
      </c>
      <c r="F99" s="4" t="s">
        <v>58</v>
      </c>
      <c r="G99" s="11"/>
    </row>
    <row r="100" spans="1:8" ht="26.25" thickBot="1">
      <c r="A100" s="16" t="s">
        <v>68</v>
      </c>
      <c r="B100" s="11" t="s">
        <v>116</v>
      </c>
      <c r="C100" s="11" t="s">
        <v>660</v>
      </c>
      <c r="D100" s="11"/>
      <c r="E100" s="4" t="s">
        <v>58</v>
      </c>
      <c r="F100" s="4" t="s">
        <v>58</v>
      </c>
      <c r="G100" s="11"/>
    </row>
    <row r="101" spans="1:8" ht="39" thickBot="1">
      <c r="A101" s="27" t="s">
        <v>78</v>
      </c>
      <c r="B101" s="11" t="s">
        <v>117</v>
      </c>
      <c r="C101" s="11" t="s">
        <v>118</v>
      </c>
      <c r="D101" s="11"/>
      <c r="E101" s="4" t="s">
        <v>58</v>
      </c>
      <c r="F101" s="4" t="s">
        <v>58</v>
      </c>
      <c r="G101" s="11"/>
    </row>
    <row r="102" spans="1:8" ht="51.75" thickBot="1">
      <c r="A102" s="27" t="s">
        <v>78</v>
      </c>
      <c r="B102" s="11" t="s">
        <v>119</v>
      </c>
      <c r="C102" s="11" t="s">
        <v>659</v>
      </c>
      <c r="D102" s="11"/>
      <c r="E102" s="4" t="s">
        <v>58</v>
      </c>
      <c r="F102" s="4" t="s">
        <v>58</v>
      </c>
      <c r="G102" s="11"/>
    </row>
    <row r="103" spans="1:8" ht="39" thickBot="1">
      <c r="A103" s="27" t="s">
        <v>78</v>
      </c>
      <c r="B103" s="11" t="s">
        <v>120</v>
      </c>
      <c r="C103" s="11" t="s">
        <v>658</v>
      </c>
      <c r="D103" s="11"/>
      <c r="E103" s="4" t="s">
        <v>58</v>
      </c>
      <c r="F103" s="4" t="s">
        <v>58</v>
      </c>
      <c r="G103" s="11"/>
    </row>
    <row r="104" spans="1:8" ht="64.5" thickBot="1">
      <c r="A104" s="27" t="s">
        <v>78</v>
      </c>
      <c r="B104" s="11" t="s">
        <v>121</v>
      </c>
      <c r="C104" s="11" t="s">
        <v>657</v>
      </c>
      <c r="D104" s="11"/>
      <c r="E104" s="4" t="s">
        <v>58</v>
      </c>
      <c r="F104" s="4" t="s">
        <v>58</v>
      </c>
      <c r="G104" s="11"/>
    </row>
    <row r="105" spans="1:8" ht="51.75" thickBot="1">
      <c r="A105" s="27" t="s">
        <v>78</v>
      </c>
      <c r="B105" s="11" t="s">
        <v>123</v>
      </c>
      <c r="C105" s="11" t="s">
        <v>654</v>
      </c>
      <c r="D105" s="11"/>
      <c r="E105" s="4" t="s">
        <v>58</v>
      </c>
      <c r="F105" s="4" t="s">
        <v>58</v>
      </c>
      <c r="G105" s="11"/>
    </row>
    <row r="106" spans="1:8" ht="51.75" thickBot="1">
      <c r="A106" s="17" t="s">
        <v>70</v>
      </c>
      <c r="B106" s="11" t="s">
        <v>122</v>
      </c>
      <c r="C106" s="11" t="s">
        <v>653</v>
      </c>
      <c r="D106" s="11"/>
      <c r="E106" s="4" t="s">
        <v>58</v>
      </c>
      <c r="F106" s="4" t="s">
        <v>58</v>
      </c>
      <c r="G106" s="11" t="s">
        <v>1032</v>
      </c>
    </row>
    <row r="107" spans="1:8" ht="14.1" customHeight="1" thickBot="1">
      <c r="A107" s="224" t="s">
        <v>124</v>
      </c>
      <c r="B107" s="226"/>
      <c r="C107" s="4" t="s">
        <v>63</v>
      </c>
      <c r="D107" s="4" t="s">
        <v>470</v>
      </c>
      <c r="E107" s="4" t="s">
        <v>64</v>
      </c>
      <c r="F107" s="4" t="s">
        <v>65</v>
      </c>
      <c r="G107" s="4" t="s">
        <v>471</v>
      </c>
      <c r="H107" s="9" t="s">
        <v>1029</v>
      </c>
    </row>
    <row r="108" spans="1:8" ht="16.5" thickBot="1">
      <c r="A108" s="15" t="s">
        <v>68</v>
      </c>
      <c r="B108" s="11" t="s">
        <v>125</v>
      </c>
      <c r="C108" s="11" t="s">
        <v>652</v>
      </c>
      <c r="D108" s="11"/>
      <c r="E108" s="4" t="s">
        <v>58</v>
      </c>
      <c r="F108" s="4" t="s">
        <v>58</v>
      </c>
      <c r="G108" s="11"/>
    </row>
    <row r="109" spans="1:8" ht="16.5" thickBot="1">
      <c r="A109" s="16" t="s">
        <v>78</v>
      </c>
      <c r="B109" s="11" t="s">
        <v>126</v>
      </c>
      <c r="C109" s="11" t="s">
        <v>651</v>
      </c>
      <c r="D109" s="11"/>
      <c r="E109" s="4" t="s">
        <v>58</v>
      </c>
      <c r="F109" s="4" t="s">
        <v>58</v>
      </c>
      <c r="G109" s="11"/>
    </row>
    <row r="110" spans="1:8" ht="26.25" thickBot="1">
      <c r="A110" s="16" t="s">
        <v>78</v>
      </c>
      <c r="B110" s="11" t="s">
        <v>127</v>
      </c>
      <c r="C110" s="11" t="s">
        <v>128</v>
      </c>
      <c r="D110" s="11"/>
      <c r="E110" s="4" t="s">
        <v>58</v>
      </c>
      <c r="F110" s="4" t="s">
        <v>58</v>
      </c>
      <c r="G110" s="11"/>
    </row>
    <row r="111" spans="1:8" ht="26.25" thickBot="1">
      <c r="A111" s="18" t="s">
        <v>78</v>
      </c>
      <c r="B111" s="11" t="s">
        <v>129</v>
      </c>
      <c r="C111" s="11" t="s">
        <v>130</v>
      </c>
      <c r="D111" s="11"/>
      <c r="E111" s="4" t="s">
        <v>58</v>
      </c>
      <c r="F111" s="4" t="s">
        <v>58</v>
      </c>
      <c r="G111" s="11"/>
    </row>
    <row r="112" spans="1:8" ht="14.1" customHeight="1" thickBot="1">
      <c r="A112" s="224" t="s">
        <v>479</v>
      </c>
      <c r="B112" s="226"/>
      <c r="C112" s="4" t="s">
        <v>63</v>
      </c>
      <c r="D112" s="4" t="s">
        <v>470</v>
      </c>
      <c r="E112" s="4" t="s">
        <v>64</v>
      </c>
      <c r="F112" s="4" t="s">
        <v>65</v>
      </c>
      <c r="G112" s="4" t="s">
        <v>471</v>
      </c>
      <c r="H112" s="9" t="s">
        <v>1029</v>
      </c>
    </row>
    <row r="113" spans="1:8" ht="128.25" thickBot="1">
      <c r="A113" s="16" t="s">
        <v>68</v>
      </c>
      <c r="B113" s="11" t="s">
        <v>134</v>
      </c>
      <c r="C113" s="11" t="s">
        <v>650</v>
      </c>
      <c r="D113" s="11" t="s">
        <v>1014</v>
      </c>
      <c r="E113" s="4" t="s">
        <v>58</v>
      </c>
      <c r="F113" s="4" t="s">
        <v>58</v>
      </c>
      <c r="G113" s="11"/>
    </row>
    <row r="114" spans="1:8" ht="26.25" thickBot="1">
      <c r="A114" s="18" t="s">
        <v>78</v>
      </c>
      <c r="B114" s="11" t="s">
        <v>426</v>
      </c>
      <c r="C114" s="11" t="s">
        <v>648</v>
      </c>
      <c r="D114" s="11"/>
      <c r="E114" s="4" t="s">
        <v>54</v>
      </c>
      <c r="F114" s="4" t="s">
        <v>54</v>
      </c>
      <c r="G114" s="11"/>
    </row>
    <row r="115" spans="1:8" ht="26.25" thickBot="1">
      <c r="A115" s="17" t="s">
        <v>70</v>
      </c>
      <c r="B115" s="11" t="s">
        <v>472</v>
      </c>
      <c r="C115" s="11" t="s">
        <v>480</v>
      </c>
      <c r="D115" s="11"/>
      <c r="E115" s="4" t="s">
        <v>54</v>
      </c>
      <c r="F115" s="4" t="s">
        <v>54</v>
      </c>
      <c r="G115" s="11"/>
    </row>
    <row r="116" spans="1:8" ht="26.25" thickBot="1">
      <c r="A116" s="19" t="s">
        <v>94</v>
      </c>
      <c r="B116" s="11" t="s">
        <v>138</v>
      </c>
      <c r="C116" s="11" t="s">
        <v>481</v>
      </c>
      <c r="D116" s="11"/>
      <c r="E116" s="4" t="s">
        <v>54</v>
      </c>
      <c r="F116" s="4" t="s">
        <v>54</v>
      </c>
      <c r="G116" s="11"/>
    </row>
    <row r="117" spans="1:8" ht="26.25" thickBot="1">
      <c r="A117" s="17" t="s">
        <v>467</v>
      </c>
      <c r="B117" s="11" t="s">
        <v>473</v>
      </c>
      <c r="C117" s="11" t="s">
        <v>482</v>
      </c>
      <c r="D117" s="11"/>
      <c r="E117" s="4" t="s">
        <v>54</v>
      </c>
      <c r="F117" s="4" t="s">
        <v>54</v>
      </c>
      <c r="G117" s="11"/>
    </row>
    <row r="118" spans="1:8" ht="14.1" customHeight="1" thickBot="1">
      <c r="A118" s="224" t="s">
        <v>144</v>
      </c>
      <c r="B118" s="226"/>
      <c r="C118" s="4" t="s">
        <v>63</v>
      </c>
      <c r="D118" s="4" t="s">
        <v>470</v>
      </c>
      <c r="E118" s="4" t="s">
        <v>64</v>
      </c>
      <c r="F118" s="4" t="s">
        <v>65</v>
      </c>
      <c r="G118" s="4" t="s">
        <v>471</v>
      </c>
      <c r="H118" s="9" t="s">
        <v>1029</v>
      </c>
    </row>
    <row r="119" spans="1:8" ht="51.75" thickBot="1">
      <c r="A119" s="15" t="s">
        <v>66</v>
      </c>
      <c r="B119" s="11" t="s">
        <v>145</v>
      </c>
      <c r="C119" s="11" t="s">
        <v>503</v>
      </c>
      <c r="D119" s="11"/>
      <c r="E119" s="4" t="s">
        <v>58</v>
      </c>
      <c r="F119" s="4" t="s">
        <v>52</v>
      </c>
      <c r="G119" s="11"/>
    </row>
    <row r="120" spans="1:8" ht="16.5" thickBot="1">
      <c r="A120" s="15" t="s">
        <v>68</v>
      </c>
      <c r="B120" s="11" t="s">
        <v>146</v>
      </c>
      <c r="C120" s="11" t="s">
        <v>147</v>
      </c>
      <c r="D120" s="11"/>
      <c r="E120" s="4" t="s">
        <v>58</v>
      </c>
      <c r="F120" s="4" t="s">
        <v>52</v>
      </c>
      <c r="G120" s="11"/>
    </row>
    <row r="121" spans="1:8" ht="111.95" customHeight="1" thickBot="1">
      <c r="A121" s="16" t="s">
        <v>78</v>
      </c>
      <c r="B121" s="11" t="s">
        <v>148</v>
      </c>
      <c r="C121" s="11" t="s">
        <v>647</v>
      </c>
      <c r="D121" s="11"/>
      <c r="E121" s="4" t="s">
        <v>58</v>
      </c>
      <c r="F121" s="4" t="s">
        <v>54</v>
      </c>
      <c r="G121" s="11"/>
    </row>
    <row r="122" spans="1:8" ht="14.1" customHeight="1" thickBot="1">
      <c r="A122" s="224" t="s">
        <v>139</v>
      </c>
      <c r="B122" s="226"/>
      <c r="C122" s="4" t="s">
        <v>63</v>
      </c>
      <c r="D122" s="4" t="s">
        <v>470</v>
      </c>
      <c r="E122" s="4" t="s">
        <v>64</v>
      </c>
      <c r="F122" s="4" t="s">
        <v>65</v>
      </c>
      <c r="G122" s="4" t="s">
        <v>471</v>
      </c>
      <c r="H122" s="9" t="s">
        <v>1029</v>
      </c>
    </row>
    <row r="123" spans="1:8" ht="64.5" thickBot="1">
      <c r="A123" s="16" t="s">
        <v>68</v>
      </c>
      <c r="B123" s="11" t="s">
        <v>140</v>
      </c>
      <c r="C123" s="11" t="s">
        <v>141</v>
      </c>
      <c r="D123" s="11"/>
      <c r="E123" s="4" t="s">
        <v>58</v>
      </c>
      <c r="F123" s="4" t="s">
        <v>58</v>
      </c>
      <c r="G123" s="11"/>
    </row>
    <row r="124" spans="1:8" ht="39" thickBot="1">
      <c r="A124" s="18" t="s">
        <v>78</v>
      </c>
      <c r="B124" s="11" t="s">
        <v>142</v>
      </c>
      <c r="C124" s="11" t="s">
        <v>143</v>
      </c>
      <c r="D124" s="11"/>
      <c r="E124" s="4" t="s">
        <v>58</v>
      </c>
      <c r="F124" s="4" t="s">
        <v>58</v>
      </c>
      <c r="G124" s="11"/>
    </row>
    <row r="125" spans="1:8" ht="14.1" customHeight="1" thickBot="1">
      <c r="A125" s="224" t="s">
        <v>131</v>
      </c>
      <c r="B125" s="226"/>
      <c r="C125" s="4" t="s">
        <v>63</v>
      </c>
      <c r="D125" s="4" t="s">
        <v>470</v>
      </c>
      <c r="E125" s="4" t="s">
        <v>64</v>
      </c>
      <c r="F125" s="4" t="s">
        <v>65</v>
      </c>
      <c r="G125" s="4" t="s">
        <v>471</v>
      </c>
      <c r="H125" s="9" t="s">
        <v>1029</v>
      </c>
    </row>
    <row r="126" spans="1:8" ht="26.25" thickBot="1">
      <c r="A126" s="15" t="s">
        <v>66</v>
      </c>
      <c r="B126" s="11" t="s">
        <v>132</v>
      </c>
      <c r="C126" s="11" t="s">
        <v>133</v>
      </c>
      <c r="D126" s="11"/>
      <c r="E126" s="4" t="s">
        <v>58</v>
      </c>
      <c r="F126" s="4" t="s">
        <v>58</v>
      </c>
      <c r="G126" s="11"/>
    </row>
    <row r="127" spans="1:8" ht="51.75" thickBot="1">
      <c r="A127" s="16" t="s">
        <v>68</v>
      </c>
      <c r="B127" s="11" t="s">
        <v>67</v>
      </c>
      <c r="C127" s="11" t="s">
        <v>502</v>
      </c>
      <c r="D127" s="11"/>
      <c r="E127" s="4" t="s">
        <v>58</v>
      </c>
      <c r="F127" s="4" t="s">
        <v>58</v>
      </c>
      <c r="G127" s="11"/>
    </row>
    <row r="128" spans="1:8" ht="51.75" thickBot="1">
      <c r="A128" s="27" t="s">
        <v>78</v>
      </c>
      <c r="B128" s="11" t="s">
        <v>69</v>
      </c>
      <c r="C128" s="11" t="s">
        <v>424</v>
      </c>
      <c r="D128" s="11"/>
      <c r="E128" s="4" t="s">
        <v>58</v>
      </c>
      <c r="F128" s="4" t="s">
        <v>54</v>
      </c>
      <c r="G128" s="11"/>
    </row>
    <row r="129" spans="1:8" ht="39" thickBot="1">
      <c r="A129" s="27" t="s">
        <v>78</v>
      </c>
      <c r="B129" s="11" t="s">
        <v>135</v>
      </c>
      <c r="C129" s="11" t="s">
        <v>649</v>
      </c>
      <c r="D129" s="11"/>
      <c r="E129" s="4" t="s">
        <v>58</v>
      </c>
      <c r="F129" s="4" t="s">
        <v>58</v>
      </c>
      <c r="G129" s="11"/>
    </row>
    <row r="130" spans="1:8" ht="26.25" thickBot="1">
      <c r="A130" s="17" t="s">
        <v>70</v>
      </c>
      <c r="B130" s="11" t="s">
        <v>655</v>
      </c>
      <c r="C130" s="11" t="s">
        <v>656</v>
      </c>
      <c r="D130" s="11"/>
      <c r="E130" s="4" t="s">
        <v>58</v>
      </c>
      <c r="F130" s="4" t="s">
        <v>54</v>
      </c>
      <c r="G130" s="11"/>
    </row>
    <row r="131" spans="1:8" ht="26.25" thickBot="1">
      <c r="A131" s="17" t="s">
        <v>70</v>
      </c>
      <c r="B131" s="11" t="s">
        <v>136</v>
      </c>
      <c r="C131" s="11" t="s">
        <v>137</v>
      </c>
      <c r="D131" s="11"/>
      <c r="E131" s="4" t="s">
        <v>54</v>
      </c>
      <c r="F131" s="4" t="s">
        <v>54</v>
      </c>
      <c r="G131" s="11"/>
    </row>
    <row r="132" spans="1:8" ht="14.1" customHeight="1" thickBot="1">
      <c r="A132" s="224" t="s">
        <v>149</v>
      </c>
      <c r="B132" s="226"/>
      <c r="C132" s="4" t="s">
        <v>438</v>
      </c>
      <c r="D132" s="4" t="s">
        <v>470</v>
      </c>
      <c r="E132" s="4" t="s">
        <v>64</v>
      </c>
      <c r="F132" s="4" t="s">
        <v>65</v>
      </c>
      <c r="G132" s="4" t="s">
        <v>471</v>
      </c>
      <c r="H132" s="9" t="s">
        <v>1029</v>
      </c>
    </row>
    <row r="133" spans="1:8" ht="16.5" thickBot="1">
      <c r="A133" s="15" t="s">
        <v>66</v>
      </c>
      <c r="B133" s="11" t="s">
        <v>150</v>
      </c>
      <c r="C133" s="11" t="s">
        <v>646</v>
      </c>
      <c r="D133" s="11" t="s">
        <v>1007</v>
      </c>
      <c r="E133" s="4" t="s">
        <v>61</v>
      </c>
      <c r="F133" s="4" t="s">
        <v>61</v>
      </c>
      <c r="G133" s="11"/>
    </row>
    <row r="134" spans="1:8" ht="26.25" thickBot="1">
      <c r="A134" s="16" t="s">
        <v>68</v>
      </c>
      <c r="B134" s="11" t="s">
        <v>151</v>
      </c>
      <c r="C134" s="11" t="s">
        <v>645</v>
      </c>
      <c r="D134" s="11" t="s">
        <v>1007</v>
      </c>
      <c r="E134" s="4" t="s">
        <v>61</v>
      </c>
      <c r="F134" s="4" t="s">
        <v>61</v>
      </c>
      <c r="G134" s="11"/>
    </row>
    <row r="135" spans="1:8" ht="16.5" thickBot="1">
      <c r="A135" s="18" t="s">
        <v>78</v>
      </c>
      <c r="B135" s="11" t="s">
        <v>152</v>
      </c>
      <c r="C135" s="11" t="s">
        <v>644</v>
      </c>
      <c r="D135" s="11" t="s">
        <v>1007</v>
      </c>
      <c r="E135" s="4" t="s">
        <v>61</v>
      </c>
      <c r="F135" s="4" t="s">
        <v>61</v>
      </c>
      <c r="G135" s="11"/>
    </row>
    <row r="136" spans="1:8" ht="26.25" thickBot="1">
      <c r="A136" s="17" t="s">
        <v>70</v>
      </c>
      <c r="B136" s="11" t="s">
        <v>153</v>
      </c>
      <c r="C136" s="11" t="s">
        <v>643</v>
      </c>
      <c r="D136" s="11" t="s">
        <v>1007</v>
      </c>
      <c r="E136" s="4" t="s">
        <v>61</v>
      </c>
      <c r="F136" s="4" t="s">
        <v>61</v>
      </c>
      <c r="G136" s="11"/>
    </row>
    <row r="137" spans="1:8" ht="26.25" thickBot="1">
      <c r="A137" s="19" t="s">
        <v>94</v>
      </c>
      <c r="B137" s="11" t="s">
        <v>154</v>
      </c>
      <c r="C137" s="11" t="s">
        <v>642</v>
      </c>
      <c r="D137" s="11" t="s">
        <v>1007</v>
      </c>
      <c r="E137" s="4" t="s">
        <v>61</v>
      </c>
      <c r="F137" s="4" t="s">
        <v>61</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3291" priority="2312" stopIfTrue="1" operator="beginsWith" text="Exceptional">
      <formula>LEFT(A11,LEN("Exceptional"))="Exceptional"</formula>
    </cfRule>
    <cfRule type="beginsWith" dxfId="3290" priority="2313" stopIfTrue="1" operator="beginsWith" text="Professional">
      <formula>LEFT(A11,LEN("Professional"))="Professional"</formula>
    </cfRule>
    <cfRule type="beginsWith" dxfId="3289" priority="2314" stopIfTrue="1" operator="beginsWith" text="Advanced">
      <formula>LEFT(A11,LEN("Advanced"))="Advanced"</formula>
    </cfRule>
    <cfRule type="beginsWith" dxfId="3288" priority="2315" stopIfTrue="1" operator="beginsWith" text="Intermediate">
      <formula>LEFT(A11,LEN("Intermediate"))="Intermediate"</formula>
    </cfRule>
    <cfRule type="beginsWith" dxfId="3287" priority="2316" stopIfTrue="1" operator="beginsWith" text="Basic">
      <formula>LEFT(A11,LEN("Basic"))="Basic"</formula>
    </cfRule>
    <cfRule type="beginsWith" dxfId="3286" priority="2317" stopIfTrue="1" operator="beginsWith" text="Required">
      <formula>LEFT(A11,LEN("Required"))="Required"</formula>
    </cfRule>
    <cfRule type="notContainsBlanks" dxfId="3285" priority="2318" stopIfTrue="1">
      <formula>LEN(TRIM(A11))&gt;0</formula>
    </cfRule>
  </conditionalFormatting>
  <conditionalFormatting sqref="E10 E74 E84 E92 E97 E107 E123:F123 E122 E119:F121 E118 E132 E85:F89 E113:F113 E129:F130 E91:F91 E83:F83 E66:F66 E108:F111 E98:F106 E133:F262 E124:E126 F67:F71 E75:F78 E80:E82 E93:F96">
    <cfRule type="beginsWith" dxfId="3284" priority="2304" stopIfTrue="1" operator="beginsWith" text="Not Applicable">
      <formula>LEFT(E10,LEN("Not Applicable"))="Not Applicable"</formula>
    </cfRule>
    <cfRule type="beginsWith" dxfId="3283" priority="2305" stopIfTrue="1" operator="beginsWith" text="Waived">
      <formula>LEFT(E10,LEN("Waived"))="Waived"</formula>
    </cfRule>
    <cfRule type="beginsWith" dxfId="3282" priority="2307" stopIfTrue="1" operator="beginsWith" text="Pre-Passed">
      <formula>LEFT(E10,LEN("Pre-Passed"))="Pre-Passed"</formula>
    </cfRule>
    <cfRule type="beginsWith" dxfId="3281" priority="2308" stopIfTrue="1" operator="beginsWith" text="Completed">
      <formula>LEFT(E10,LEN("Completed"))="Completed"</formula>
    </cfRule>
    <cfRule type="beginsWith" dxfId="3280" priority="2309" stopIfTrue="1" operator="beginsWith" text="Partial">
      <formula>LEFT(E10,LEN("Partial"))="Partial"</formula>
    </cfRule>
    <cfRule type="beginsWith" dxfId="3279" priority="2310" stopIfTrue="1" operator="beginsWith" text="Missing">
      <formula>LEFT(E10,LEN("Missing"))="Missing"</formula>
    </cfRule>
    <cfRule type="beginsWith" dxfId="3278" priority="2311" stopIfTrue="1" operator="beginsWith" text="Untested">
      <formula>LEFT(E10,LEN("Untested"))="Untested"</formula>
    </cfRule>
    <cfRule type="notContainsBlanks" dxfId="3277" priority="2319" stopIfTrue="1">
      <formula>LEN(TRIM(E10))&gt;0</formula>
    </cfRule>
  </conditionalFormatting>
  <conditionalFormatting sqref="F10">
    <cfRule type="beginsWith" dxfId="3276" priority="1999" stopIfTrue="1" operator="beginsWith" text="Not Applicable">
      <formula>LEFT(F10,LEN("Not Applicable"))="Not Applicable"</formula>
    </cfRule>
    <cfRule type="beginsWith" dxfId="3275" priority="2000" stopIfTrue="1" operator="beginsWith" text="Waived">
      <formula>LEFT(F10,LEN("Waived"))="Waived"</formula>
    </cfRule>
    <cfRule type="beginsWith" dxfId="3274" priority="2001" stopIfTrue="1" operator="beginsWith" text="Pre-Passed">
      <formula>LEFT(F10,LEN("Pre-Passed"))="Pre-Passed"</formula>
    </cfRule>
    <cfRule type="beginsWith" dxfId="3273" priority="2002" stopIfTrue="1" operator="beginsWith" text="Completed">
      <formula>LEFT(F10,LEN("Completed"))="Completed"</formula>
    </cfRule>
    <cfRule type="beginsWith" dxfId="3272" priority="2003" stopIfTrue="1" operator="beginsWith" text="Partial">
      <formula>LEFT(F10,LEN("Partial"))="Partial"</formula>
    </cfRule>
    <cfRule type="beginsWith" dxfId="3271" priority="2004" stopIfTrue="1" operator="beginsWith" text="Missing">
      <formula>LEFT(F10,LEN("Missing"))="Missing"</formula>
    </cfRule>
    <cfRule type="beginsWith" dxfId="3270" priority="2005" stopIfTrue="1" operator="beginsWith" text="Untested">
      <formula>LEFT(F10,LEN("Untested"))="Untested"</formula>
    </cfRule>
    <cfRule type="notContainsBlanks" dxfId="3269" priority="2006" stopIfTrue="1">
      <formula>LEN(TRIM(F10))&gt;0</formula>
    </cfRule>
  </conditionalFormatting>
  <conditionalFormatting sqref="F74">
    <cfRule type="beginsWith" dxfId="3268" priority="1975" stopIfTrue="1" operator="beginsWith" text="Not Applicable">
      <formula>LEFT(F74,LEN("Not Applicable"))="Not Applicable"</formula>
    </cfRule>
    <cfRule type="beginsWith" dxfId="3267" priority="1976" stopIfTrue="1" operator="beginsWith" text="Waived">
      <formula>LEFT(F74,LEN("Waived"))="Waived"</formula>
    </cfRule>
    <cfRule type="beginsWith" dxfId="3266" priority="1977" stopIfTrue="1" operator="beginsWith" text="Pre-Passed">
      <formula>LEFT(F74,LEN("Pre-Passed"))="Pre-Passed"</formula>
    </cfRule>
    <cfRule type="beginsWith" dxfId="3265" priority="1978" stopIfTrue="1" operator="beginsWith" text="Completed">
      <formula>LEFT(F74,LEN("Completed"))="Completed"</formula>
    </cfRule>
    <cfRule type="beginsWith" dxfId="3264" priority="1979" stopIfTrue="1" operator="beginsWith" text="Partial">
      <formula>LEFT(F74,LEN("Partial"))="Partial"</formula>
    </cfRule>
    <cfRule type="beginsWith" dxfId="3263" priority="1980" stopIfTrue="1" operator="beginsWith" text="Missing">
      <formula>LEFT(F74,LEN("Missing"))="Missing"</formula>
    </cfRule>
    <cfRule type="beginsWith" dxfId="3262" priority="1981" stopIfTrue="1" operator="beginsWith" text="Untested">
      <formula>LEFT(F74,LEN("Untested"))="Untested"</formula>
    </cfRule>
    <cfRule type="notContainsBlanks" dxfId="3261" priority="1982" stopIfTrue="1">
      <formula>LEN(TRIM(F74))&gt;0</formula>
    </cfRule>
  </conditionalFormatting>
  <conditionalFormatting sqref="F84">
    <cfRule type="beginsWith" dxfId="3260" priority="1967" stopIfTrue="1" operator="beginsWith" text="Not Applicable">
      <formula>LEFT(F84,LEN("Not Applicable"))="Not Applicable"</formula>
    </cfRule>
    <cfRule type="beginsWith" dxfId="3259" priority="1968" stopIfTrue="1" operator="beginsWith" text="Waived">
      <formula>LEFT(F84,LEN("Waived"))="Waived"</formula>
    </cfRule>
    <cfRule type="beginsWith" dxfId="3258" priority="1969" stopIfTrue="1" operator="beginsWith" text="Pre-Passed">
      <formula>LEFT(F84,LEN("Pre-Passed"))="Pre-Passed"</formula>
    </cfRule>
    <cfRule type="beginsWith" dxfId="3257" priority="1970" stopIfTrue="1" operator="beginsWith" text="Completed">
      <formula>LEFT(F84,LEN("Completed"))="Completed"</formula>
    </cfRule>
    <cfRule type="beginsWith" dxfId="3256" priority="1971" stopIfTrue="1" operator="beginsWith" text="Partial">
      <formula>LEFT(F84,LEN("Partial"))="Partial"</formula>
    </cfRule>
    <cfRule type="beginsWith" dxfId="3255" priority="1972" stopIfTrue="1" operator="beginsWith" text="Missing">
      <formula>LEFT(F84,LEN("Missing"))="Missing"</formula>
    </cfRule>
    <cfRule type="beginsWith" dxfId="3254" priority="1973" stopIfTrue="1" operator="beginsWith" text="Untested">
      <formula>LEFT(F84,LEN("Untested"))="Untested"</formula>
    </cfRule>
    <cfRule type="notContainsBlanks" dxfId="3253" priority="1974" stopIfTrue="1">
      <formula>LEN(TRIM(F84))&gt;0</formula>
    </cfRule>
  </conditionalFormatting>
  <conditionalFormatting sqref="F92">
    <cfRule type="beginsWith" dxfId="3252" priority="1959" stopIfTrue="1" operator="beginsWith" text="Not Applicable">
      <formula>LEFT(F92,LEN("Not Applicable"))="Not Applicable"</formula>
    </cfRule>
    <cfRule type="beginsWith" dxfId="3251" priority="1960" stopIfTrue="1" operator="beginsWith" text="Waived">
      <formula>LEFT(F92,LEN("Waived"))="Waived"</formula>
    </cfRule>
    <cfRule type="beginsWith" dxfId="3250" priority="1961" stopIfTrue="1" operator="beginsWith" text="Pre-Passed">
      <formula>LEFT(F92,LEN("Pre-Passed"))="Pre-Passed"</formula>
    </cfRule>
    <cfRule type="beginsWith" dxfId="3249" priority="1962" stopIfTrue="1" operator="beginsWith" text="Completed">
      <formula>LEFT(F92,LEN("Completed"))="Completed"</formula>
    </cfRule>
    <cfRule type="beginsWith" dxfId="3248" priority="1963" stopIfTrue="1" operator="beginsWith" text="Partial">
      <formula>LEFT(F92,LEN("Partial"))="Partial"</formula>
    </cfRule>
    <cfRule type="beginsWith" dxfId="3247" priority="1964" stopIfTrue="1" operator="beginsWith" text="Missing">
      <formula>LEFT(F92,LEN("Missing"))="Missing"</formula>
    </cfRule>
    <cfRule type="beginsWith" dxfId="3246" priority="1965" stopIfTrue="1" operator="beginsWith" text="Untested">
      <formula>LEFT(F92,LEN("Untested"))="Untested"</formula>
    </cfRule>
    <cfRule type="notContainsBlanks" dxfId="3245" priority="1966" stopIfTrue="1">
      <formula>LEN(TRIM(F92))&gt;0</formula>
    </cfRule>
  </conditionalFormatting>
  <conditionalFormatting sqref="F97">
    <cfRule type="beginsWith" dxfId="3244" priority="1951" stopIfTrue="1" operator="beginsWith" text="Not Applicable">
      <formula>LEFT(F97,LEN("Not Applicable"))="Not Applicable"</formula>
    </cfRule>
    <cfRule type="beginsWith" dxfId="3243" priority="1952" stopIfTrue="1" operator="beginsWith" text="Waived">
      <formula>LEFT(F97,LEN("Waived"))="Waived"</formula>
    </cfRule>
    <cfRule type="beginsWith" dxfId="3242" priority="1953" stopIfTrue="1" operator="beginsWith" text="Pre-Passed">
      <formula>LEFT(F97,LEN("Pre-Passed"))="Pre-Passed"</formula>
    </cfRule>
    <cfRule type="beginsWith" dxfId="3241" priority="1954" stopIfTrue="1" operator="beginsWith" text="Completed">
      <formula>LEFT(F97,LEN("Completed"))="Completed"</formula>
    </cfRule>
    <cfRule type="beginsWith" dxfId="3240" priority="1955" stopIfTrue="1" operator="beginsWith" text="Partial">
      <formula>LEFT(F97,LEN("Partial"))="Partial"</formula>
    </cfRule>
    <cfRule type="beginsWith" dxfId="3239" priority="1956" stopIfTrue="1" operator="beginsWith" text="Missing">
      <formula>LEFT(F97,LEN("Missing"))="Missing"</formula>
    </cfRule>
    <cfRule type="beginsWith" dxfId="3238" priority="1957" stopIfTrue="1" operator="beginsWith" text="Untested">
      <formula>LEFT(F97,LEN("Untested"))="Untested"</formula>
    </cfRule>
    <cfRule type="notContainsBlanks" dxfId="3237" priority="1958" stopIfTrue="1">
      <formula>LEN(TRIM(F97))&gt;0</formula>
    </cfRule>
  </conditionalFormatting>
  <conditionalFormatting sqref="F107">
    <cfRule type="beginsWith" dxfId="3236" priority="1943" stopIfTrue="1" operator="beginsWith" text="Not Applicable">
      <formula>LEFT(F107,LEN("Not Applicable"))="Not Applicable"</formula>
    </cfRule>
    <cfRule type="beginsWith" dxfId="3235" priority="1944" stopIfTrue="1" operator="beginsWith" text="Waived">
      <formula>LEFT(F107,LEN("Waived"))="Waived"</formula>
    </cfRule>
    <cfRule type="beginsWith" dxfId="3234" priority="1945" stopIfTrue="1" operator="beginsWith" text="Pre-Passed">
      <formula>LEFT(F107,LEN("Pre-Passed"))="Pre-Passed"</formula>
    </cfRule>
    <cfRule type="beginsWith" dxfId="3233" priority="1946" stopIfTrue="1" operator="beginsWith" text="Completed">
      <formula>LEFT(F107,LEN("Completed"))="Completed"</formula>
    </cfRule>
    <cfRule type="beginsWith" dxfId="3232" priority="1947" stopIfTrue="1" operator="beginsWith" text="Partial">
      <formula>LEFT(F107,LEN("Partial"))="Partial"</formula>
    </cfRule>
    <cfRule type="beginsWith" dxfId="3231" priority="1948" stopIfTrue="1" operator="beginsWith" text="Missing">
      <formula>LEFT(F107,LEN("Missing"))="Missing"</formula>
    </cfRule>
    <cfRule type="beginsWith" dxfId="3230" priority="1949" stopIfTrue="1" operator="beginsWith" text="Untested">
      <formula>LEFT(F107,LEN("Untested"))="Untested"</formula>
    </cfRule>
    <cfRule type="notContainsBlanks" dxfId="3229" priority="1950" stopIfTrue="1">
      <formula>LEN(TRIM(F107))&gt;0</formula>
    </cfRule>
  </conditionalFormatting>
  <conditionalFormatting sqref="F125">
    <cfRule type="beginsWith" dxfId="3228" priority="1935" stopIfTrue="1" operator="beginsWith" text="Not Applicable">
      <formula>LEFT(F125,LEN("Not Applicable"))="Not Applicable"</formula>
    </cfRule>
    <cfRule type="beginsWith" dxfId="3227" priority="1936" stopIfTrue="1" operator="beginsWith" text="Waived">
      <formula>LEFT(F125,LEN("Waived"))="Waived"</formula>
    </cfRule>
    <cfRule type="beginsWith" dxfId="3226" priority="1937" stopIfTrue="1" operator="beginsWith" text="Pre-Passed">
      <formula>LEFT(F125,LEN("Pre-Passed"))="Pre-Passed"</formula>
    </cfRule>
    <cfRule type="beginsWith" dxfId="3225" priority="1938" stopIfTrue="1" operator="beginsWith" text="Completed">
      <formula>LEFT(F125,LEN("Completed"))="Completed"</formula>
    </cfRule>
    <cfRule type="beginsWith" dxfId="3224" priority="1939" stopIfTrue="1" operator="beginsWith" text="Partial">
      <formula>LEFT(F125,LEN("Partial"))="Partial"</formula>
    </cfRule>
    <cfRule type="beginsWith" dxfId="3223" priority="1940" stopIfTrue="1" operator="beginsWith" text="Missing">
      <formula>LEFT(F125,LEN("Missing"))="Missing"</formula>
    </cfRule>
    <cfRule type="beginsWith" dxfId="3222" priority="1941" stopIfTrue="1" operator="beginsWith" text="Untested">
      <formula>LEFT(F125,LEN("Untested"))="Untested"</formula>
    </cfRule>
    <cfRule type="notContainsBlanks" dxfId="3221" priority="1942" stopIfTrue="1">
      <formula>LEN(TRIM(F125))&gt;0</formula>
    </cfRule>
  </conditionalFormatting>
  <conditionalFormatting sqref="F122">
    <cfRule type="beginsWith" dxfId="3220" priority="1927" stopIfTrue="1" operator="beginsWith" text="Not Applicable">
      <formula>LEFT(F122,LEN("Not Applicable"))="Not Applicable"</formula>
    </cfRule>
    <cfRule type="beginsWith" dxfId="3219" priority="1928" stopIfTrue="1" operator="beginsWith" text="Waived">
      <formula>LEFT(F122,LEN("Waived"))="Waived"</formula>
    </cfRule>
    <cfRule type="beginsWith" dxfId="3218" priority="1929" stopIfTrue="1" operator="beginsWith" text="Pre-Passed">
      <formula>LEFT(F122,LEN("Pre-Passed"))="Pre-Passed"</formula>
    </cfRule>
    <cfRule type="beginsWith" dxfId="3217" priority="1930" stopIfTrue="1" operator="beginsWith" text="Completed">
      <formula>LEFT(F122,LEN("Completed"))="Completed"</formula>
    </cfRule>
    <cfRule type="beginsWith" dxfId="3216" priority="1931" stopIfTrue="1" operator="beginsWith" text="Partial">
      <formula>LEFT(F122,LEN("Partial"))="Partial"</formula>
    </cfRule>
    <cfRule type="beginsWith" dxfId="3215" priority="1932" stopIfTrue="1" operator="beginsWith" text="Missing">
      <formula>LEFT(F122,LEN("Missing"))="Missing"</formula>
    </cfRule>
    <cfRule type="beginsWith" dxfId="3214" priority="1933" stopIfTrue="1" operator="beginsWith" text="Untested">
      <formula>LEFT(F122,LEN("Untested"))="Untested"</formula>
    </cfRule>
    <cfRule type="notContainsBlanks" dxfId="3213" priority="1934" stopIfTrue="1">
      <formula>LEN(TRIM(F122))&gt;0</formula>
    </cfRule>
  </conditionalFormatting>
  <conditionalFormatting sqref="F118">
    <cfRule type="beginsWith" dxfId="3212" priority="1919" stopIfTrue="1" operator="beginsWith" text="Not Applicable">
      <formula>LEFT(F118,LEN("Not Applicable"))="Not Applicable"</formula>
    </cfRule>
    <cfRule type="beginsWith" dxfId="3211" priority="1920" stopIfTrue="1" operator="beginsWith" text="Waived">
      <formula>LEFT(F118,LEN("Waived"))="Waived"</formula>
    </cfRule>
    <cfRule type="beginsWith" dxfId="3210" priority="1921" stopIfTrue="1" operator="beginsWith" text="Pre-Passed">
      <formula>LEFT(F118,LEN("Pre-Passed"))="Pre-Passed"</formula>
    </cfRule>
    <cfRule type="beginsWith" dxfId="3209" priority="1922" stopIfTrue="1" operator="beginsWith" text="Completed">
      <formula>LEFT(F118,LEN("Completed"))="Completed"</formula>
    </cfRule>
    <cfRule type="beginsWith" dxfId="3208" priority="1923" stopIfTrue="1" operator="beginsWith" text="Partial">
      <formula>LEFT(F118,LEN("Partial"))="Partial"</formula>
    </cfRule>
    <cfRule type="beginsWith" dxfId="3207" priority="1924" stopIfTrue="1" operator="beginsWith" text="Missing">
      <formula>LEFT(F118,LEN("Missing"))="Missing"</formula>
    </cfRule>
    <cfRule type="beginsWith" dxfId="3206" priority="1925" stopIfTrue="1" operator="beginsWith" text="Untested">
      <formula>LEFT(F118,LEN("Untested"))="Untested"</formula>
    </cfRule>
    <cfRule type="notContainsBlanks" dxfId="3205" priority="1926" stopIfTrue="1">
      <formula>LEN(TRIM(F118))&gt;0</formula>
    </cfRule>
  </conditionalFormatting>
  <conditionalFormatting sqref="F132">
    <cfRule type="beginsWith" dxfId="3204" priority="1911" stopIfTrue="1" operator="beginsWith" text="Not Applicable">
      <formula>LEFT(F132,LEN("Not Applicable"))="Not Applicable"</formula>
    </cfRule>
    <cfRule type="beginsWith" dxfId="3203" priority="1912" stopIfTrue="1" operator="beginsWith" text="Waived">
      <formula>LEFT(F132,LEN("Waived"))="Waived"</formula>
    </cfRule>
    <cfRule type="beginsWith" dxfId="3202" priority="1913" stopIfTrue="1" operator="beginsWith" text="Pre-Passed">
      <formula>LEFT(F132,LEN("Pre-Passed"))="Pre-Passed"</formula>
    </cfRule>
    <cfRule type="beginsWith" dxfId="3201" priority="1914" stopIfTrue="1" operator="beginsWith" text="Completed">
      <formula>LEFT(F132,LEN("Completed"))="Completed"</formula>
    </cfRule>
    <cfRule type="beginsWith" dxfId="3200" priority="1915" stopIfTrue="1" operator="beginsWith" text="Partial">
      <formula>LEFT(F132,LEN("Partial"))="Partial"</formula>
    </cfRule>
    <cfRule type="beginsWith" dxfId="3199" priority="1916" stopIfTrue="1" operator="beginsWith" text="Missing">
      <formula>LEFT(F132,LEN("Missing"))="Missing"</formula>
    </cfRule>
    <cfRule type="beginsWith" dxfId="3198" priority="1917" stopIfTrue="1" operator="beginsWith" text="Untested">
      <formula>LEFT(F132,LEN("Untested"))="Untested"</formula>
    </cfRule>
    <cfRule type="notContainsBlanks" dxfId="3197" priority="1918" stopIfTrue="1">
      <formula>LEN(TRIM(F132))&gt;0</formula>
    </cfRule>
  </conditionalFormatting>
  <conditionalFormatting sqref="E128:F128 E127">
    <cfRule type="beginsWith" dxfId="3196" priority="1861" stopIfTrue="1" operator="beginsWith" text="Not Applicable">
      <formula>LEFT(E127,LEN("Not Applicable"))="Not Applicable"</formula>
    </cfRule>
    <cfRule type="beginsWith" dxfId="3195" priority="1862" stopIfTrue="1" operator="beginsWith" text="Waived">
      <formula>LEFT(E127,LEN("Waived"))="Waived"</formula>
    </cfRule>
    <cfRule type="beginsWith" dxfId="3194" priority="1863" stopIfTrue="1" operator="beginsWith" text="Pre-Passed">
      <formula>LEFT(E127,LEN("Pre-Passed"))="Pre-Passed"</formula>
    </cfRule>
    <cfRule type="beginsWith" dxfId="3193" priority="1864" stopIfTrue="1" operator="beginsWith" text="Completed">
      <formula>LEFT(E127,LEN("Completed"))="Completed"</formula>
    </cfRule>
    <cfRule type="beginsWith" dxfId="3192" priority="1865" stopIfTrue="1" operator="beginsWith" text="Partial">
      <formula>LEFT(E127,LEN("Partial"))="Partial"</formula>
    </cfRule>
    <cfRule type="beginsWith" dxfId="3191" priority="1866" stopIfTrue="1" operator="beginsWith" text="Missing">
      <formula>LEFT(E127,LEN("Missing"))="Missing"</formula>
    </cfRule>
    <cfRule type="beginsWith" dxfId="3190" priority="1867" stopIfTrue="1" operator="beginsWith" text="Untested">
      <formula>LEFT(E127,LEN("Untested"))="Untested"</formula>
    </cfRule>
    <cfRule type="notContainsBlanks" dxfId="3189" priority="1868" stopIfTrue="1">
      <formula>LEN(TRIM(E127))&gt;0</formula>
    </cfRule>
  </conditionalFormatting>
  <conditionalFormatting sqref="A10">
    <cfRule type="beginsWith" dxfId="3188" priority="1840" stopIfTrue="1" operator="beginsWith" text="Exceptional">
      <formula>LEFT(A10,LEN("Exceptional"))="Exceptional"</formula>
    </cfRule>
    <cfRule type="beginsWith" dxfId="3187" priority="1841" stopIfTrue="1" operator="beginsWith" text="Professional">
      <formula>LEFT(A10,LEN("Professional"))="Professional"</formula>
    </cfRule>
    <cfRule type="beginsWith" dxfId="3186" priority="1842" stopIfTrue="1" operator="beginsWith" text="Advanced">
      <formula>LEFT(A10,LEN("Advanced"))="Advanced"</formula>
    </cfRule>
    <cfRule type="beginsWith" dxfId="3185" priority="1843" stopIfTrue="1" operator="beginsWith" text="Intermediate">
      <formula>LEFT(A10,LEN("Intermediate"))="Intermediate"</formula>
    </cfRule>
    <cfRule type="beginsWith" dxfId="3184" priority="1844" stopIfTrue="1" operator="beginsWith" text="Basic">
      <formula>LEFT(A10,LEN("Basic"))="Basic"</formula>
    </cfRule>
    <cfRule type="beginsWith" dxfId="3183" priority="1845" stopIfTrue="1" operator="beginsWith" text="Required">
      <formula>LEFT(A10,LEN("Required"))="Required"</formula>
    </cfRule>
    <cfRule type="notContainsBlanks" dxfId="3182" priority="1846" stopIfTrue="1">
      <formula>LEN(TRIM(A10))&gt;0</formula>
    </cfRule>
  </conditionalFormatting>
  <conditionalFormatting sqref="E131:F131">
    <cfRule type="beginsWith" dxfId="3181" priority="1825" stopIfTrue="1" operator="beginsWith" text="Not Applicable">
      <formula>LEFT(E131,LEN("Not Applicable"))="Not Applicable"</formula>
    </cfRule>
    <cfRule type="beginsWith" dxfId="3180" priority="1826" stopIfTrue="1" operator="beginsWith" text="Waived">
      <formula>LEFT(E131,LEN("Waived"))="Waived"</formula>
    </cfRule>
    <cfRule type="beginsWith" dxfId="3179" priority="1827" stopIfTrue="1" operator="beginsWith" text="Pre-Passed">
      <formula>LEFT(E131,LEN("Pre-Passed"))="Pre-Passed"</formula>
    </cfRule>
    <cfRule type="beginsWith" dxfId="3178" priority="1828" stopIfTrue="1" operator="beginsWith" text="Completed">
      <formula>LEFT(E131,LEN("Completed"))="Completed"</formula>
    </cfRule>
    <cfRule type="beginsWith" dxfId="3177" priority="1829" stopIfTrue="1" operator="beginsWith" text="Partial">
      <formula>LEFT(E131,LEN("Partial"))="Partial"</formula>
    </cfRule>
    <cfRule type="beginsWith" dxfId="3176" priority="1830" stopIfTrue="1" operator="beginsWith" text="Missing">
      <formula>LEFT(E131,LEN("Missing"))="Missing"</formula>
    </cfRule>
    <cfRule type="beginsWith" dxfId="3175" priority="1831" stopIfTrue="1" operator="beginsWith" text="Untested">
      <formula>LEFT(E131,LEN("Untested"))="Untested"</formula>
    </cfRule>
    <cfRule type="notContainsBlanks" dxfId="3174" priority="1839" stopIfTrue="1">
      <formula>LEN(TRIM(E131))&gt;0</formula>
    </cfRule>
  </conditionalFormatting>
  <conditionalFormatting sqref="A72">
    <cfRule type="beginsWith" dxfId="3173" priority="1817" stopIfTrue="1" operator="beginsWith" text="Exceptional">
      <formula>LEFT(A72,LEN("Exceptional"))="Exceptional"</formula>
    </cfRule>
    <cfRule type="beginsWith" dxfId="3172" priority="1818" stopIfTrue="1" operator="beginsWith" text="Professional">
      <formula>LEFT(A72,LEN("Professional"))="Professional"</formula>
    </cfRule>
    <cfRule type="beginsWith" dxfId="3171" priority="1819" stopIfTrue="1" operator="beginsWith" text="Advanced">
      <formula>LEFT(A72,LEN("Advanced"))="Advanced"</formula>
    </cfRule>
    <cfRule type="beginsWith" dxfId="3170" priority="1820" stopIfTrue="1" operator="beginsWith" text="Intermediate">
      <formula>LEFT(A72,LEN("Intermediate"))="Intermediate"</formula>
    </cfRule>
    <cfRule type="beginsWith" dxfId="3169" priority="1821" stopIfTrue="1" operator="beginsWith" text="Basic">
      <formula>LEFT(A72,LEN("Basic"))="Basic"</formula>
    </cfRule>
    <cfRule type="beginsWith" dxfId="3168" priority="1822" stopIfTrue="1" operator="beginsWith" text="Required">
      <formula>LEFT(A72,LEN("Required"))="Required"</formula>
    </cfRule>
    <cfRule type="notContainsBlanks" dxfId="3167" priority="1823" stopIfTrue="1">
      <formula>LEN(TRIM(A72))&gt;0</formula>
    </cfRule>
  </conditionalFormatting>
  <conditionalFormatting sqref="A79">
    <cfRule type="beginsWith" dxfId="3166" priority="1787" stopIfTrue="1" operator="beginsWith" text="Exceptional">
      <formula>LEFT(A79,LEN("Exceptional"))="Exceptional"</formula>
    </cfRule>
    <cfRule type="beginsWith" dxfId="3165" priority="1788" stopIfTrue="1" operator="beginsWith" text="Professional">
      <formula>LEFT(A79,LEN("Professional"))="Professional"</formula>
    </cfRule>
    <cfRule type="beginsWith" dxfId="3164" priority="1789" stopIfTrue="1" operator="beginsWith" text="Advanced">
      <formula>LEFT(A79,LEN("Advanced"))="Advanced"</formula>
    </cfRule>
    <cfRule type="beginsWith" dxfId="3163" priority="1790" stopIfTrue="1" operator="beginsWith" text="Intermediate">
      <formula>LEFT(A79,LEN("Intermediate"))="Intermediate"</formula>
    </cfRule>
    <cfRule type="beginsWith" dxfId="3162" priority="1791" stopIfTrue="1" operator="beginsWith" text="Basic">
      <formula>LEFT(A79,LEN("Basic"))="Basic"</formula>
    </cfRule>
    <cfRule type="beginsWith" dxfId="3161" priority="1792" stopIfTrue="1" operator="beginsWith" text="Required">
      <formula>LEFT(A79,LEN("Required"))="Required"</formula>
    </cfRule>
    <cfRule type="notContainsBlanks" dxfId="3160" priority="1793" stopIfTrue="1">
      <formula>LEN(TRIM(A79))&gt;0</formula>
    </cfRule>
  </conditionalFormatting>
  <conditionalFormatting sqref="E79">
    <cfRule type="beginsWith" dxfId="3159" priority="1780" stopIfTrue="1" operator="beginsWith" text="Not Applicable">
      <formula>LEFT(E79,LEN("Not Applicable"))="Not Applicable"</formula>
    </cfRule>
    <cfRule type="beginsWith" dxfId="3158" priority="1781" stopIfTrue="1" operator="beginsWith" text="Waived">
      <formula>LEFT(E79,LEN("Waived"))="Waived"</formula>
    </cfRule>
    <cfRule type="beginsWith" dxfId="3157" priority="1782" stopIfTrue="1" operator="beginsWith" text="Pre-Passed">
      <formula>LEFT(E79,LEN("Pre-Passed"))="Pre-Passed"</formula>
    </cfRule>
    <cfRule type="beginsWith" dxfId="3156" priority="1783" stopIfTrue="1" operator="beginsWith" text="Completed">
      <formula>LEFT(E79,LEN("Completed"))="Completed"</formula>
    </cfRule>
    <cfRule type="beginsWith" dxfId="3155" priority="1784" stopIfTrue="1" operator="beginsWith" text="Partial">
      <formula>LEFT(E79,LEN("Partial"))="Partial"</formula>
    </cfRule>
    <cfRule type="beginsWith" dxfId="3154" priority="1785" stopIfTrue="1" operator="beginsWith" text="Missing">
      <formula>LEFT(E79,LEN("Missing"))="Missing"</formula>
    </cfRule>
    <cfRule type="beginsWith" dxfId="3153" priority="1786" stopIfTrue="1" operator="beginsWith" text="Untested">
      <formula>LEFT(E79,LEN("Untested"))="Untested"</formula>
    </cfRule>
    <cfRule type="notContainsBlanks" dxfId="3152" priority="1794" stopIfTrue="1">
      <formula>LEN(TRIM(E79))&gt;0</formula>
    </cfRule>
  </conditionalFormatting>
  <conditionalFormatting sqref="E90:F90">
    <cfRule type="beginsWith" dxfId="3151" priority="1661" stopIfTrue="1" operator="beginsWith" text="Not Applicable">
      <formula>LEFT(E90,LEN("Not Applicable"))="Not Applicable"</formula>
    </cfRule>
    <cfRule type="beginsWith" dxfId="3150" priority="1662" stopIfTrue="1" operator="beginsWith" text="Waived">
      <formula>LEFT(E90,LEN("Waived"))="Waived"</formula>
    </cfRule>
    <cfRule type="beginsWith" dxfId="3149" priority="1663" stopIfTrue="1" operator="beginsWith" text="Pre-Passed">
      <formula>LEFT(E90,LEN("Pre-Passed"))="Pre-Passed"</formula>
    </cfRule>
    <cfRule type="beginsWith" dxfId="3148" priority="1664" stopIfTrue="1" operator="beginsWith" text="Completed">
      <formula>LEFT(E90,LEN("Completed"))="Completed"</formula>
    </cfRule>
    <cfRule type="beginsWith" dxfId="3147" priority="1665" stopIfTrue="1" operator="beginsWith" text="Partial">
      <formula>LEFT(E90,LEN("Partial"))="Partial"</formula>
    </cfRule>
    <cfRule type="beginsWith" dxfId="3146" priority="1666" stopIfTrue="1" operator="beginsWith" text="Missing">
      <formula>LEFT(E90,LEN("Missing"))="Missing"</formula>
    </cfRule>
    <cfRule type="beginsWith" dxfId="3145" priority="1667" stopIfTrue="1" operator="beginsWith" text="Untested">
      <formula>LEFT(E90,LEN("Untested"))="Untested"</formula>
    </cfRule>
    <cfRule type="notContainsBlanks" dxfId="3144" priority="1675" stopIfTrue="1">
      <formula>LEN(TRIM(E90))&gt;0</formula>
    </cfRule>
  </conditionalFormatting>
  <conditionalFormatting sqref="A112">
    <cfRule type="beginsWith" dxfId="3143" priority="1444" stopIfTrue="1" operator="beginsWith" text="Exceptional">
      <formula>LEFT(A112,LEN("Exceptional"))="Exceptional"</formula>
    </cfRule>
    <cfRule type="beginsWith" dxfId="3142" priority="1445" stopIfTrue="1" operator="beginsWith" text="Professional">
      <formula>LEFT(A112,LEN("Professional"))="Professional"</formula>
    </cfRule>
    <cfRule type="beginsWith" dxfId="3141" priority="1446" stopIfTrue="1" operator="beginsWith" text="Advanced">
      <formula>LEFT(A112,LEN("Advanced"))="Advanced"</formula>
    </cfRule>
    <cfRule type="beginsWith" dxfId="3140" priority="1447" stopIfTrue="1" operator="beginsWith" text="Intermediate">
      <formula>LEFT(A112,LEN("Intermediate"))="Intermediate"</formula>
    </cfRule>
    <cfRule type="beginsWith" dxfId="3139" priority="1448" stopIfTrue="1" operator="beginsWith" text="Basic">
      <formula>LEFT(A112,LEN("Basic"))="Basic"</formula>
    </cfRule>
    <cfRule type="beginsWith" dxfId="3138" priority="1449" stopIfTrue="1" operator="beginsWith" text="Required">
      <formula>LEFT(A112,LEN("Required"))="Required"</formula>
    </cfRule>
    <cfRule type="notContainsBlanks" dxfId="3137" priority="1450" stopIfTrue="1">
      <formula>LEN(TRIM(A112))&gt;0</formula>
    </cfRule>
  </conditionalFormatting>
  <conditionalFormatting sqref="E112 F117 E114:F115">
    <cfRule type="beginsWith" dxfId="3136" priority="1437" stopIfTrue="1" operator="beginsWith" text="Not Applicable">
      <formula>LEFT(E112,LEN("Not Applicable"))="Not Applicable"</formula>
    </cfRule>
    <cfRule type="beginsWith" dxfId="3135" priority="1438" stopIfTrue="1" operator="beginsWith" text="Waived">
      <formula>LEFT(E112,LEN("Waived"))="Waived"</formula>
    </cfRule>
    <cfRule type="beginsWith" dxfId="3134" priority="1439" stopIfTrue="1" operator="beginsWith" text="Pre-Passed">
      <formula>LEFT(E112,LEN("Pre-Passed"))="Pre-Passed"</formula>
    </cfRule>
    <cfRule type="beginsWith" dxfId="3133" priority="1440" stopIfTrue="1" operator="beginsWith" text="Completed">
      <formula>LEFT(E112,LEN("Completed"))="Completed"</formula>
    </cfRule>
    <cfRule type="beginsWith" dxfId="3132" priority="1441" stopIfTrue="1" operator="beginsWith" text="Partial">
      <formula>LEFT(E112,LEN("Partial"))="Partial"</formula>
    </cfRule>
    <cfRule type="beginsWith" dxfId="3131" priority="1442" stopIfTrue="1" operator="beginsWith" text="Missing">
      <formula>LEFT(E112,LEN("Missing"))="Missing"</formula>
    </cfRule>
    <cfRule type="beginsWith" dxfId="3130" priority="1443" stopIfTrue="1" operator="beginsWith" text="Untested">
      <formula>LEFT(E112,LEN("Untested"))="Untested"</formula>
    </cfRule>
    <cfRule type="notContainsBlanks" dxfId="3129" priority="1451" stopIfTrue="1">
      <formula>LEN(TRIM(E112))&gt;0</formula>
    </cfRule>
  </conditionalFormatting>
  <conditionalFormatting sqref="F112">
    <cfRule type="beginsWith" dxfId="3128" priority="1429" stopIfTrue="1" operator="beginsWith" text="Not Applicable">
      <formula>LEFT(F112,LEN("Not Applicable"))="Not Applicable"</formula>
    </cfRule>
    <cfRule type="beginsWith" dxfId="3127" priority="1430" stopIfTrue="1" operator="beginsWith" text="Waived">
      <formula>LEFT(F112,LEN("Waived"))="Waived"</formula>
    </cfRule>
    <cfRule type="beginsWith" dxfId="3126" priority="1431" stopIfTrue="1" operator="beginsWith" text="Pre-Passed">
      <formula>LEFT(F112,LEN("Pre-Passed"))="Pre-Passed"</formula>
    </cfRule>
    <cfRule type="beginsWith" dxfId="3125" priority="1432" stopIfTrue="1" operator="beginsWith" text="Completed">
      <formula>LEFT(F112,LEN("Completed"))="Completed"</formula>
    </cfRule>
    <cfRule type="beginsWith" dxfId="3124" priority="1433" stopIfTrue="1" operator="beginsWith" text="Partial">
      <formula>LEFT(F112,LEN("Partial"))="Partial"</formula>
    </cfRule>
    <cfRule type="beginsWith" dxfId="3123" priority="1434" stopIfTrue="1" operator="beginsWith" text="Missing">
      <formula>LEFT(F112,LEN("Missing"))="Missing"</formula>
    </cfRule>
    <cfRule type="beginsWith" dxfId="3122" priority="1435" stopIfTrue="1" operator="beginsWith" text="Untested">
      <formula>LEFT(F112,LEN("Untested"))="Untested"</formula>
    </cfRule>
    <cfRule type="notContainsBlanks" dxfId="3121" priority="1436" stopIfTrue="1">
      <formula>LEN(TRIM(F112))&gt;0</formula>
    </cfRule>
  </conditionalFormatting>
  <conditionalFormatting sqref="E116">
    <cfRule type="beginsWith" dxfId="3120" priority="1414" stopIfTrue="1" operator="beginsWith" text="Not Applicable">
      <formula>LEFT(E116,LEN("Not Applicable"))="Not Applicable"</formula>
    </cfRule>
    <cfRule type="beginsWith" dxfId="3119" priority="1415" stopIfTrue="1" operator="beginsWith" text="Waived">
      <formula>LEFT(E116,LEN("Waived"))="Waived"</formula>
    </cfRule>
    <cfRule type="beginsWith" dxfId="3118" priority="1416" stopIfTrue="1" operator="beginsWith" text="Pre-Passed">
      <formula>LEFT(E116,LEN("Pre-Passed"))="Pre-Passed"</formula>
    </cfRule>
    <cfRule type="beginsWith" dxfId="3117" priority="1417" stopIfTrue="1" operator="beginsWith" text="Completed">
      <formula>LEFT(E116,LEN("Completed"))="Completed"</formula>
    </cfRule>
    <cfRule type="beginsWith" dxfId="3116" priority="1418" stopIfTrue="1" operator="beginsWith" text="Partial">
      <formula>LEFT(E116,LEN("Partial"))="Partial"</formula>
    </cfRule>
    <cfRule type="beginsWith" dxfId="3115" priority="1419" stopIfTrue="1" operator="beginsWith" text="Missing">
      <formula>LEFT(E116,LEN("Missing"))="Missing"</formula>
    </cfRule>
    <cfRule type="beginsWith" dxfId="3114" priority="1420" stopIfTrue="1" operator="beginsWith" text="Untested">
      <formula>LEFT(E116,LEN("Untested"))="Untested"</formula>
    </cfRule>
    <cfRule type="notContainsBlanks" dxfId="3113" priority="1428" stopIfTrue="1">
      <formula>LEN(TRIM(E116))&gt;0</formula>
    </cfRule>
  </conditionalFormatting>
  <conditionalFormatting sqref="A115">
    <cfRule type="beginsWith" dxfId="3112" priority="1400" stopIfTrue="1" operator="beginsWith" text="Exceptional">
      <formula>LEFT(A115,LEN("Exceptional"))="Exceptional"</formula>
    </cfRule>
    <cfRule type="beginsWith" dxfId="3111" priority="1401" stopIfTrue="1" operator="beginsWith" text="Professional">
      <formula>LEFT(A115,LEN("Professional"))="Professional"</formula>
    </cfRule>
    <cfRule type="beginsWith" dxfId="3110" priority="1402" stopIfTrue="1" operator="beginsWith" text="Advanced">
      <formula>LEFT(A115,LEN("Advanced"))="Advanced"</formula>
    </cfRule>
    <cfRule type="beginsWith" dxfId="3109" priority="1403" stopIfTrue="1" operator="beginsWith" text="Intermediate">
      <formula>LEFT(A115,LEN("Intermediate"))="Intermediate"</formula>
    </cfRule>
    <cfRule type="beginsWith" dxfId="3108" priority="1404" stopIfTrue="1" operator="beginsWith" text="Basic">
      <formula>LEFT(A115,LEN("Basic"))="Basic"</formula>
    </cfRule>
    <cfRule type="beginsWith" dxfId="3107" priority="1405" stopIfTrue="1" operator="beginsWith" text="Required">
      <formula>LEFT(A115,LEN("Required"))="Required"</formula>
    </cfRule>
    <cfRule type="notContainsBlanks" dxfId="3106" priority="1406" stopIfTrue="1">
      <formula>LEN(TRIM(A115))&gt;0</formula>
    </cfRule>
  </conditionalFormatting>
  <conditionalFormatting sqref="A117">
    <cfRule type="beginsWith" dxfId="3105" priority="1335" stopIfTrue="1" operator="beginsWith" text="Exceptional">
      <formula>LEFT(A117,LEN("Exceptional"))="Exceptional"</formula>
    </cfRule>
    <cfRule type="beginsWith" dxfId="3104" priority="1336" stopIfTrue="1" operator="beginsWith" text="Professional">
      <formula>LEFT(A117,LEN("Professional"))="Professional"</formula>
    </cfRule>
    <cfRule type="beginsWith" dxfId="3103" priority="1337" stopIfTrue="1" operator="beginsWith" text="Advanced">
      <formula>LEFT(A117,LEN("Advanced"))="Advanced"</formula>
    </cfRule>
    <cfRule type="beginsWith" dxfId="3102" priority="1338" stopIfTrue="1" operator="beginsWith" text="Intermediate">
      <formula>LEFT(A117,LEN("Intermediate"))="Intermediate"</formula>
    </cfRule>
    <cfRule type="beginsWith" dxfId="3101" priority="1339" stopIfTrue="1" operator="beginsWith" text="Basic">
      <formula>LEFT(A117,LEN("Basic"))="Basic"</formula>
    </cfRule>
    <cfRule type="beginsWith" dxfId="3100" priority="1340" stopIfTrue="1" operator="beginsWith" text="Required">
      <formula>LEFT(A117,LEN("Required"))="Required"</formula>
    </cfRule>
    <cfRule type="notContainsBlanks" dxfId="3099" priority="1341" stopIfTrue="1">
      <formula>LEN(TRIM(A117))&gt;0</formula>
    </cfRule>
  </conditionalFormatting>
  <conditionalFormatting sqref="A116">
    <cfRule type="beginsWith" dxfId="3098" priority="1328" stopIfTrue="1" operator="beginsWith" text="Innovative">
      <formula>LEFT(A116,LEN("Innovative"))="Innovative"</formula>
    </cfRule>
    <cfRule type="beginsWith" dxfId="3097" priority="1329" stopIfTrue="1" operator="beginsWith" text="Professional">
      <formula>LEFT(A116,LEN("Professional"))="Professional"</formula>
    </cfRule>
    <cfRule type="beginsWith" dxfId="3096" priority="1330" stopIfTrue="1" operator="beginsWith" text="Advanced">
      <formula>LEFT(A116,LEN("Advanced"))="Advanced"</formula>
    </cfRule>
    <cfRule type="beginsWith" dxfId="3095" priority="1331" stopIfTrue="1" operator="beginsWith" text="Intermediate">
      <formula>LEFT(A116,LEN("Intermediate"))="Intermediate"</formula>
    </cfRule>
    <cfRule type="beginsWith" dxfId="3094" priority="1332" stopIfTrue="1" operator="beginsWith" text="Basic">
      <formula>LEFT(A116,LEN("Basic"))="Basic"</formula>
    </cfRule>
    <cfRule type="beginsWith" dxfId="3093" priority="1333" stopIfTrue="1" operator="beginsWith" text="Required">
      <formula>LEFT(A116,LEN("Required"))="Required"</formula>
    </cfRule>
    <cfRule type="notContainsBlanks" dxfId="3092" priority="1334" stopIfTrue="1">
      <formula>LEN(TRIM(A116))&gt;0</formula>
    </cfRule>
  </conditionalFormatting>
  <conditionalFormatting sqref="A90">
    <cfRule type="beginsWith" dxfId="3091" priority="1300" stopIfTrue="1" operator="beginsWith" text="Exceptional">
      <formula>LEFT(A90,LEN("Exceptional"))="Exceptional"</formula>
    </cfRule>
    <cfRule type="beginsWith" dxfId="3090" priority="1301" stopIfTrue="1" operator="beginsWith" text="Professional">
      <formula>LEFT(A90,LEN("Professional"))="Professional"</formula>
    </cfRule>
    <cfRule type="beginsWith" dxfId="3089" priority="1302" stopIfTrue="1" operator="beginsWith" text="Advanced">
      <formula>LEFT(A90,LEN("Advanced"))="Advanced"</formula>
    </cfRule>
    <cfRule type="beginsWith" dxfId="3088" priority="1303" stopIfTrue="1" operator="beginsWith" text="Intermediate">
      <formula>LEFT(A90,LEN("Intermediate"))="Intermediate"</formula>
    </cfRule>
    <cfRule type="beginsWith" dxfId="3087" priority="1304" stopIfTrue="1" operator="beginsWith" text="Basic">
      <formula>LEFT(A90,LEN("Basic"))="Basic"</formula>
    </cfRule>
    <cfRule type="beginsWith" dxfId="3086" priority="1305" stopIfTrue="1" operator="beginsWith" text="Required">
      <formula>LEFT(A90,LEN("Required"))="Required"</formula>
    </cfRule>
    <cfRule type="notContainsBlanks" dxfId="3085" priority="1306" stopIfTrue="1">
      <formula>LEN(TRIM(A90))&gt;0</formula>
    </cfRule>
  </conditionalFormatting>
  <conditionalFormatting sqref="A22">
    <cfRule type="beginsWith" dxfId="3084" priority="1285" stopIfTrue="1" operator="beginsWith" text="Exceptional">
      <formula>LEFT(A22,LEN("Exceptional"))="Exceptional"</formula>
    </cfRule>
    <cfRule type="beginsWith" dxfId="3083" priority="1286" stopIfTrue="1" operator="beginsWith" text="Professional">
      <formula>LEFT(A22,LEN("Professional"))="Professional"</formula>
    </cfRule>
    <cfRule type="beginsWith" dxfId="3082" priority="1287" stopIfTrue="1" operator="beginsWith" text="Advanced">
      <formula>LEFT(A22,LEN("Advanced"))="Advanced"</formula>
    </cfRule>
    <cfRule type="beginsWith" dxfId="3081" priority="1288" stopIfTrue="1" operator="beginsWith" text="Intermediate">
      <formula>LEFT(A22,LEN("Intermediate"))="Intermediate"</formula>
    </cfRule>
    <cfRule type="beginsWith" dxfId="3080" priority="1289" stopIfTrue="1" operator="beginsWith" text="Basic">
      <formula>LEFT(A22,LEN("Basic"))="Basic"</formula>
    </cfRule>
    <cfRule type="beginsWith" dxfId="3079" priority="1290" stopIfTrue="1" operator="beginsWith" text="Required">
      <formula>LEFT(A22,LEN("Required"))="Required"</formula>
    </cfRule>
    <cfRule type="notContainsBlanks" dxfId="3078" priority="1291" stopIfTrue="1">
      <formula>LEN(TRIM(A22))&gt;0</formula>
    </cfRule>
  </conditionalFormatting>
  <conditionalFormatting sqref="E65 E18">
    <cfRule type="beginsWith" dxfId="3077" priority="1278" stopIfTrue="1" operator="beginsWith" text="Not Applicable">
      <formula>LEFT(E18,LEN("Not Applicable"))="Not Applicable"</formula>
    </cfRule>
    <cfRule type="beginsWith" dxfId="3076" priority="1279" stopIfTrue="1" operator="beginsWith" text="Waived">
      <formula>LEFT(E18,LEN("Waived"))="Waived"</formula>
    </cfRule>
    <cfRule type="beginsWith" dxfId="3075" priority="1280" stopIfTrue="1" operator="beginsWith" text="Pre-Passed">
      <formula>LEFT(E18,LEN("Pre-Passed"))="Pre-Passed"</formula>
    </cfRule>
    <cfRule type="beginsWith" dxfId="3074" priority="1281" stopIfTrue="1" operator="beginsWith" text="Completed">
      <formula>LEFT(E18,LEN("Completed"))="Completed"</formula>
    </cfRule>
    <cfRule type="beginsWith" dxfId="3073" priority="1282" stopIfTrue="1" operator="beginsWith" text="Partial">
      <formula>LEFT(E18,LEN("Partial"))="Partial"</formula>
    </cfRule>
    <cfRule type="beginsWith" dxfId="3072" priority="1283" stopIfTrue="1" operator="beginsWith" text="Missing">
      <formula>LEFT(E18,LEN("Missing"))="Missing"</formula>
    </cfRule>
    <cfRule type="beginsWith" dxfId="3071" priority="1284" stopIfTrue="1" operator="beginsWith" text="Untested">
      <formula>LEFT(E18,LEN("Untested"))="Untested"</formula>
    </cfRule>
    <cfRule type="notContainsBlanks" dxfId="3070" priority="1292" stopIfTrue="1">
      <formula>LEN(TRIM(E18))&gt;0</formula>
    </cfRule>
  </conditionalFormatting>
  <conditionalFormatting sqref="F65">
    <cfRule type="beginsWith" dxfId="3069" priority="1270" stopIfTrue="1" operator="beginsWith" text="Not Applicable">
      <formula>LEFT(F65,LEN("Not Applicable"))="Not Applicable"</formula>
    </cfRule>
    <cfRule type="beginsWith" dxfId="3068" priority="1271" stopIfTrue="1" operator="beginsWith" text="Waived">
      <formula>LEFT(F65,LEN("Waived"))="Waived"</formula>
    </cfRule>
    <cfRule type="beginsWith" dxfId="3067" priority="1272" stopIfTrue="1" operator="beginsWith" text="Pre-Passed">
      <formula>LEFT(F65,LEN("Pre-Passed"))="Pre-Passed"</formula>
    </cfRule>
    <cfRule type="beginsWith" dxfId="3066" priority="1273" stopIfTrue="1" operator="beginsWith" text="Completed">
      <formula>LEFT(F65,LEN("Completed"))="Completed"</formula>
    </cfRule>
    <cfRule type="beginsWith" dxfId="3065" priority="1274" stopIfTrue="1" operator="beginsWith" text="Partial">
      <formula>LEFT(F65,LEN("Partial"))="Partial"</formula>
    </cfRule>
    <cfRule type="beginsWith" dxfId="3064" priority="1275" stopIfTrue="1" operator="beginsWith" text="Missing">
      <formula>LEFT(F65,LEN("Missing"))="Missing"</formula>
    </cfRule>
    <cfRule type="beginsWith" dxfId="3063" priority="1276" stopIfTrue="1" operator="beginsWith" text="Untested">
      <formula>LEFT(F65,LEN("Untested"))="Untested"</formula>
    </cfRule>
    <cfRule type="notContainsBlanks" dxfId="3062" priority="1277" stopIfTrue="1">
      <formula>LEN(TRIM(F65))&gt;0</formula>
    </cfRule>
  </conditionalFormatting>
  <conditionalFormatting sqref="A20">
    <cfRule type="beginsWith" dxfId="3061" priority="1262" stopIfTrue="1" operator="beginsWith" text="Exceptional">
      <formula>LEFT(A20,LEN("Exceptional"))="Exceptional"</formula>
    </cfRule>
    <cfRule type="beginsWith" dxfId="3060" priority="1263" stopIfTrue="1" operator="beginsWith" text="Professional">
      <formula>LEFT(A20,LEN("Professional"))="Professional"</formula>
    </cfRule>
    <cfRule type="beginsWith" dxfId="3059" priority="1264" stopIfTrue="1" operator="beginsWith" text="Advanced">
      <formula>LEFT(A20,LEN("Advanced"))="Advanced"</formula>
    </cfRule>
    <cfRule type="beginsWith" dxfId="3058" priority="1265" stopIfTrue="1" operator="beginsWith" text="Intermediate">
      <formula>LEFT(A20,LEN("Intermediate"))="Intermediate"</formula>
    </cfRule>
    <cfRule type="beginsWith" dxfId="3057" priority="1266" stopIfTrue="1" operator="beginsWith" text="Basic">
      <formula>LEFT(A20,LEN("Basic"))="Basic"</formula>
    </cfRule>
    <cfRule type="beginsWith" dxfId="3056" priority="1267" stopIfTrue="1" operator="beginsWith" text="Required">
      <formula>LEFT(A20,LEN("Required"))="Required"</formula>
    </cfRule>
    <cfRule type="notContainsBlanks" dxfId="3055" priority="1268" stopIfTrue="1">
      <formula>LEN(TRIM(A20))&gt;0</formula>
    </cfRule>
  </conditionalFormatting>
  <conditionalFormatting sqref="A21">
    <cfRule type="beginsWith" dxfId="3054" priority="1247" stopIfTrue="1" operator="beginsWith" text="Exceptional">
      <formula>LEFT(A21,LEN("Exceptional"))="Exceptional"</formula>
    </cfRule>
    <cfRule type="beginsWith" dxfId="3053" priority="1248" stopIfTrue="1" operator="beginsWith" text="Professional">
      <formula>LEFT(A21,LEN("Professional"))="Professional"</formula>
    </cfRule>
    <cfRule type="beginsWith" dxfId="3052" priority="1249" stopIfTrue="1" operator="beginsWith" text="Advanced">
      <formula>LEFT(A21,LEN("Advanced"))="Advanced"</formula>
    </cfRule>
    <cfRule type="beginsWith" dxfId="3051" priority="1250" stopIfTrue="1" operator="beginsWith" text="Intermediate">
      <formula>LEFT(A21,LEN("Intermediate"))="Intermediate"</formula>
    </cfRule>
    <cfRule type="beginsWith" dxfId="3050" priority="1251" stopIfTrue="1" operator="beginsWith" text="Basic">
      <formula>LEFT(A21,LEN("Basic"))="Basic"</formula>
    </cfRule>
    <cfRule type="beginsWith" dxfId="3049" priority="1252" stopIfTrue="1" operator="beginsWith" text="Required">
      <formula>LEFT(A21,LEN("Required"))="Required"</formula>
    </cfRule>
    <cfRule type="notContainsBlanks" dxfId="3048" priority="1253" stopIfTrue="1">
      <formula>LEN(TRIM(A21))&gt;0</formula>
    </cfRule>
  </conditionalFormatting>
  <conditionalFormatting sqref="A31">
    <cfRule type="beginsWith" dxfId="3047" priority="1107" stopIfTrue="1" operator="beginsWith" text="Exceptional">
      <formula>LEFT(A31,LEN("Exceptional"))="Exceptional"</formula>
    </cfRule>
    <cfRule type="beginsWith" dxfId="3046" priority="1108" stopIfTrue="1" operator="beginsWith" text="Professional">
      <formula>LEFT(A31,LEN("Professional"))="Professional"</formula>
    </cfRule>
    <cfRule type="beginsWith" dxfId="3045" priority="1109" stopIfTrue="1" operator="beginsWith" text="Advanced">
      <formula>LEFT(A31,LEN("Advanced"))="Advanced"</formula>
    </cfRule>
    <cfRule type="beginsWith" dxfId="3044" priority="1110" stopIfTrue="1" operator="beginsWith" text="Intermediate">
      <formula>LEFT(A31,LEN("Intermediate"))="Intermediate"</formula>
    </cfRule>
    <cfRule type="beginsWith" dxfId="3043" priority="1111" stopIfTrue="1" operator="beginsWith" text="Basic">
      <formula>LEFT(A31,LEN("Basic"))="Basic"</formula>
    </cfRule>
    <cfRule type="beginsWith" dxfId="3042" priority="1112" stopIfTrue="1" operator="beginsWith" text="Required">
      <formula>LEFT(A31,LEN("Required"))="Required"</formula>
    </cfRule>
    <cfRule type="notContainsBlanks" dxfId="3041" priority="1113" stopIfTrue="1">
      <formula>LEN(TRIM(A31))&gt;0</formula>
    </cfRule>
  </conditionalFormatting>
  <conditionalFormatting sqref="A34">
    <cfRule type="beginsWith" dxfId="3040" priority="1085" stopIfTrue="1" operator="beginsWith" text="Exceptional">
      <formula>LEFT(A34,LEN("Exceptional"))="Exceptional"</formula>
    </cfRule>
    <cfRule type="beginsWith" dxfId="3039" priority="1086" stopIfTrue="1" operator="beginsWith" text="Professional">
      <formula>LEFT(A34,LEN("Professional"))="Professional"</formula>
    </cfRule>
    <cfRule type="beginsWith" dxfId="3038" priority="1087" stopIfTrue="1" operator="beginsWith" text="Advanced">
      <formula>LEFT(A34,LEN("Advanced"))="Advanced"</formula>
    </cfRule>
    <cfRule type="beginsWith" dxfId="3037" priority="1088" stopIfTrue="1" operator="beginsWith" text="Intermediate">
      <formula>LEFT(A34,LEN("Intermediate"))="Intermediate"</formula>
    </cfRule>
    <cfRule type="beginsWith" dxfId="3036" priority="1089" stopIfTrue="1" operator="beginsWith" text="Basic">
      <formula>LEFT(A34,LEN("Basic"))="Basic"</formula>
    </cfRule>
    <cfRule type="beginsWith" dxfId="3035" priority="1090" stopIfTrue="1" operator="beginsWith" text="Required">
      <formula>LEFT(A34,LEN("Required"))="Required"</formula>
    </cfRule>
    <cfRule type="notContainsBlanks" dxfId="3034" priority="1091" stopIfTrue="1">
      <formula>LEN(TRIM(A34))&gt;0</formula>
    </cfRule>
  </conditionalFormatting>
  <conditionalFormatting sqref="A26">
    <cfRule type="beginsWith" dxfId="3033" priority="1173" stopIfTrue="1" operator="beginsWith" text="Exceptional">
      <formula>LEFT(A26,LEN("Exceptional"))="Exceptional"</formula>
    </cfRule>
    <cfRule type="beginsWith" dxfId="3032" priority="1174" stopIfTrue="1" operator="beginsWith" text="Professional">
      <formula>LEFT(A26,LEN("Professional"))="Professional"</formula>
    </cfRule>
    <cfRule type="beginsWith" dxfId="3031" priority="1175" stopIfTrue="1" operator="beginsWith" text="Advanced">
      <formula>LEFT(A26,LEN("Advanced"))="Advanced"</formula>
    </cfRule>
    <cfRule type="beginsWith" dxfId="3030" priority="1176" stopIfTrue="1" operator="beginsWith" text="Intermediate">
      <formula>LEFT(A26,LEN("Intermediate"))="Intermediate"</formula>
    </cfRule>
    <cfRule type="beginsWith" dxfId="3029" priority="1177" stopIfTrue="1" operator="beginsWith" text="Basic">
      <formula>LEFT(A26,LEN("Basic"))="Basic"</formula>
    </cfRule>
    <cfRule type="beginsWith" dxfId="3028" priority="1178" stopIfTrue="1" operator="beginsWith" text="Required">
      <formula>LEFT(A26,LEN("Required"))="Required"</formula>
    </cfRule>
    <cfRule type="notContainsBlanks" dxfId="3027" priority="1179" stopIfTrue="1">
      <formula>LEN(TRIM(A26))&gt;0</formula>
    </cfRule>
  </conditionalFormatting>
  <conditionalFormatting sqref="A25">
    <cfRule type="beginsWith" dxfId="3026" priority="1158" stopIfTrue="1" operator="beginsWith" text="Exceptional">
      <formula>LEFT(A25,LEN("Exceptional"))="Exceptional"</formula>
    </cfRule>
    <cfRule type="beginsWith" dxfId="3025" priority="1159" stopIfTrue="1" operator="beginsWith" text="Professional">
      <formula>LEFT(A25,LEN("Professional"))="Professional"</formula>
    </cfRule>
    <cfRule type="beginsWith" dxfId="3024" priority="1160" stopIfTrue="1" operator="beginsWith" text="Advanced">
      <formula>LEFT(A25,LEN("Advanced"))="Advanced"</formula>
    </cfRule>
    <cfRule type="beginsWith" dxfId="3023" priority="1161" stopIfTrue="1" operator="beginsWith" text="Intermediate">
      <formula>LEFT(A25,LEN("Intermediate"))="Intermediate"</formula>
    </cfRule>
    <cfRule type="beginsWith" dxfId="3022" priority="1162" stopIfTrue="1" operator="beginsWith" text="Basic">
      <formula>LEFT(A25,LEN("Basic"))="Basic"</formula>
    </cfRule>
    <cfRule type="beginsWith" dxfId="3021" priority="1163" stopIfTrue="1" operator="beginsWith" text="Required">
      <formula>LEFT(A25,LEN("Required"))="Required"</formula>
    </cfRule>
    <cfRule type="notContainsBlanks" dxfId="3020" priority="1164" stopIfTrue="1">
      <formula>LEN(TRIM(A25))&gt;0</formula>
    </cfRule>
  </conditionalFormatting>
  <conditionalFormatting sqref="A24">
    <cfRule type="beginsWith" dxfId="3019" priority="1143" stopIfTrue="1" operator="beginsWith" text="Exceptional">
      <formula>LEFT(A24,LEN("Exceptional"))="Exceptional"</formula>
    </cfRule>
    <cfRule type="beginsWith" dxfId="3018" priority="1144" stopIfTrue="1" operator="beginsWith" text="Professional">
      <formula>LEFT(A24,LEN("Professional"))="Professional"</formula>
    </cfRule>
    <cfRule type="beginsWith" dxfId="3017" priority="1145" stopIfTrue="1" operator="beginsWith" text="Advanced">
      <formula>LEFT(A24,LEN("Advanced"))="Advanced"</formula>
    </cfRule>
    <cfRule type="beginsWith" dxfId="3016" priority="1146" stopIfTrue="1" operator="beginsWith" text="Intermediate">
      <formula>LEFT(A24,LEN("Intermediate"))="Intermediate"</formula>
    </cfRule>
    <cfRule type="beginsWith" dxfId="3015" priority="1147" stopIfTrue="1" operator="beginsWith" text="Basic">
      <formula>LEFT(A24,LEN("Basic"))="Basic"</formula>
    </cfRule>
    <cfRule type="beginsWith" dxfId="3014" priority="1148" stopIfTrue="1" operator="beginsWith" text="Required">
      <formula>LEFT(A24,LEN("Required"))="Required"</formula>
    </cfRule>
    <cfRule type="notContainsBlanks" dxfId="3013" priority="1149" stopIfTrue="1">
      <formula>LEN(TRIM(A24))&gt;0</formula>
    </cfRule>
  </conditionalFormatting>
  <conditionalFormatting sqref="A23">
    <cfRule type="beginsWith" dxfId="3012" priority="1128" stopIfTrue="1" operator="beginsWith" text="Exceptional">
      <formula>LEFT(A23,LEN("Exceptional"))="Exceptional"</formula>
    </cfRule>
    <cfRule type="beginsWith" dxfId="3011" priority="1129" stopIfTrue="1" operator="beginsWith" text="Professional">
      <formula>LEFT(A23,LEN("Professional"))="Professional"</formula>
    </cfRule>
    <cfRule type="beginsWith" dxfId="3010" priority="1130" stopIfTrue="1" operator="beginsWith" text="Advanced">
      <formula>LEFT(A23,LEN("Advanced"))="Advanced"</formula>
    </cfRule>
    <cfRule type="beginsWith" dxfId="3009" priority="1131" stopIfTrue="1" operator="beginsWith" text="Intermediate">
      <formula>LEFT(A23,LEN("Intermediate"))="Intermediate"</formula>
    </cfRule>
    <cfRule type="beginsWith" dxfId="3008" priority="1132" stopIfTrue="1" operator="beginsWith" text="Basic">
      <formula>LEFT(A23,LEN("Basic"))="Basic"</formula>
    </cfRule>
    <cfRule type="beginsWith" dxfId="3007" priority="1133" stopIfTrue="1" operator="beginsWith" text="Required">
      <formula>LEFT(A23,LEN("Required"))="Required"</formula>
    </cfRule>
    <cfRule type="notContainsBlanks" dxfId="3006" priority="1134" stopIfTrue="1">
      <formula>LEN(TRIM(A23))&gt;0</formula>
    </cfRule>
  </conditionalFormatting>
  <conditionalFormatting sqref="A29">
    <cfRule type="beginsWith" dxfId="3005" priority="1121" stopIfTrue="1" operator="beginsWith" text="Exceptional">
      <formula>LEFT(A29,LEN("Exceptional"))="Exceptional"</formula>
    </cfRule>
    <cfRule type="beginsWith" dxfId="3004" priority="1122" stopIfTrue="1" operator="beginsWith" text="Professional">
      <formula>LEFT(A29,LEN("Professional"))="Professional"</formula>
    </cfRule>
    <cfRule type="beginsWith" dxfId="3003" priority="1123" stopIfTrue="1" operator="beginsWith" text="Advanced">
      <formula>LEFT(A29,LEN("Advanced"))="Advanced"</formula>
    </cfRule>
    <cfRule type="beginsWith" dxfId="3002" priority="1124" stopIfTrue="1" operator="beginsWith" text="Intermediate">
      <formula>LEFT(A29,LEN("Intermediate"))="Intermediate"</formula>
    </cfRule>
    <cfRule type="beginsWith" dxfId="3001" priority="1125" stopIfTrue="1" operator="beginsWith" text="Basic">
      <formula>LEFT(A29,LEN("Basic"))="Basic"</formula>
    </cfRule>
    <cfRule type="beginsWith" dxfId="3000" priority="1126" stopIfTrue="1" operator="beginsWith" text="Required">
      <formula>LEFT(A29,LEN("Required"))="Required"</formula>
    </cfRule>
    <cfRule type="notContainsBlanks" dxfId="2999" priority="1127" stopIfTrue="1">
      <formula>LEN(TRIM(A29))&gt;0</formula>
    </cfRule>
  </conditionalFormatting>
  <conditionalFormatting sqref="A30">
    <cfRule type="beginsWith" dxfId="2998" priority="1114" stopIfTrue="1" operator="beginsWith" text="Exceptional">
      <formula>LEFT(A30,LEN("Exceptional"))="Exceptional"</formula>
    </cfRule>
    <cfRule type="beginsWith" dxfId="2997" priority="1115" stopIfTrue="1" operator="beginsWith" text="Professional">
      <formula>LEFT(A30,LEN("Professional"))="Professional"</formula>
    </cfRule>
    <cfRule type="beginsWith" dxfId="2996" priority="1116" stopIfTrue="1" operator="beginsWith" text="Advanced">
      <formula>LEFT(A30,LEN("Advanced"))="Advanced"</formula>
    </cfRule>
    <cfRule type="beginsWith" dxfId="2995" priority="1117" stopIfTrue="1" operator="beginsWith" text="Intermediate">
      <formula>LEFT(A30,LEN("Intermediate"))="Intermediate"</formula>
    </cfRule>
    <cfRule type="beginsWith" dxfId="2994" priority="1118" stopIfTrue="1" operator="beginsWith" text="Basic">
      <formula>LEFT(A30,LEN("Basic"))="Basic"</formula>
    </cfRule>
    <cfRule type="beginsWith" dxfId="2993" priority="1119" stopIfTrue="1" operator="beginsWith" text="Required">
      <formula>LEFT(A30,LEN("Required"))="Required"</formula>
    </cfRule>
    <cfRule type="notContainsBlanks" dxfId="2992" priority="1120" stopIfTrue="1">
      <formula>LEN(TRIM(A30))&gt;0</formula>
    </cfRule>
  </conditionalFormatting>
  <conditionalFormatting sqref="A64">
    <cfRule type="beginsWith" dxfId="2991" priority="867" stopIfTrue="1" operator="beginsWith" text="Exceptional">
      <formula>LEFT(A64,LEN("Exceptional"))="Exceptional"</formula>
    </cfRule>
    <cfRule type="beginsWith" dxfId="2990" priority="868" stopIfTrue="1" operator="beginsWith" text="Professional">
      <formula>LEFT(A64,LEN("Professional"))="Professional"</formula>
    </cfRule>
    <cfRule type="beginsWith" dxfId="2989" priority="869" stopIfTrue="1" operator="beginsWith" text="Advanced">
      <formula>LEFT(A64,LEN("Advanced"))="Advanced"</formula>
    </cfRule>
    <cfRule type="beginsWith" dxfId="2988" priority="870" stopIfTrue="1" operator="beginsWith" text="Intermediate">
      <formula>LEFT(A64,LEN("Intermediate"))="Intermediate"</formula>
    </cfRule>
    <cfRule type="beginsWith" dxfId="2987" priority="871" stopIfTrue="1" operator="beginsWith" text="Basic">
      <formula>LEFT(A64,LEN("Basic"))="Basic"</formula>
    </cfRule>
    <cfRule type="beginsWith" dxfId="2986" priority="872" stopIfTrue="1" operator="beginsWith" text="Required">
      <formula>LEFT(A64,LEN("Required"))="Required"</formula>
    </cfRule>
    <cfRule type="notContainsBlanks" dxfId="2985" priority="873" stopIfTrue="1">
      <formula>LEN(TRIM(A64))&gt;0</formula>
    </cfRule>
  </conditionalFormatting>
  <conditionalFormatting sqref="A35">
    <cfRule type="beginsWith" dxfId="2984" priority="1100" stopIfTrue="1" operator="beginsWith" text="Exceptional">
      <formula>LEFT(A35,LEN("Exceptional"))="Exceptional"</formula>
    </cfRule>
    <cfRule type="beginsWith" dxfId="2983" priority="1101" stopIfTrue="1" operator="beginsWith" text="Professional">
      <formula>LEFT(A35,LEN("Professional"))="Professional"</formula>
    </cfRule>
    <cfRule type="beginsWith" dxfId="2982" priority="1102" stopIfTrue="1" operator="beginsWith" text="Advanced">
      <formula>LEFT(A35,LEN("Advanced"))="Advanced"</formula>
    </cfRule>
    <cfRule type="beginsWith" dxfId="2981" priority="1103" stopIfTrue="1" operator="beginsWith" text="Intermediate">
      <formula>LEFT(A35,LEN("Intermediate"))="Intermediate"</formula>
    </cfRule>
    <cfRule type="beginsWith" dxfId="2980" priority="1104" stopIfTrue="1" operator="beginsWith" text="Basic">
      <formula>LEFT(A35,LEN("Basic"))="Basic"</formula>
    </cfRule>
    <cfRule type="beginsWith" dxfId="2979" priority="1105" stopIfTrue="1" operator="beginsWith" text="Required">
      <formula>LEFT(A35,LEN("Required"))="Required"</formula>
    </cfRule>
    <cfRule type="notContainsBlanks" dxfId="2978" priority="1106" stopIfTrue="1">
      <formula>LEN(TRIM(A35))&gt;0</formula>
    </cfRule>
  </conditionalFormatting>
  <conditionalFormatting sqref="A56">
    <cfRule type="beginsWith" dxfId="2977" priority="507" stopIfTrue="1" operator="beginsWith" text="Exceptional">
      <formula>LEFT(A56,LEN("Exceptional"))="Exceptional"</formula>
    </cfRule>
    <cfRule type="beginsWith" dxfId="2976" priority="508" stopIfTrue="1" operator="beginsWith" text="Professional">
      <formula>LEFT(A56,LEN("Professional"))="Professional"</formula>
    </cfRule>
    <cfRule type="beginsWith" dxfId="2975" priority="509" stopIfTrue="1" operator="beginsWith" text="Advanced">
      <formula>LEFT(A56,LEN("Advanced"))="Advanced"</formula>
    </cfRule>
    <cfRule type="beginsWith" dxfId="2974" priority="510" stopIfTrue="1" operator="beginsWith" text="Intermediate">
      <formula>LEFT(A56,LEN("Intermediate"))="Intermediate"</formula>
    </cfRule>
    <cfRule type="beginsWith" dxfId="2973" priority="511" stopIfTrue="1" operator="beginsWith" text="Basic">
      <formula>LEFT(A56,LEN("Basic"))="Basic"</formula>
    </cfRule>
    <cfRule type="beginsWith" dxfId="2972" priority="512" stopIfTrue="1" operator="beginsWith" text="Required">
      <formula>LEFT(A56,LEN("Required"))="Required"</formula>
    </cfRule>
    <cfRule type="notContainsBlanks" dxfId="2971" priority="513" stopIfTrue="1">
      <formula>LEN(TRIM(A56))&gt;0</formula>
    </cfRule>
  </conditionalFormatting>
  <conditionalFormatting sqref="A33">
    <cfRule type="beginsWith" dxfId="2970" priority="1070" stopIfTrue="1" operator="beginsWith" text="Exceptional">
      <formula>LEFT(A33,LEN("Exceptional"))="Exceptional"</formula>
    </cfRule>
    <cfRule type="beginsWith" dxfId="2969" priority="1071" stopIfTrue="1" operator="beginsWith" text="Professional">
      <formula>LEFT(A33,LEN("Professional"))="Professional"</formula>
    </cfRule>
    <cfRule type="beginsWith" dxfId="2968" priority="1072" stopIfTrue="1" operator="beginsWith" text="Advanced">
      <formula>LEFT(A33,LEN("Advanced"))="Advanced"</formula>
    </cfRule>
    <cfRule type="beginsWith" dxfId="2967" priority="1073" stopIfTrue="1" operator="beginsWith" text="Intermediate">
      <formula>LEFT(A33,LEN("Intermediate"))="Intermediate"</formula>
    </cfRule>
    <cfRule type="beginsWith" dxfId="2966" priority="1074" stopIfTrue="1" operator="beginsWith" text="Basic">
      <formula>LEFT(A33,LEN("Basic"))="Basic"</formula>
    </cfRule>
    <cfRule type="beginsWith" dxfId="2965" priority="1075" stopIfTrue="1" operator="beginsWith" text="Required">
      <formula>LEFT(A33,LEN("Required"))="Required"</formula>
    </cfRule>
    <cfRule type="notContainsBlanks" dxfId="2964" priority="1076" stopIfTrue="1">
      <formula>LEN(TRIM(A33))&gt;0</formula>
    </cfRule>
  </conditionalFormatting>
  <conditionalFormatting sqref="A32">
    <cfRule type="beginsWith" dxfId="2963" priority="1055" stopIfTrue="1" operator="beginsWith" text="Exceptional">
      <formula>LEFT(A32,LEN("Exceptional"))="Exceptional"</formula>
    </cfRule>
    <cfRule type="beginsWith" dxfId="2962" priority="1056" stopIfTrue="1" operator="beginsWith" text="Professional">
      <formula>LEFT(A32,LEN("Professional"))="Professional"</formula>
    </cfRule>
    <cfRule type="beginsWith" dxfId="2961" priority="1057" stopIfTrue="1" operator="beginsWith" text="Advanced">
      <formula>LEFT(A32,LEN("Advanced"))="Advanced"</formula>
    </cfRule>
    <cfRule type="beginsWith" dxfId="2960" priority="1058" stopIfTrue="1" operator="beginsWith" text="Intermediate">
      <formula>LEFT(A32,LEN("Intermediate"))="Intermediate"</formula>
    </cfRule>
    <cfRule type="beginsWith" dxfId="2959" priority="1059" stopIfTrue="1" operator="beginsWith" text="Basic">
      <formula>LEFT(A32,LEN("Basic"))="Basic"</formula>
    </cfRule>
    <cfRule type="beginsWith" dxfId="2958" priority="1060" stopIfTrue="1" operator="beginsWith" text="Required">
      <formula>LEFT(A32,LEN("Required"))="Required"</formula>
    </cfRule>
    <cfRule type="notContainsBlanks" dxfId="2957" priority="1061" stopIfTrue="1">
      <formula>LEN(TRIM(A32))&gt;0</formula>
    </cfRule>
  </conditionalFormatting>
  <conditionalFormatting sqref="A27">
    <cfRule type="beginsWith" dxfId="2956" priority="1032" stopIfTrue="1" operator="beginsWith" text="Exceptional">
      <formula>LEFT(A27,LEN("Exceptional"))="Exceptional"</formula>
    </cfRule>
    <cfRule type="beginsWith" dxfId="2955" priority="1033" stopIfTrue="1" operator="beginsWith" text="Professional">
      <formula>LEFT(A27,LEN("Professional"))="Professional"</formula>
    </cfRule>
    <cfRule type="beginsWith" dxfId="2954" priority="1034" stopIfTrue="1" operator="beginsWith" text="Advanced">
      <formula>LEFT(A27,LEN("Advanced"))="Advanced"</formula>
    </cfRule>
    <cfRule type="beginsWith" dxfId="2953" priority="1035" stopIfTrue="1" operator="beginsWith" text="Intermediate">
      <formula>LEFT(A27,LEN("Intermediate"))="Intermediate"</formula>
    </cfRule>
    <cfRule type="beginsWith" dxfId="2952" priority="1036" stopIfTrue="1" operator="beginsWith" text="Basic">
      <formula>LEFT(A27,LEN("Basic"))="Basic"</formula>
    </cfRule>
    <cfRule type="beginsWith" dxfId="2951" priority="1037" stopIfTrue="1" operator="beginsWith" text="Required">
      <formula>LEFT(A27,LEN("Required"))="Required"</formula>
    </cfRule>
    <cfRule type="notContainsBlanks" dxfId="2950" priority="1038" stopIfTrue="1">
      <formula>LEN(TRIM(A27))&gt;0</formula>
    </cfRule>
  </conditionalFormatting>
  <conditionalFormatting sqref="A28">
    <cfRule type="beginsWith" dxfId="2949" priority="1025" stopIfTrue="1" operator="beginsWith" text="Exceptional">
      <formula>LEFT(A28,LEN("Exceptional"))="Exceptional"</formula>
    </cfRule>
    <cfRule type="beginsWith" dxfId="2948" priority="1026" stopIfTrue="1" operator="beginsWith" text="Professional">
      <formula>LEFT(A28,LEN("Professional"))="Professional"</formula>
    </cfRule>
    <cfRule type="beginsWith" dxfId="2947" priority="1027" stopIfTrue="1" operator="beginsWith" text="Advanced">
      <formula>LEFT(A28,LEN("Advanced"))="Advanced"</formula>
    </cfRule>
    <cfRule type="beginsWith" dxfId="2946" priority="1028" stopIfTrue="1" operator="beginsWith" text="Intermediate">
      <formula>LEFT(A28,LEN("Intermediate"))="Intermediate"</formula>
    </cfRule>
    <cfRule type="beginsWith" dxfId="2945" priority="1029" stopIfTrue="1" operator="beginsWith" text="Basic">
      <formula>LEFT(A28,LEN("Basic"))="Basic"</formula>
    </cfRule>
    <cfRule type="beginsWith" dxfId="2944" priority="1030" stopIfTrue="1" operator="beginsWith" text="Required">
      <formula>LEFT(A28,LEN("Required"))="Required"</formula>
    </cfRule>
    <cfRule type="notContainsBlanks" dxfId="2943" priority="1031" stopIfTrue="1">
      <formula>LEN(TRIM(A28))&gt;0</formula>
    </cfRule>
  </conditionalFormatting>
  <conditionalFormatting sqref="A58:A59 A61">
    <cfRule type="beginsWith" dxfId="2942" priority="1017" stopIfTrue="1" operator="beginsWith" text="Exceptional">
      <formula>LEFT(A58,LEN("Exceptional"))="Exceptional"</formula>
    </cfRule>
    <cfRule type="beginsWith" dxfId="2941" priority="1018" stopIfTrue="1" operator="beginsWith" text="Professional">
      <formula>LEFT(A58,LEN("Professional"))="Professional"</formula>
    </cfRule>
    <cfRule type="beginsWith" dxfId="2940" priority="1019" stopIfTrue="1" operator="beginsWith" text="Advanced">
      <formula>LEFT(A58,LEN("Advanced"))="Advanced"</formula>
    </cfRule>
    <cfRule type="beginsWith" dxfId="2939" priority="1020" stopIfTrue="1" operator="beginsWith" text="Intermediate">
      <formula>LEFT(A58,LEN("Intermediate"))="Intermediate"</formula>
    </cfRule>
    <cfRule type="beginsWith" dxfId="2938" priority="1021" stopIfTrue="1" operator="beginsWith" text="Basic">
      <formula>LEFT(A58,LEN("Basic"))="Basic"</formula>
    </cfRule>
    <cfRule type="beginsWith" dxfId="2937" priority="1022" stopIfTrue="1" operator="beginsWith" text="Required">
      <formula>LEFT(A58,LEN("Required"))="Required"</formula>
    </cfRule>
    <cfRule type="notContainsBlanks" dxfId="2936" priority="1023" stopIfTrue="1">
      <formula>LEN(TRIM(A58))&gt;0</formula>
    </cfRule>
  </conditionalFormatting>
  <conditionalFormatting sqref="E58">
    <cfRule type="beginsWith" dxfId="2935" priority="1010" stopIfTrue="1" operator="beginsWith" text="Not Applicable">
      <formula>LEFT(E58,LEN("Not Applicable"))="Not Applicable"</formula>
    </cfRule>
    <cfRule type="beginsWith" dxfId="2934" priority="1011" stopIfTrue="1" operator="beginsWith" text="Waived">
      <formula>LEFT(E58,LEN("Waived"))="Waived"</formula>
    </cfRule>
    <cfRule type="beginsWith" dxfId="2933" priority="1012" stopIfTrue="1" operator="beginsWith" text="Pre-Passed">
      <formula>LEFT(E58,LEN("Pre-Passed"))="Pre-Passed"</formula>
    </cfRule>
    <cfRule type="beginsWith" dxfId="2932" priority="1013" stopIfTrue="1" operator="beginsWith" text="Completed">
      <formula>LEFT(E58,LEN("Completed"))="Completed"</formula>
    </cfRule>
    <cfRule type="beginsWith" dxfId="2931" priority="1014" stopIfTrue="1" operator="beginsWith" text="Partial">
      <formula>LEFT(E58,LEN("Partial"))="Partial"</formula>
    </cfRule>
    <cfRule type="beginsWith" dxfId="2930" priority="1015" stopIfTrue="1" operator="beginsWith" text="Missing">
      <formula>LEFT(E58,LEN("Missing"))="Missing"</formula>
    </cfRule>
    <cfRule type="beginsWith" dxfId="2929" priority="1016" stopIfTrue="1" operator="beginsWith" text="Untested">
      <formula>LEFT(E58,LEN("Untested"))="Untested"</formula>
    </cfRule>
    <cfRule type="notContainsBlanks" dxfId="2928" priority="1024" stopIfTrue="1">
      <formula>LEN(TRIM(E58))&gt;0</formula>
    </cfRule>
  </conditionalFormatting>
  <conditionalFormatting sqref="F58">
    <cfRule type="beginsWith" dxfId="2927" priority="1002" stopIfTrue="1" operator="beginsWith" text="Not Applicable">
      <formula>LEFT(F58,LEN("Not Applicable"))="Not Applicable"</formula>
    </cfRule>
    <cfRule type="beginsWith" dxfId="2926" priority="1003" stopIfTrue="1" operator="beginsWith" text="Waived">
      <formula>LEFT(F58,LEN("Waived"))="Waived"</formula>
    </cfRule>
    <cfRule type="beginsWith" dxfId="2925" priority="1004" stopIfTrue="1" operator="beginsWith" text="Pre-Passed">
      <formula>LEFT(F58,LEN("Pre-Passed"))="Pre-Passed"</formula>
    </cfRule>
    <cfRule type="beginsWith" dxfId="2924" priority="1005" stopIfTrue="1" operator="beginsWith" text="Completed">
      <formula>LEFT(F58,LEN("Completed"))="Completed"</formula>
    </cfRule>
    <cfRule type="beginsWith" dxfId="2923" priority="1006" stopIfTrue="1" operator="beginsWith" text="Partial">
      <formula>LEFT(F58,LEN("Partial"))="Partial"</formula>
    </cfRule>
    <cfRule type="beginsWith" dxfId="2922" priority="1007" stopIfTrue="1" operator="beginsWith" text="Missing">
      <formula>LEFT(F58,LEN("Missing"))="Missing"</formula>
    </cfRule>
    <cfRule type="beginsWith" dxfId="2921" priority="1008" stopIfTrue="1" operator="beginsWith" text="Untested">
      <formula>LEFT(F58,LEN("Untested"))="Untested"</formula>
    </cfRule>
    <cfRule type="notContainsBlanks" dxfId="2920" priority="1009" stopIfTrue="1">
      <formula>LEN(TRIM(F58))&gt;0</formula>
    </cfRule>
  </conditionalFormatting>
  <conditionalFormatting sqref="A45">
    <cfRule type="beginsWith" dxfId="2919" priority="657" stopIfTrue="1" operator="beginsWith" text="Exceptional">
      <formula>LEFT(A45,LEN("Exceptional"))="Exceptional"</formula>
    </cfRule>
    <cfRule type="beginsWith" dxfId="2918" priority="658" stopIfTrue="1" operator="beginsWith" text="Professional">
      <formula>LEFT(A45,LEN("Professional"))="Professional"</formula>
    </cfRule>
    <cfRule type="beginsWith" dxfId="2917" priority="659" stopIfTrue="1" operator="beginsWith" text="Advanced">
      <formula>LEFT(A45,LEN("Advanced"))="Advanced"</formula>
    </cfRule>
    <cfRule type="beginsWith" dxfId="2916" priority="660" stopIfTrue="1" operator="beginsWith" text="Intermediate">
      <formula>LEFT(A45,LEN("Intermediate"))="Intermediate"</formula>
    </cfRule>
    <cfRule type="beginsWith" dxfId="2915" priority="661" stopIfTrue="1" operator="beginsWith" text="Basic">
      <formula>LEFT(A45,LEN("Basic"))="Basic"</formula>
    </cfRule>
    <cfRule type="beginsWith" dxfId="2914" priority="662" stopIfTrue="1" operator="beginsWith" text="Required">
      <formula>LEFT(A45,LEN("Required"))="Required"</formula>
    </cfRule>
    <cfRule type="notContainsBlanks" dxfId="2913" priority="663" stopIfTrue="1">
      <formula>LEN(TRIM(A45))&gt;0</formula>
    </cfRule>
  </conditionalFormatting>
  <conditionalFormatting sqref="A57">
    <cfRule type="beginsWith" dxfId="2912" priority="492" stopIfTrue="1" operator="beginsWith" text="Exceptional">
      <formula>LEFT(A57,LEN("Exceptional"))="Exceptional"</formula>
    </cfRule>
    <cfRule type="beginsWith" dxfId="2911" priority="493" stopIfTrue="1" operator="beginsWith" text="Professional">
      <formula>LEFT(A57,LEN("Professional"))="Professional"</formula>
    </cfRule>
    <cfRule type="beginsWith" dxfId="2910" priority="494" stopIfTrue="1" operator="beginsWith" text="Advanced">
      <formula>LEFT(A57,LEN("Advanced"))="Advanced"</formula>
    </cfRule>
    <cfRule type="beginsWith" dxfId="2909" priority="495" stopIfTrue="1" operator="beginsWith" text="Intermediate">
      <formula>LEFT(A57,LEN("Intermediate"))="Intermediate"</formula>
    </cfRule>
    <cfRule type="beginsWith" dxfId="2908" priority="496" stopIfTrue="1" operator="beginsWith" text="Basic">
      <formula>LEFT(A57,LEN("Basic"))="Basic"</formula>
    </cfRule>
    <cfRule type="beginsWith" dxfId="2907" priority="497" stopIfTrue="1" operator="beginsWith" text="Required">
      <formula>LEFT(A57,LEN("Required"))="Required"</formula>
    </cfRule>
    <cfRule type="notContainsBlanks" dxfId="2906" priority="498" stopIfTrue="1">
      <formula>LEN(TRIM(A57))&gt;0</formula>
    </cfRule>
  </conditionalFormatting>
  <conditionalFormatting sqref="A63">
    <cfRule type="beginsWith" dxfId="2905" priority="888" stopIfTrue="1" operator="beginsWith" text="Exceptional">
      <formula>LEFT(A63,LEN("Exceptional"))="Exceptional"</formula>
    </cfRule>
    <cfRule type="beginsWith" dxfId="2904" priority="889" stopIfTrue="1" operator="beginsWith" text="Professional">
      <formula>LEFT(A63,LEN("Professional"))="Professional"</formula>
    </cfRule>
    <cfRule type="beginsWith" dxfId="2903" priority="890" stopIfTrue="1" operator="beginsWith" text="Advanced">
      <formula>LEFT(A63,LEN("Advanced"))="Advanced"</formula>
    </cfRule>
    <cfRule type="beginsWith" dxfId="2902" priority="891" stopIfTrue="1" operator="beginsWith" text="Intermediate">
      <formula>LEFT(A63,LEN("Intermediate"))="Intermediate"</formula>
    </cfRule>
    <cfRule type="beginsWith" dxfId="2901" priority="892" stopIfTrue="1" operator="beginsWith" text="Basic">
      <formula>LEFT(A63,LEN("Basic"))="Basic"</formula>
    </cfRule>
    <cfRule type="beginsWith" dxfId="2900" priority="893" stopIfTrue="1" operator="beginsWith" text="Required">
      <formula>LEFT(A63,LEN("Required"))="Required"</formula>
    </cfRule>
    <cfRule type="notContainsBlanks" dxfId="2899" priority="894" stopIfTrue="1">
      <formula>LEN(TRIM(A63))&gt;0</formula>
    </cfRule>
  </conditionalFormatting>
  <conditionalFormatting sqref="A41">
    <cfRule type="beginsWith" dxfId="2898" priority="627" stopIfTrue="1" operator="beginsWith" text="Exceptional">
      <formula>LEFT(A41,LEN("Exceptional"))="Exceptional"</formula>
    </cfRule>
    <cfRule type="beginsWith" dxfId="2897" priority="628" stopIfTrue="1" operator="beginsWith" text="Professional">
      <formula>LEFT(A41,LEN("Professional"))="Professional"</formula>
    </cfRule>
    <cfRule type="beginsWith" dxfId="2896" priority="629" stopIfTrue="1" operator="beginsWith" text="Advanced">
      <formula>LEFT(A41,LEN("Advanced"))="Advanced"</formula>
    </cfRule>
    <cfRule type="beginsWith" dxfId="2895" priority="630" stopIfTrue="1" operator="beginsWith" text="Intermediate">
      <formula>LEFT(A41,LEN("Intermediate"))="Intermediate"</formula>
    </cfRule>
    <cfRule type="beginsWith" dxfId="2894" priority="631" stopIfTrue="1" operator="beginsWith" text="Basic">
      <formula>LEFT(A41,LEN("Basic"))="Basic"</formula>
    </cfRule>
    <cfRule type="beginsWith" dxfId="2893" priority="632" stopIfTrue="1" operator="beginsWith" text="Required">
      <formula>LEFT(A41,LEN("Required"))="Required"</formula>
    </cfRule>
    <cfRule type="notContainsBlanks" dxfId="2892" priority="633" stopIfTrue="1">
      <formula>LEN(TRIM(A41))&gt;0</formula>
    </cfRule>
  </conditionalFormatting>
  <conditionalFormatting sqref="A60">
    <cfRule type="beginsWith" dxfId="2891" priority="612" stopIfTrue="1" operator="beginsWith" text="Exceptional">
      <formula>LEFT(A60,LEN("Exceptional"))="Exceptional"</formula>
    </cfRule>
    <cfRule type="beginsWith" dxfId="2890" priority="613" stopIfTrue="1" operator="beginsWith" text="Professional">
      <formula>LEFT(A60,LEN("Professional"))="Professional"</formula>
    </cfRule>
    <cfRule type="beginsWith" dxfId="2889" priority="614" stopIfTrue="1" operator="beginsWith" text="Advanced">
      <formula>LEFT(A60,LEN("Advanced"))="Advanced"</formula>
    </cfRule>
    <cfRule type="beginsWith" dxfId="2888" priority="615" stopIfTrue="1" operator="beginsWith" text="Intermediate">
      <formula>LEFT(A60,LEN("Intermediate"))="Intermediate"</formula>
    </cfRule>
    <cfRule type="beginsWith" dxfId="2887" priority="616" stopIfTrue="1" operator="beginsWith" text="Basic">
      <formula>LEFT(A60,LEN("Basic"))="Basic"</formula>
    </cfRule>
    <cfRule type="beginsWith" dxfId="2886" priority="617" stopIfTrue="1" operator="beginsWith" text="Required">
      <formula>LEFT(A60,LEN("Required"))="Required"</formula>
    </cfRule>
    <cfRule type="notContainsBlanks" dxfId="2885" priority="618" stopIfTrue="1">
      <formula>LEN(TRIM(A60))&gt;0</formula>
    </cfRule>
  </conditionalFormatting>
  <conditionalFormatting sqref="A44">
    <cfRule type="beginsWith" dxfId="2884" priority="664" stopIfTrue="1" operator="beginsWith" text="Exceptional">
      <formula>LEFT(A44,LEN("Exceptional"))="Exceptional"</formula>
    </cfRule>
    <cfRule type="beginsWith" dxfId="2883" priority="665" stopIfTrue="1" operator="beginsWith" text="Professional">
      <formula>LEFT(A44,LEN("Professional"))="Professional"</formula>
    </cfRule>
    <cfRule type="beginsWith" dxfId="2882" priority="666" stopIfTrue="1" operator="beginsWith" text="Advanced">
      <formula>LEFT(A44,LEN("Advanced"))="Advanced"</formula>
    </cfRule>
    <cfRule type="beginsWith" dxfId="2881" priority="667" stopIfTrue="1" operator="beginsWith" text="Intermediate">
      <formula>LEFT(A44,LEN("Intermediate"))="Intermediate"</formula>
    </cfRule>
    <cfRule type="beginsWith" dxfId="2880" priority="668" stopIfTrue="1" operator="beginsWith" text="Basic">
      <formula>LEFT(A44,LEN("Basic"))="Basic"</formula>
    </cfRule>
    <cfRule type="beginsWith" dxfId="2879" priority="669" stopIfTrue="1" operator="beginsWith" text="Required">
      <formula>LEFT(A44,LEN("Required"))="Required"</formula>
    </cfRule>
    <cfRule type="notContainsBlanks" dxfId="2878" priority="670" stopIfTrue="1">
      <formula>LEN(TRIM(A44))&gt;0</formula>
    </cfRule>
  </conditionalFormatting>
  <conditionalFormatting sqref="A55">
    <cfRule type="beginsWith" dxfId="2877" priority="514" stopIfTrue="1" operator="beginsWith" text="Exceptional">
      <formula>LEFT(A55,LEN("Exceptional"))="Exceptional"</formula>
    </cfRule>
    <cfRule type="beginsWith" dxfId="2876" priority="515" stopIfTrue="1" operator="beginsWith" text="Professional">
      <formula>LEFT(A55,LEN("Professional"))="Professional"</formula>
    </cfRule>
    <cfRule type="beginsWith" dxfId="2875" priority="516" stopIfTrue="1" operator="beginsWith" text="Advanced">
      <formula>LEFT(A55,LEN("Advanced"))="Advanced"</formula>
    </cfRule>
    <cfRule type="beginsWith" dxfId="2874" priority="517" stopIfTrue="1" operator="beginsWith" text="Intermediate">
      <formula>LEFT(A55,LEN("Intermediate"))="Intermediate"</formula>
    </cfRule>
    <cfRule type="beginsWith" dxfId="2873" priority="518" stopIfTrue="1" operator="beginsWith" text="Basic">
      <formula>LEFT(A55,LEN("Basic"))="Basic"</formula>
    </cfRule>
    <cfRule type="beginsWith" dxfId="2872" priority="519" stopIfTrue="1" operator="beginsWith" text="Required">
      <formula>LEFT(A55,LEN("Required"))="Required"</formula>
    </cfRule>
    <cfRule type="notContainsBlanks" dxfId="2871" priority="520" stopIfTrue="1">
      <formula>LEN(TRIM(A55))&gt;0</formula>
    </cfRule>
  </conditionalFormatting>
  <conditionalFormatting sqref="A36:A38">
    <cfRule type="beginsWith" dxfId="2870" priority="762" stopIfTrue="1" operator="beginsWith" text="Exceptional">
      <formula>LEFT(A36,LEN("Exceptional"))="Exceptional"</formula>
    </cfRule>
    <cfRule type="beginsWith" dxfId="2869" priority="763" stopIfTrue="1" operator="beginsWith" text="Professional">
      <formula>LEFT(A36,LEN("Professional"))="Professional"</formula>
    </cfRule>
    <cfRule type="beginsWith" dxfId="2868" priority="764" stopIfTrue="1" operator="beginsWith" text="Advanced">
      <formula>LEFT(A36,LEN("Advanced"))="Advanced"</formula>
    </cfRule>
    <cfRule type="beginsWith" dxfId="2867" priority="765" stopIfTrue="1" operator="beginsWith" text="Intermediate">
      <formula>LEFT(A36,LEN("Intermediate"))="Intermediate"</formula>
    </cfRule>
    <cfRule type="beginsWith" dxfId="2866" priority="766" stopIfTrue="1" operator="beginsWith" text="Basic">
      <formula>LEFT(A36,LEN("Basic"))="Basic"</formula>
    </cfRule>
    <cfRule type="beginsWith" dxfId="2865" priority="767" stopIfTrue="1" operator="beginsWith" text="Required">
      <formula>LEFT(A36,LEN("Required"))="Required"</formula>
    </cfRule>
    <cfRule type="notContainsBlanks" dxfId="2864" priority="768" stopIfTrue="1">
      <formula>LEN(TRIM(A36))&gt;0</formula>
    </cfRule>
  </conditionalFormatting>
  <conditionalFormatting sqref="E36">
    <cfRule type="beginsWith" dxfId="2863" priority="755" stopIfTrue="1" operator="beginsWith" text="Not Applicable">
      <formula>LEFT(E36,LEN("Not Applicable"))="Not Applicable"</formula>
    </cfRule>
    <cfRule type="beginsWith" dxfId="2862" priority="756" stopIfTrue="1" operator="beginsWith" text="Waived">
      <formula>LEFT(E36,LEN("Waived"))="Waived"</formula>
    </cfRule>
    <cfRule type="beginsWith" dxfId="2861" priority="757" stopIfTrue="1" operator="beginsWith" text="Pre-Passed">
      <formula>LEFT(E36,LEN("Pre-Passed"))="Pre-Passed"</formula>
    </cfRule>
    <cfRule type="beginsWith" dxfId="2860" priority="758" stopIfTrue="1" operator="beginsWith" text="Completed">
      <formula>LEFT(E36,LEN("Completed"))="Completed"</formula>
    </cfRule>
    <cfRule type="beginsWith" dxfId="2859" priority="759" stopIfTrue="1" operator="beginsWith" text="Partial">
      <formula>LEFT(E36,LEN("Partial"))="Partial"</formula>
    </cfRule>
    <cfRule type="beginsWith" dxfId="2858" priority="760" stopIfTrue="1" operator="beginsWith" text="Missing">
      <formula>LEFT(E36,LEN("Missing"))="Missing"</formula>
    </cfRule>
    <cfRule type="beginsWith" dxfId="2857" priority="761" stopIfTrue="1" operator="beginsWith" text="Untested">
      <formula>LEFT(E36,LEN("Untested"))="Untested"</formula>
    </cfRule>
    <cfRule type="notContainsBlanks" dxfId="2856" priority="769" stopIfTrue="1">
      <formula>LEN(TRIM(E36))&gt;0</formula>
    </cfRule>
  </conditionalFormatting>
  <conditionalFormatting sqref="F36">
    <cfRule type="beginsWith" dxfId="2855" priority="747" stopIfTrue="1" operator="beginsWith" text="Not Applicable">
      <formula>LEFT(F36,LEN("Not Applicable"))="Not Applicable"</formula>
    </cfRule>
    <cfRule type="beginsWith" dxfId="2854" priority="748" stopIfTrue="1" operator="beginsWith" text="Waived">
      <formula>LEFT(F36,LEN("Waived"))="Waived"</formula>
    </cfRule>
    <cfRule type="beginsWith" dxfId="2853" priority="749" stopIfTrue="1" operator="beginsWith" text="Pre-Passed">
      <formula>LEFT(F36,LEN("Pre-Passed"))="Pre-Passed"</formula>
    </cfRule>
    <cfRule type="beginsWith" dxfId="2852" priority="750" stopIfTrue="1" operator="beginsWith" text="Completed">
      <formula>LEFT(F36,LEN("Completed"))="Completed"</formula>
    </cfRule>
    <cfRule type="beginsWith" dxfId="2851" priority="751" stopIfTrue="1" operator="beginsWith" text="Partial">
      <formula>LEFT(F36,LEN("Partial"))="Partial"</formula>
    </cfRule>
    <cfRule type="beginsWith" dxfId="2850" priority="752" stopIfTrue="1" operator="beginsWith" text="Missing">
      <formula>LEFT(F36,LEN("Missing"))="Missing"</formula>
    </cfRule>
    <cfRule type="beginsWith" dxfId="2849" priority="753" stopIfTrue="1" operator="beginsWith" text="Untested">
      <formula>LEFT(F36,LEN("Untested"))="Untested"</formula>
    </cfRule>
    <cfRule type="notContainsBlanks" dxfId="2848" priority="754" stopIfTrue="1">
      <formula>LEN(TRIM(F36))&gt;0</formula>
    </cfRule>
  </conditionalFormatting>
  <conditionalFormatting sqref="A39">
    <cfRule type="beginsWith" dxfId="2847" priority="739" stopIfTrue="1" operator="beginsWith" text="Exceptional">
      <formula>LEFT(A39,LEN("Exceptional"))="Exceptional"</formula>
    </cfRule>
    <cfRule type="beginsWith" dxfId="2846" priority="740" stopIfTrue="1" operator="beginsWith" text="Professional">
      <formula>LEFT(A39,LEN("Professional"))="Professional"</formula>
    </cfRule>
    <cfRule type="beginsWith" dxfId="2845" priority="741" stopIfTrue="1" operator="beginsWith" text="Advanced">
      <formula>LEFT(A39,LEN("Advanced"))="Advanced"</formula>
    </cfRule>
    <cfRule type="beginsWith" dxfId="2844" priority="742" stopIfTrue="1" operator="beginsWith" text="Intermediate">
      <formula>LEFT(A39,LEN("Intermediate"))="Intermediate"</formula>
    </cfRule>
    <cfRule type="beginsWith" dxfId="2843" priority="743" stopIfTrue="1" operator="beginsWith" text="Basic">
      <formula>LEFT(A39,LEN("Basic"))="Basic"</formula>
    </cfRule>
    <cfRule type="beginsWith" dxfId="2842" priority="744" stopIfTrue="1" operator="beginsWith" text="Required">
      <formula>LEFT(A39,LEN("Required"))="Required"</formula>
    </cfRule>
    <cfRule type="notContainsBlanks" dxfId="2841" priority="745" stopIfTrue="1">
      <formula>LEN(TRIM(A39))&gt;0</formula>
    </cfRule>
  </conditionalFormatting>
  <conditionalFormatting sqref="A42">
    <cfRule type="beginsWith" dxfId="2840" priority="693" stopIfTrue="1" operator="beginsWith" text="Exceptional">
      <formula>LEFT(A42,LEN("Exceptional"))="Exceptional"</formula>
    </cfRule>
    <cfRule type="beginsWith" dxfId="2839" priority="694" stopIfTrue="1" operator="beginsWith" text="Professional">
      <formula>LEFT(A42,LEN("Professional"))="Professional"</formula>
    </cfRule>
    <cfRule type="beginsWith" dxfId="2838" priority="695" stopIfTrue="1" operator="beginsWith" text="Advanced">
      <formula>LEFT(A42,LEN("Advanced"))="Advanced"</formula>
    </cfRule>
    <cfRule type="beginsWith" dxfId="2837" priority="696" stopIfTrue="1" operator="beginsWith" text="Intermediate">
      <formula>LEFT(A42,LEN("Intermediate"))="Intermediate"</formula>
    </cfRule>
    <cfRule type="beginsWith" dxfId="2836" priority="697" stopIfTrue="1" operator="beginsWith" text="Basic">
      <formula>LEFT(A42,LEN("Basic"))="Basic"</formula>
    </cfRule>
    <cfRule type="beginsWith" dxfId="2835" priority="698" stopIfTrue="1" operator="beginsWith" text="Required">
      <formula>LEFT(A42,LEN("Required"))="Required"</formula>
    </cfRule>
    <cfRule type="notContainsBlanks" dxfId="2834" priority="699" stopIfTrue="1">
      <formula>LEN(TRIM(A42))&gt;0</formula>
    </cfRule>
  </conditionalFormatting>
  <conditionalFormatting sqref="A40">
    <cfRule type="beginsWith" dxfId="2833" priority="678" stopIfTrue="1" operator="beginsWith" text="Exceptional">
      <formula>LEFT(A40,LEN("Exceptional"))="Exceptional"</formula>
    </cfRule>
    <cfRule type="beginsWith" dxfId="2832" priority="679" stopIfTrue="1" operator="beginsWith" text="Professional">
      <formula>LEFT(A40,LEN("Professional"))="Professional"</formula>
    </cfRule>
    <cfRule type="beginsWith" dxfId="2831" priority="680" stopIfTrue="1" operator="beginsWith" text="Advanced">
      <formula>LEFT(A40,LEN("Advanced"))="Advanced"</formula>
    </cfRule>
    <cfRule type="beginsWith" dxfId="2830" priority="681" stopIfTrue="1" operator="beginsWith" text="Intermediate">
      <formula>LEFT(A40,LEN("Intermediate"))="Intermediate"</formula>
    </cfRule>
    <cfRule type="beginsWith" dxfId="2829" priority="682" stopIfTrue="1" operator="beginsWith" text="Basic">
      <formula>LEFT(A40,LEN("Basic"))="Basic"</formula>
    </cfRule>
    <cfRule type="beginsWith" dxfId="2828" priority="683" stopIfTrue="1" operator="beginsWith" text="Required">
      <formula>LEFT(A40,LEN("Required"))="Required"</formula>
    </cfRule>
    <cfRule type="notContainsBlanks" dxfId="2827" priority="684" stopIfTrue="1">
      <formula>LEN(TRIM(A40))&gt;0</formula>
    </cfRule>
  </conditionalFormatting>
  <conditionalFormatting sqref="A43">
    <cfRule type="beginsWith" dxfId="2826" priority="671" stopIfTrue="1" operator="beginsWith" text="Exceptional">
      <formula>LEFT(A43,LEN("Exceptional"))="Exceptional"</formula>
    </cfRule>
    <cfRule type="beginsWith" dxfId="2825" priority="672" stopIfTrue="1" operator="beginsWith" text="Professional">
      <formula>LEFT(A43,LEN("Professional"))="Professional"</formula>
    </cfRule>
    <cfRule type="beginsWith" dxfId="2824" priority="673" stopIfTrue="1" operator="beginsWith" text="Advanced">
      <formula>LEFT(A43,LEN("Advanced"))="Advanced"</formula>
    </cfRule>
    <cfRule type="beginsWith" dxfId="2823" priority="674" stopIfTrue="1" operator="beginsWith" text="Intermediate">
      <formula>LEFT(A43,LEN("Intermediate"))="Intermediate"</formula>
    </cfRule>
    <cfRule type="beginsWith" dxfId="2822" priority="675" stopIfTrue="1" operator="beginsWith" text="Basic">
      <formula>LEFT(A43,LEN("Basic"))="Basic"</formula>
    </cfRule>
    <cfRule type="beginsWith" dxfId="2821" priority="676" stopIfTrue="1" operator="beginsWith" text="Required">
      <formula>LEFT(A43,LEN("Required"))="Required"</formula>
    </cfRule>
    <cfRule type="notContainsBlanks" dxfId="2820" priority="677" stopIfTrue="1">
      <formula>LEN(TRIM(A43))&gt;0</formula>
    </cfRule>
  </conditionalFormatting>
  <conditionalFormatting sqref="A46">
    <cfRule type="beginsWith" dxfId="2819" priority="642" stopIfTrue="1" operator="beginsWith" text="Exceptional">
      <formula>LEFT(A46,LEN("Exceptional"))="Exceptional"</formula>
    </cfRule>
    <cfRule type="beginsWith" dxfId="2818" priority="643" stopIfTrue="1" operator="beginsWith" text="Professional">
      <formula>LEFT(A46,LEN("Professional"))="Professional"</formula>
    </cfRule>
    <cfRule type="beginsWith" dxfId="2817" priority="644" stopIfTrue="1" operator="beginsWith" text="Advanced">
      <formula>LEFT(A46,LEN("Advanced"))="Advanced"</formula>
    </cfRule>
    <cfRule type="beginsWith" dxfId="2816" priority="645" stopIfTrue="1" operator="beginsWith" text="Intermediate">
      <formula>LEFT(A46,LEN("Intermediate"))="Intermediate"</formula>
    </cfRule>
    <cfRule type="beginsWith" dxfId="2815" priority="646" stopIfTrue="1" operator="beginsWith" text="Basic">
      <formula>LEFT(A46,LEN("Basic"))="Basic"</formula>
    </cfRule>
    <cfRule type="beginsWith" dxfId="2814" priority="647" stopIfTrue="1" operator="beginsWith" text="Required">
      <formula>LEFT(A46,LEN("Required"))="Required"</formula>
    </cfRule>
    <cfRule type="notContainsBlanks" dxfId="2813" priority="648" stopIfTrue="1">
      <formula>LEN(TRIM(A46))&gt;0</formula>
    </cfRule>
  </conditionalFormatting>
  <conditionalFormatting sqref="A62">
    <cfRule type="beginsWith" dxfId="2812" priority="590" stopIfTrue="1" operator="beginsWith" text="Exceptional">
      <formula>LEFT(A62,LEN("Exceptional"))="Exceptional"</formula>
    </cfRule>
    <cfRule type="beginsWith" dxfId="2811" priority="591" stopIfTrue="1" operator="beginsWith" text="Professional">
      <formula>LEFT(A62,LEN("Professional"))="Professional"</formula>
    </cfRule>
    <cfRule type="beginsWith" dxfId="2810" priority="592" stopIfTrue="1" operator="beginsWith" text="Advanced">
      <formula>LEFT(A62,LEN("Advanced"))="Advanced"</formula>
    </cfRule>
    <cfRule type="beginsWith" dxfId="2809" priority="593" stopIfTrue="1" operator="beginsWith" text="Intermediate">
      <formula>LEFT(A62,LEN("Intermediate"))="Intermediate"</formula>
    </cfRule>
    <cfRule type="beginsWith" dxfId="2808" priority="594" stopIfTrue="1" operator="beginsWith" text="Basic">
      <formula>LEFT(A62,LEN("Basic"))="Basic"</formula>
    </cfRule>
    <cfRule type="beginsWith" dxfId="2807" priority="595" stopIfTrue="1" operator="beginsWith" text="Required">
      <formula>LEFT(A62,LEN("Required"))="Required"</formula>
    </cfRule>
    <cfRule type="notContainsBlanks" dxfId="2806" priority="596" stopIfTrue="1">
      <formula>LEN(TRIM(A62))&gt;0</formula>
    </cfRule>
  </conditionalFormatting>
  <conditionalFormatting sqref="A52">
    <cfRule type="beginsWith" dxfId="2805" priority="432" stopIfTrue="1" operator="beginsWith" text="Exceptional">
      <formula>LEFT(A52,LEN("Exceptional"))="Exceptional"</formula>
    </cfRule>
    <cfRule type="beginsWith" dxfId="2804" priority="433" stopIfTrue="1" operator="beginsWith" text="Professional">
      <formula>LEFT(A52,LEN("Professional"))="Professional"</formula>
    </cfRule>
    <cfRule type="beginsWith" dxfId="2803" priority="434" stopIfTrue="1" operator="beginsWith" text="Advanced">
      <formula>LEFT(A52,LEN("Advanced"))="Advanced"</formula>
    </cfRule>
    <cfRule type="beginsWith" dxfId="2802" priority="435" stopIfTrue="1" operator="beginsWith" text="Intermediate">
      <formula>LEFT(A52,LEN("Intermediate"))="Intermediate"</formula>
    </cfRule>
    <cfRule type="beginsWith" dxfId="2801" priority="436" stopIfTrue="1" operator="beginsWith" text="Basic">
      <formula>LEFT(A52,LEN("Basic"))="Basic"</formula>
    </cfRule>
    <cfRule type="beginsWith" dxfId="2800" priority="437" stopIfTrue="1" operator="beginsWith" text="Required">
      <formula>LEFT(A52,LEN("Required"))="Required"</formula>
    </cfRule>
    <cfRule type="notContainsBlanks" dxfId="2799" priority="438" stopIfTrue="1">
      <formula>LEN(TRIM(A52))&gt;0</formula>
    </cfRule>
  </conditionalFormatting>
  <conditionalFormatting sqref="A47:A48 A50">
    <cfRule type="beginsWith" dxfId="2798" priority="567" stopIfTrue="1" operator="beginsWith" text="Exceptional">
      <formula>LEFT(A47,LEN("Exceptional"))="Exceptional"</formula>
    </cfRule>
    <cfRule type="beginsWith" dxfId="2797" priority="568" stopIfTrue="1" operator="beginsWith" text="Professional">
      <formula>LEFT(A47,LEN("Professional"))="Professional"</formula>
    </cfRule>
    <cfRule type="beginsWith" dxfId="2796" priority="569" stopIfTrue="1" operator="beginsWith" text="Advanced">
      <formula>LEFT(A47,LEN("Advanced"))="Advanced"</formula>
    </cfRule>
    <cfRule type="beginsWith" dxfId="2795" priority="570" stopIfTrue="1" operator="beginsWith" text="Intermediate">
      <formula>LEFT(A47,LEN("Intermediate"))="Intermediate"</formula>
    </cfRule>
    <cfRule type="beginsWith" dxfId="2794" priority="571" stopIfTrue="1" operator="beginsWith" text="Basic">
      <formula>LEFT(A47,LEN("Basic"))="Basic"</formula>
    </cfRule>
    <cfRule type="beginsWith" dxfId="2793" priority="572" stopIfTrue="1" operator="beginsWith" text="Required">
      <formula>LEFT(A47,LEN("Required"))="Required"</formula>
    </cfRule>
    <cfRule type="notContainsBlanks" dxfId="2792" priority="573" stopIfTrue="1">
      <formula>LEN(TRIM(A47))&gt;0</formula>
    </cfRule>
  </conditionalFormatting>
  <conditionalFormatting sqref="E47">
    <cfRule type="beginsWith" dxfId="2791" priority="560" stopIfTrue="1" operator="beginsWith" text="Not Applicable">
      <formula>LEFT(E47,LEN("Not Applicable"))="Not Applicable"</formula>
    </cfRule>
    <cfRule type="beginsWith" dxfId="2790" priority="561" stopIfTrue="1" operator="beginsWith" text="Waived">
      <formula>LEFT(E47,LEN("Waived"))="Waived"</formula>
    </cfRule>
    <cfRule type="beginsWith" dxfId="2789" priority="562" stopIfTrue="1" operator="beginsWith" text="Pre-Passed">
      <formula>LEFT(E47,LEN("Pre-Passed"))="Pre-Passed"</formula>
    </cfRule>
    <cfRule type="beginsWith" dxfId="2788" priority="563" stopIfTrue="1" operator="beginsWith" text="Completed">
      <formula>LEFT(E47,LEN("Completed"))="Completed"</formula>
    </cfRule>
    <cfRule type="beginsWith" dxfId="2787" priority="564" stopIfTrue="1" operator="beginsWith" text="Partial">
      <formula>LEFT(E47,LEN("Partial"))="Partial"</formula>
    </cfRule>
    <cfRule type="beginsWith" dxfId="2786" priority="565" stopIfTrue="1" operator="beginsWith" text="Missing">
      <formula>LEFT(E47,LEN("Missing"))="Missing"</formula>
    </cfRule>
    <cfRule type="beginsWith" dxfId="2785" priority="566" stopIfTrue="1" operator="beginsWith" text="Untested">
      <formula>LEFT(E47,LEN("Untested"))="Untested"</formula>
    </cfRule>
    <cfRule type="notContainsBlanks" dxfId="2784" priority="574" stopIfTrue="1">
      <formula>LEN(TRIM(E47))&gt;0</formula>
    </cfRule>
  </conditionalFormatting>
  <conditionalFormatting sqref="F47">
    <cfRule type="beginsWith" dxfId="2783" priority="552" stopIfTrue="1" operator="beginsWith" text="Not Applicable">
      <formula>LEFT(F47,LEN("Not Applicable"))="Not Applicable"</formula>
    </cfRule>
    <cfRule type="beginsWith" dxfId="2782" priority="553" stopIfTrue="1" operator="beginsWith" text="Waived">
      <formula>LEFT(F47,LEN("Waived"))="Waived"</formula>
    </cfRule>
    <cfRule type="beginsWith" dxfId="2781" priority="554" stopIfTrue="1" operator="beginsWith" text="Pre-Passed">
      <formula>LEFT(F47,LEN("Pre-Passed"))="Pre-Passed"</formula>
    </cfRule>
    <cfRule type="beginsWith" dxfId="2780" priority="555" stopIfTrue="1" operator="beginsWith" text="Completed">
      <formula>LEFT(F47,LEN("Completed"))="Completed"</formula>
    </cfRule>
    <cfRule type="beginsWith" dxfId="2779" priority="556" stopIfTrue="1" operator="beginsWith" text="Partial">
      <formula>LEFT(F47,LEN("Partial"))="Partial"</formula>
    </cfRule>
    <cfRule type="beginsWith" dxfId="2778" priority="557" stopIfTrue="1" operator="beginsWith" text="Missing">
      <formula>LEFT(F47,LEN("Missing"))="Missing"</formula>
    </cfRule>
    <cfRule type="beginsWith" dxfId="2777" priority="558" stopIfTrue="1" operator="beginsWith" text="Untested">
      <formula>LEFT(F47,LEN("Untested"))="Untested"</formula>
    </cfRule>
    <cfRule type="notContainsBlanks" dxfId="2776" priority="559" stopIfTrue="1">
      <formula>LEN(TRIM(F47))&gt;0</formula>
    </cfRule>
  </conditionalFormatting>
  <conditionalFormatting sqref="A53">
    <cfRule type="beginsWith" dxfId="2775" priority="521" stopIfTrue="1" operator="beginsWith" text="Exceptional">
      <formula>LEFT(A53,LEN("Exceptional"))="Exceptional"</formula>
    </cfRule>
    <cfRule type="beginsWith" dxfId="2774" priority="522" stopIfTrue="1" operator="beginsWith" text="Professional">
      <formula>LEFT(A53,LEN("Professional"))="Professional"</formula>
    </cfRule>
    <cfRule type="beginsWith" dxfId="2773" priority="523" stopIfTrue="1" operator="beginsWith" text="Advanced">
      <formula>LEFT(A53,LEN("Advanced"))="Advanced"</formula>
    </cfRule>
    <cfRule type="beginsWith" dxfId="2772" priority="524" stopIfTrue="1" operator="beginsWith" text="Intermediate">
      <formula>LEFT(A53,LEN("Intermediate"))="Intermediate"</formula>
    </cfRule>
    <cfRule type="beginsWith" dxfId="2771" priority="525" stopIfTrue="1" operator="beginsWith" text="Basic">
      <formula>LEFT(A53,LEN("Basic"))="Basic"</formula>
    </cfRule>
    <cfRule type="beginsWith" dxfId="2770" priority="526" stopIfTrue="1" operator="beginsWith" text="Required">
      <formula>LEFT(A53,LEN("Required"))="Required"</formula>
    </cfRule>
    <cfRule type="notContainsBlanks" dxfId="2769" priority="527" stopIfTrue="1">
      <formula>LEN(TRIM(A53))&gt;0</formula>
    </cfRule>
  </conditionalFormatting>
  <conditionalFormatting sqref="A49">
    <cfRule type="beginsWith" dxfId="2768" priority="469" stopIfTrue="1" operator="beginsWith" text="Exceptional">
      <formula>LEFT(A49,LEN("Exceptional"))="Exceptional"</formula>
    </cfRule>
    <cfRule type="beginsWith" dxfId="2767" priority="470" stopIfTrue="1" operator="beginsWith" text="Professional">
      <formula>LEFT(A49,LEN("Professional"))="Professional"</formula>
    </cfRule>
    <cfRule type="beginsWith" dxfId="2766" priority="471" stopIfTrue="1" operator="beginsWith" text="Advanced">
      <formula>LEFT(A49,LEN("Advanced"))="Advanced"</formula>
    </cfRule>
    <cfRule type="beginsWith" dxfId="2765" priority="472" stopIfTrue="1" operator="beginsWith" text="Intermediate">
      <formula>LEFT(A49,LEN("Intermediate"))="Intermediate"</formula>
    </cfRule>
    <cfRule type="beginsWith" dxfId="2764" priority="473" stopIfTrue="1" operator="beginsWith" text="Basic">
      <formula>LEFT(A49,LEN("Basic"))="Basic"</formula>
    </cfRule>
    <cfRule type="beginsWith" dxfId="2763" priority="474" stopIfTrue="1" operator="beginsWith" text="Required">
      <formula>LEFT(A49,LEN("Required"))="Required"</formula>
    </cfRule>
    <cfRule type="notContainsBlanks" dxfId="2762" priority="475" stopIfTrue="1">
      <formula>LEN(TRIM(A49))&gt;0</formula>
    </cfRule>
  </conditionalFormatting>
  <conditionalFormatting sqref="A54">
    <cfRule type="beginsWith" dxfId="2761" priority="477" stopIfTrue="1" operator="beginsWith" text="Exceptional">
      <formula>LEFT(A54,LEN("Exceptional"))="Exceptional"</formula>
    </cfRule>
    <cfRule type="beginsWith" dxfId="2760" priority="478" stopIfTrue="1" operator="beginsWith" text="Professional">
      <formula>LEFT(A54,LEN("Professional"))="Professional"</formula>
    </cfRule>
    <cfRule type="beginsWith" dxfId="2759" priority="479" stopIfTrue="1" operator="beginsWith" text="Advanced">
      <formula>LEFT(A54,LEN("Advanced"))="Advanced"</formula>
    </cfRule>
    <cfRule type="beginsWith" dxfId="2758" priority="480" stopIfTrue="1" operator="beginsWith" text="Intermediate">
      <formula>LEFT(A54,LEN("Intermediate"))="Intermediate"</formula>
    </cfRule>
    <cfRule type="beginsWith" dxfId="2757" priority="481" stopIfTrue="1" operator="beginsWith" text="Basic">
      <formula>LEFT(A54,LEN("Basic"))="Basic"</formula>
    </cfRule>
    <cfRule type="beginsWith" dxfId="2756" priority="482" stopIfTrue="1" operator="beginsWith" text="Required">
      <formula>LEFT(A54,LEN("Required"))="Required"</formula>
    </cfRule>
    <cfRule type="notContainsBlanks" dxfId="2755" priority="483" stopIfTrue="1">
      <formula>LEN(TRIM(A54))&gt;0</formula>
    </cfRule>
  </conditionalFormatting>
  <conditionalFormatting sqref="A51">
    <cfRule type="beginsWith" dxfId="2754" priority="447" stopIfTrue="1" operator="beginsWith" text="Exceptional">
      <formula>LEFT(A51,LEN("Exceptional"))="Exceptional"</formula>
    </cfRule>
    <cfRule type="beginsWith" dxfId="2753" priority="448" stopIfTrue="1" operator="beginsWith" text="Professional">
      <formula>LEFT(A51,LEN("Professional"))="Professional"</formula>
    </cfRule>
    <cfRule type="beginsWith" dxfId="2752" priority="449" stopIfTrue="1" operator="beginsWith" text="Advanced">
      <formula>LEFT(A51,LEN("Advanced"))="Advanced"</formula>
    </cfRule>
    <cfRule type="beginsWith" dxfId="2751" priority="450" stopIfTrue="1" operator="beginsWith" text="Intermediate">
      <formula>LEFT(A51,LEN("Intermediate"))="Intermediate"</formula>
    </cfRule>
    <cfRule type="beginsWith" dxfId="2750" priority="451" stopIfTrue="1" operator="beginsWith" text="Basic">
      <formula>LEFT(A51,LEN("Basic"))="Basic"</formula>
    </cfRule>
    <cfRule type="beginsWith" dxfId="2749" priority="452" stopIfTrue="1" operator="beginsWith" text="Required">
      <formula>LEFT(A51,LEN("Required"))="Required"</formula>
    </cfRule>
    <cfRule type="notContainsBlanks" dxfId="2748" priority="453" stopIfTrue="1">
      <formula>LEN(TRIM(A51))&gt;0</formula>
    </cfRule>
  </conditionalFormatting>
  <conditionalFormatting sqref="A88">
    <cfRule type="beginsWith" dxfId="2747" priority="425" stopIfTrue="1" operator="beginsWith" text="Exceptional">
      <formula>LEFT(A88,LEN("Exceptional"))="Exceptional"</formula>
    </cfRule>
    <cfRule type="beginsWith" dxfId="2746" priority="426" stopIfTrue="1" operator="beginsWith" text="Professional">
      <formula>LEFT(A88,LEN("Professional"))="Professional"</formula>
    </cfRule>
    <cfRule type="beginsWith" dxfId="2745" priority="427" stopIfTrue="1" operator="beginsWith" text="Advanced">
      <formula>LEFT(A88,LEN("Advanced"))="Advanced"</formula>
    </cfRule>
    <cfRule type="beginsWith" dxfId="2744" priority="428" stopIfTrue="1" operator="beginsWith" text="Intermediate">
      <formula>LEFT(A88,LEN("Intermediate"))="Intermediate"</formula>
    </cfRule>
    <cfRule type="beginsWith" dxfId="2743" priority="429" stopIfTrue="1" operator="beginsWith" text="Basic">
      <formula>LEFT(A88,LEN("Basic"))="Basic"</formula>
    </cfRule>
    <cfRule type="beginsWith" dxfId="2742" priority="430" stopIfTrue="1" operator="beginsWith" text="Required">
      <formula>LEFT(A88,LEN("Required"))="Required"</formula>
    </cfRule>
    <cfRule type="notContainsBlanks" dxfId="2741" priority="431" stopIfTrue="1">
      <formula>LEN(TRIM(A88))&gt;0</formula>
    </cfRule>
  </conditionalFormatting>
  <conditionalFormatting sqref="A89">
    <cfRule type="beginsWith" dxfId="2740" priority="418" stopIfTrue="1" operator="beginsWith" text="Exceptional">
      <formula>LEFT(A89,LEN("Exceptional"))="Exceptional"</formula>
    </cfRule>
    <cfRule type="beginsWith" dxfId="2739" priority="419" stopIfTrue="1" operator="beginsWith" text="Professional">
      <formula>LEFT(A89,LEN("Professional"))="Professional"</formula>
    </cfRule>
    <cfRule type="beginsWith" dxfId="2738" priority="420" stopIfTrue="1" operator="beginsWith" text="Advanced">
      <formula>LEFT(A89,LEN("Advanced"))="Advanced"</formula>
    </cfRule>
    <cfRule type="beginsWith" dxfId="2737" priority="421" stopIfTrue="1" operator="beginsWith" text="Intermediate">
      <formula>LEFT(A89,LEN("Intermediate"))="Intermediate"</formula>
    </cfRule>
    <cfRule type="beginsWith" dxfId="2736" priority="422" stopIfTrue="1" operator="beginsWith" text="Basic">
      <formula>LEFT(A89,LEN("Basic"))="Basic"</formula>
    </cfRule>
    <cfRule type="beginsWith" dxfId="2735" priority="423" stopIfTrue="1" operator="beginsWith" text="Required">
      <formula>LEFT(A89,LEN("Required"))="Required"</formula>
    </cfRule>
    <cfRule type="notContainsBlanks" dxfId="2734" priority="424" stopIfTrue="1">
      <formula>LEN(TRIM(A89))&gt;0</formula>
    </cfRule>
  </conditionalFormatting>
  <conditionalFormatting sqref="A95">
    <cfRule type="beginsWith" dxfId="2733" priority="411" stopIfTrue="1" operator="beginsWith" text="Exceptional">
      <formula>LEFT(A95,LEN("Exceptional"))="Exceptional"</formula>
    </cfRule>
    <cfRule type="beginsWith" dxfId="2732" priority="412" stopIfTrue="1" operator="beginsWith" text="Professional">
      <formula>LEFT(A95,LEN("Professional"))="Professional"</formula>
    </cfRule>
    <cfRule type="beginsWith" dxfId="2731" priority="413" stopIfTrue="1" operator="beginsWith" text="Advanced">
      <formula>LEFT(A95,LEN("Advanced"))="Advanced"</formula>
    </cfRule>
    <cfRule type="beginsWith" dxfId="2730" priority="414" stopIfTrue="1" operator="beginsWith" text="Intermediate">
      <formula>LEFT(A95,LEN("Intermediate"))="Intermediate"</formula>
    </cfRule>
    <cfRule type="beginsWith" dxfId="2729" priority="415" stopIfTrue="1" operator="beginsWith" text="Basic">
      <formula>LEFT(A95,LEN("Basic"))="Basic"</formula>
    </cfRule>
    <cfRule type="beginsWith" dxfId="2728" priority="416" stopIfTrue="1" operator="beginsWith" text="Required">
      <formula>LEFT(A95,LEN("Required"))="Required"</formula>
    </cfRule>
    <cfRule type="notContainsBlanks" dxfId="2727" priority="417" stopIfTrue="1">
      <formula>LEN(TRIM(A95))&gt;0</formula>
    </cfRule>
  </conditionalFormatting>
  <conditionalFormatting sqref="A96">
    <cfRule type="beginsWith" dxfId="2726" priority="404" stopIfTrue="1" operator="beginsWith" text="Exceptional">
      <formula>LEFT(A96,LEN("Exceptional"))="Exceptional"</formula>
    </cfRule>
    <cfRule type="beginsWith" dxfId="2725" priority="405" stopIfTrue="1" operator="beginsWith" text="Professional">
      <formula>LEFT(A96,LEN("Professional"))="Professional"</formula>
    </cfRule>
    <cfRule type="beginsWith" dxfId="2724" priority="406" stopIfTrue="1" operator="beginsWith" text="Advanced">
      <formula>LEFT(A96,LEN("Advanced"))="Advanced"</formula>
    </cfRule>
    <cfRule type="beginsWith" dxfId="2723" priority="407" stopIfTrue="1" operator="beginsWith" text="Intermediate">
      <formula>LEFT(A96,LEN("Intermediate"))="Intermediate"</formula>
    </cfRule>
    <cfRule type="beginsWith" dxfId="2722" priority="408" stopIfTrue="1" operator="beginsWith" text="Basic">
      <formula>LEFT(A96,LEN("Basic"))="Basic"</formula>
    </cfRule>
    <cfRule type="beginsWith" dxfId="2721" priority="409" stopIfTrue="1" operator="beginsWith" text="Required">
      <formula>LEFT(A96,LEN("Required"))="Required"</formula>
    </cfRule>
    <cfRule type="notContainsBlanks" dxfId="2720" priority="410" stopIfTrue="1">
      <formula>LEN(TRIM(A96))&gt;0</formula>
    </cfRule>
  </conditionalFormatting>
  <conditionalFormatting sqref="A98">
    <cfRule type="beginsWith" dxfId="2719" priority="397" stopIfTrue="1" operator="beginsWith" text="Exceptional">
      <formula>LEFT(A98,LEN("Exceptional"))="Exceptional"</formula>
    </cfRule>
    <cfRule type="beginsWith" dxfId="2718" priority="398" stopIfTrue="1" operator="beginsWith" text="Professional">
      <formula>LEFT(A98,LEN("Professional"))="Professional"</formula>
    </cfRule>
    <cfRule type="beginsWith" dxfId="2717" priority="399" stopIfTrue="1" operator="beginsWith" text="Advanced">
      <formula>LEFT(A98,LEN("Advanced"))="Advanced"</formula>
    </cfRule>
    <cfRule type="beginsWith" dxfId="2716" priority="400" stopIfTrue="1" operator="beginsWith" text="Intermediate">
      <formula>LEFT(A98,LEN("Intermediate"))="Intermediate"</formula>
    </cfRule>
    <cfRule type="beginsWith" dxfId="2715" priority="401" stopIfTrue="1" operator="beginsWith" text="Basic">
      <formula>LEFT(A98,LEN("Basic"))="Basic"</formula>
    </cfRule>
    <cfRule type="beginsWith" dxfId="2714" priority="402" stopIfTrue="1" operator="beginsWith" text="Required">
      <formula>LEFT(A98,LEN("Required"))="Required"</formula>
    </cfRule>
    <cfRule type="notContainsBlanks" dxfId="2713" priority="403" stopIfTrue="1">
      <formula>LEN(TRIM(A98))&gt;0</formula>
    </cfRule>
  </conditionalFormatting>
  <conditionalFormatting sqref="A99">
    <cfRule type="beginsWith" dxfId="2712" priority="390" stopIfTrue="1" operator="beginsWith" text="Exceptional">
      <formula>LEFT(A99,LEN("Exceptional"))="Exceptional"</formula>
    </cfRule>
    <cfRule type="beginsWith" dxfId="2711" priority="391" stopIfTrue="1" operator="beginsWith" text="Professional">
      <formula>LEFT(A99,LEN("Professional"))="Professional"</formula>
    </cfRule>
    <cfRule type="beginsWith" dxfId="2710" priority="392" stopIfTrue="1" operator="beginsWith" text="Advanced">
      <formula>LEFT(A99,LEN("Advanced"))="Advanced"</formula>
    </cfRule>
    <cfRule type="beginsWith" dxfId="2709" priority="393" stopIfTrue="1" operator="beginsWith" text="Intermediate">
      <formula>LEFT(A99,LEN("Intermediate"))="Intermediate"</formula>
    </cfRule>
    <cfRule type="beginsWith" dxfId="2708" priority="394" stopIfTrue="1" operator="beginsWith" text="Basic">
      <formula>LEFT(A99,LEN("Basic"))="Basic"</formula>
    </cfRule>
    <cfRule type="beginsWith" dxfId="2707" priority="395" stopIfTrue="1" operator="beginsWith" text="Required">
      <formula>LEFT(A99,LEN("Required"))="Required"</formula>
    </cfRule>
    <cfRule type="notContainsBlanks" dxfId="2706" priority="396" stopIfTrue="1">
      <formula>LEN(TRIM(A99))&gt;0</formula>
    </cfRule>
  </conditionalFormatting>
  <conditionalFormatting sqref="A100">
    <cfRule type="beginsWith" dxfId="2705" priority="383" stopIfTrue="1" operator="beginsWith" text="Exceptional">
      <formula>LEFT(A100,LEN("Exceptional"))="Exceptional"</formula>
    </cfRule>
    <cfRule type="beginsWith" dxfId="2704" priority="384" stopIfTrue="1" operator="beginsWith" text="Professional">
      <formula>LEFT(A100,LEN("Professional"))="Professional"</formula>
    </cfRule>
    <cfRule type="beginsWith" dxfId="2703" priority="385" stopIfTrue="1" operator="beginsWith" text="Advanced">
      <formula>LEFT(A100,LEN("Advanced"))="Advanced"</formula>
    </cfRule>
    <cfRule type="beginsWith" dxfId="2702" priority="386" stopIfTrue="1" operator="beginsWith" text="Intermediate">
      <formula>LEFT(A100,LEN("Intermediate"))="Intermediate"</formula>
    </cfRule>
    <cfRule type="beginsWith" dxfId="2701" priority="387" stopIfTrue="1" operator="beginsWith" text="Basic">
      <formula>LEFT(A100,LEN("Basic"))="Basic"</formula>
    </cfRule>
    <cfRule type="beginsWith" dxfId="2700" priority="388" stopIfTrue="1" operator="beginsWith" text="Required">
      <formula>LEFT(A100,LEN("Required"))="Required"</formula>
    </cfRule>
    <cfRule type="notContainsBlanks" dxfId="2699" priority="389" stopIfTrue="1">
      <formula>LEN(TRIM(A100))&gt;0</formula>
    </cfRule>
  </conditionalFormatting>
  <conditionalFormatting sqref="A105">
    <cfRule type="beginsWith" dxfId="2698" priority="376" stopIfTrue="1" operator="beginsWith" text="Exceptional">
      <formula>LEFT(A105,LEN("Exceptional"))="Exceptional"</formula>
    </cfRule>
    <cfRule type="beginsWith" dxfId="2697" priority="377" stopIfTrue="1" operator="beginsWith" text="Professional">
      <formula>LEFT(A105,LEN("Professional"))="Professional"</formula>
    </cfRule>
    <cfRule type="beginsWith" dxfId="2696" priority="378" stopIfTrue="1" operator="beginsWith" text="Advanced">
      <formula>LEFT(A105,LEN("Advanced"))="Advanced"</formula>
    </cfRule>
    <cfRule type="beginsWith" dxfId="2695" priority="379" stopIfTrue="1" operator="beginsWith" text="Intermediate">
      <formula>LEFT(A105,LEN("Intermediate"))="Intermediate"</formula>
    </cfRule>
    <cfRule type="beginsWith" dxfId="2694" priority="380" stopIfTrue="1" operator="beginsWith" text="Basic">
      <formula>LEFT(A105,LEN("Basic"))="Basic"</formula>
    </cfRule>
    <cfRule type="beginsWith" dxfId="2693" priority="381" stopIfTrue="1" operator="beginsWith" text="Required">
      <formula>LEFT(A105,LEN("Required"))="Required"</formula>
    </cfRule>
    <cfRule type="notContainsBlanks" dxfId="2692" priority="382" stopIfTrue="1">
      <formula>LEN(TRIM(A105))&gt;0</formula>
    </cfRule>
  </conditionalFormatting>
  <conditionalFormatting sqref="A104">
    <cfRule type="beginsWith" dxfId="2691" priority="369" stopIfTrue="1" operator="beginsWith" text="Exceptional">
      <formula>LEFT(A104,LEN("Exceptional"))="Exceptional"</formula>
    </cfRule>
    <cfRule type="beginsWith" dxfId="2690" priority="370" stopIfTrue="1" operator="beginsWith" text="Professional">
      <formula>LEFT(A104,LEN("Professional"))="Professional"</formula>
    </cfRule>
    <cfRule type="beginsWith" dxfId="2689" priority="371" stopIfTrue="1" operator="beginsWith" text="Advanced">
      <formula>LEFT(A104,LEN("Advanced"))="Advanced"</formula>
    </cfRule>
    <cfRule type="beginsWith" dxfId="2688" priority="372" stopIfTrue="1" operator="beginsWith" text="Intermediate">
      <formula>LEFT(A104,LEN("Intermediate"))="Intermediate"</formula>
    </cfRule>
    <cfRule type="beginsWith" dxfId="2687" priority="373" stopIfTrue="1" operator="beginsWith" text="Basic">
      <formula>LEFT(A104,LEN("Basic"))="Basic"</formula>
    </cfRule>
    <cfRule type="beginsWith" dxfId="2686" priority="374" stopIfTrue="1" operator="beginsWith" text="Required">
      <formula>LEFT(A104,LEN("Required"))="Required"</formula>
    </cfRule>
    <cfRule type="notContainsBlanks" dxfId="2685" priority="375" stopIfTrue="1">
      <formula>LEN(TRIM(A104))&gt;0</formula>
    </cfRule>
  </conditionalFormatting>
  <conditionalFormatting sqref="A103">
    <cfRule type="beginsWith" dxfId="2684" priority="362" stopIfTrue="1" operator="beginsWith" text="Exceptional">
      <formula>LEFT(A103,LEN("Exceptional"))="Exceptional"</formula>
    </cfRule>
    <cfRule type="beginsWith" dxfId="2683" priority="363" stopIfTrue="1" operator="beginsWith" text="Professional">
      <formula>LEFT(A103,LEN("Professional"))="Professional"</formula>
    </cfRule>
    <cfRule type="beginsWith" dxfId="2682" priority="364" stopIfTrue="1" operator="beginsWith" text="Advanced">
      <formula>LEFT(A103,LEN("Advanced"))="Advanced"</formula>
    </cfRule>
    <cfRule type="beginsWith" dxfId="2681" priority="365" stopIfTrue="1" operator="beginsWith" text="Intermediate">
      <formula>LEFT(A103,LEN("Intermediate"))="Intermediate"</formula>
    </cfRule>
    <cfRule type="beginsWith" dxfId="2680" priority="366" stopIfTrue="1" operator="beginsWith" text="Basic">
      <formula>LEFT(A103,LEN("Basic"))="Basic"</formula>
    </cfRule>
    <cfRule type="beginsWith" dxfId="2679" priority="367" stopIfTrue="1" operator="beginsWith" text="Required">
      <formula>LEFT(A103,LEN("Required"))="Required"</formula>
    </cfRule>
    <cfRule type="notContainsBlanks" dxfId="2678" priority="368" stopIfTrue="1">
      <formula>LEN(TRIM(A103))&gt;0</formula>
    </cfRule>
  </conditionalFormatting>
  <conditionalFormatting sqref="A102">
    <cfRule type="beginsWith" dxfId="2677" priority="355" stopIfTrue="1" operator="beginsWith" text="Exceptional">
      <formula>LEFT(A102,LEN("Exceptional"))="Exceptional"</formula>
    </cfRule>
    <cfRule type="beginsWith" dxfId="2676" priority="356" stopIfTrue="1" operator="beginsWith" text="Professional">
      <formula>LEFT(A102,LEN("Professional"))="Professional"</formula>
    </cfRule>
    <cfRule type="beginsWith" dxfId="2675" priority="357" stopIfTrue="1" operator="beginsWith" text="Advanced">
      <formula>LEFT(A102,LEN("Advanced"))="Advanced"</formula>
    </cfRule>
    <cfRule type="beginsWith" dxfId="2674" priority="358" stopIfTrue="1" operator="beginsWith" text="Intermediate">
      <formula>LEFT(A102,LEN("Intermediate"))="Intermediate"</formula>
    </cfRule>
    <cfRule type="beginsWith" dxfId="2673" priority="359" stopIfTrue="1" operator="beginsWith" text="Basic">
      <formula>LEFT(A102,LEN("Basic"))="Basic"</formula>
    </cfRule>
    <cfRule type="beginsWith" dxfId="2672" priority="360" stopIfTrue="1" operator="beginsWith" text="Required">
      <formula>LEFT(A102,LEN("Required"))="Required"</formula>
    </cfRule>
    <cfRule type="notContainsBlanks" dxfId="2671" priority="361" stopIfTrue="1">
      <formula>LEN(TRIM(A102))&gt;0</formula>
    </cfRule>
  </conditionalFormatting>
  <conditionalFormatting sqref="A101">
    <cfRule type="beginsWith" dxfId="2670" priority="348" stopIfTrue="1" operator="beginsWith" text="Exceptional">
      <formula>LEFT(A101,LEN("Exceptional"))="Exceptional"</formula>
    </cfRule>
    <cfRule type="beginsWith" dxfId="2669" priority="349" stopIfTrue="1" operator="beginsWith" text="Professional">
      <formula>LEFT(A101,LEN("Professional"))="Professional"</formula>
    </cfRule>
    <cfRule type="beginsWith" dxfId="2668" priority="350" stopIfTrue="1" operator="beginsWith" text="Advanced">
      <formula>LEFT(A101,LEN("Advanced"))="Advanced"</formula>
    </cfRule>
    <cfRule type="beginsWith" dxfId="2667" priority="351" stopIfTrue="1" operator="beginsWith" text="Intermediate">
      <formula>LEFT(A101,LEN("Intermediate"))="Intermediate"</formula>
    </cfRule>
    <cfRule type="beginsWith" dxfId="2666" priority="352" stopIfTrue="1" operator="beginsWith" text="Basic">
      <formula>LEFT(A101,LEN("Basic"))="Basic"</formula>
    </cfRule>
    <cfRule type="beginsWith" dxfId="2665" priority="353" stopIfTrue="1" operator="beginsWith" text="Required">
      <formula>LEFT(A101,LEN("Required"))="Required"</formula>
    </cfRule>
    <cfRule type="notContainsBlanks" dxfId="2664" priority="354" stopIfTrue="1">
      <formula>LEN(TRIM(A101))&gt;0</formula>
    </cfRule>
  </conditionalFormatting>
  <conditionalFormatting sqref="A106">
    <cfRule type="beginsWith" dxfId="2663" priority="341" stopIfTrue="1" operator="beginsWith" text="Exceptional">
      <formula>LEFT(A106,LEN("Exceptional"))="Exceptional"</formula>
    </cfRule>
    <cfRule type="beginsWith" dxfId="2662" priority="342" stopIfTrue="1" operator="beginsWith" text="Professional">
      <formula>LEFT(A106,LEN("Professional"))="Professional"</formula>
    </cfRule>
    <cfRule type="beginsWith" dxfId="2661" priority="343" stopIfTrue="1" operator="beginsWith" text="Advanced">
      <formula>LEFT(A106,LEN("Advanced"))="Advanced"</formula>
    </cfRule>
    <cfRule type="beginsWith" dxfId="2660" priority="344" stopIfTrue="1" operator="beginsWith" text="Intermediate">
      <formula>LEFT(A106,LEN("Intermediate"))="Intermediate"</formula>
    </cfRule>
    <cfRule type="beginsWith" dxfId="2659" priority="345" stopIfTrue="1" operator="beginsWith" text="Basic">
      <formula>LEFT(A106,LEN("Basic"))="Basic"</formula>
    </cfRule>
    <cfRule type="beginsWith" dxfId="2658" priority="346" stopIfTrue="1" operator="beginsWith" text="Required">
      <formula>LEFT(A106,LEN("Required"))="Required"</formula>
    </cfRule>
    <cfRule type="notContainsBlanks" dxfId="2657" priority="347" stopIfTrue="1">
      <formula>LEN(TRIM(A106))&gt;0</formula>
    </cfRule>
  </conditionalFormatting>
  <conditionalFormatting sqref="A124">
    <cfRule type="beginsWith" dxfId="2656" priority="334" stopIfTrue="1" operator="beginsWith" text="Exceptional">
      <formula>LEFT(A124,LEN("Exceptional"))="Exceptional"</formula>
    </cfRule>
    <cfRule type="beginsWith" dxfId="2655" priority="335" stopIfTrue="1" operator="beginsWith" text="Professional">
      <formula>LEFT(A124,LEN("Professional"))="Professional"</formula>
    </cfRule>
    <cfRule type="beginsWith" dxfId="2654" priority="336" stopIfTrue="1" operator="beginsWith" text="Advanced">
      <formula>LEFT(A124,LEN("Advanced"))="Advanced"</formula>
    </cfRule>
    <cfRule type="beginsWith" dxfId="2653" priority="337" stopIfTrue="1" operator="beginsWith" text="Intermediate">
      <formula>LEFT(A124,LEN("Intermediate"))="Intermediate"</formula>
    </cfRule>
    <cfRule type="beginsWith" dxfId="2652" priority="338" stopIfTrue="1" operator="beginsWith" text="Basic">
      <formula>LEFT(A124,LEN("Basic"))="Basic"</formula>
    </cfRule>
    <cfRule type="beginsWith" dxfId="2651" priority="339" stopIfTrue="1" operator="beginsWith" text="Required">
      <formula>LEFT(A124,LEN("Required"))="Required"</formula>
    </cfRule>
    <cfRule type="notContainsBlanks" dxfId="2650" priority="340" stopIfTrue="1">
      <formula>LEN(TRIM(A124))&gt;0</formula>
    </cfRule>
  </conditionalFormatting>
  <conditionalFormatting sqref="A127">
    <cfRule type="beginsWith" dxfId="2649" priority="327" stopIfTrue="1" operator="beginsWith" text="Innovative">
      <formula>LEFT(A127,LEN("Innovative"))="Innovative"</formula>
    </cfRule>
    <cfRule type="beginsWith" dxfId="2648" priority="328" stopIfTrue="1" operator="beginsWith" text="Professional">
      <formula>LEFT(A127,LEN("Professional"))="Professional"</formula>
    </cfRule>
    <cfRule type="beginsWith" dxfId="2647" priority="329" stopIfTrue="1" operator="beginsWith" text="Advanced">
      <formula>LEFT(A127,LEN("Advanced"))="Advanced"</formula>
    </cfRule>
    <cfRule type="beginsWith" dxfId="2646" priority="330" stopIfTrue="1" operator="beginsWith" text="Intermediate">
      <formula>LEFT(A127,LEN("Intermediate"))="Intermediate"</formula>
    </cfRule>
    <cfRule type="beginsWith" dxfId="2645" priority="331" stopIfTrue="1" operator="beginsWith" text="Basic">
      <formula>LEFT(A127,LEN("Basic"))="Basic"</formula>
    </cfRule>
    <cfRule type="beginsWith" dxfId="2644" priority="332" stopIfTrue="1" operator="beginsWith" text="Required">
      <formula>LEFT(A127,LEN("Required"))="Required"</formula>
    </cfRule>
    <cfRule type="notContainsBlanks" dxfId="2643" priority="333" stopIfTrue="1">
      <formula>LEN(TRIM(A127))&gt;0</formula>
    </cfRule>
  </conditionalFormatting>
  <conditionalFormatting sqref="A130">
    <cfRule type="beginsWith" dxfId="2642" priority="320" stopIfTrue="1" operator="beginsWith" text="Exceptional">
      <formula>LEFT(A130,LEN("Exceptional"))="Exceptional"</formula>
    </cfRule>
    <cfRule type="beginsWith" dxfId="2641" priority="321" stopIfTrue="1" operator="beginsWith" text="Professional">
      <formula>LEFT(A130,LEN("Professional"))="Professional"</formula>
    </cfRule>
    <cfRule type="beginsWith" dxfId="2640" priority="322" stopIfTrue="1" operator="beginsWith" text="Advanced">
      <formula>LEFT(A130,LEN("Advanced"))="Advanced"</formula>
    </cfRule>
    <cfRule type="beginsWith" dxfId="2639" priority="323" stopIfTrue="1" operator="beginsWith" text="Intermediate">
      <formula>LEFT(A130,LEN("Intermediate"))="Intermediate"</formula>
    </cfRule>
    <cfRule type="beginsWith" dxfId="2638" priority="324" stopIfTrue="1" operator="beginsWith" text="Basic">
      <formula>LEFT(A130,LEN("Basic"))="Basic"</formula>
    </cfRule>
    <cfRule type="beginsWith" dxfId="2637" priority="325" stopIfTrue="1" operator="beginsWith" text="Required">
      <formula>LEFT(A130,LEN("Required"))="Required"</formula>
    </cfRule>
    <cfRule type="notContainsBlanks" dxfId="2636" priority="326" stopIfTrue="1">
      <formula>LEN(TRIM(A130))&gt;0</formula>
    </cfRule>
  </conditionalFormatting>
  <conditionalFormatting sqref="A131">
    <cfRule type="beginsWith" dxfId="2635" priority="313" stopIfTrue="1" operator="beginsWith" text="Exceptional">
      <formula>LEFT(A131,LEN("Exceptional"))="Exceptional"</formula>
    </cfRule>
    <cfRule type="beginsWith" dxfId="2634" priority="314" stopIfTrue="1" operator="beginsWith" text="Professional">
      <formula>LEFT(A131,LEN("Professional"))="Professional"</formula>
    </cfRule>
    <cfRule type="beginsWith" dxfId="2633" priority="315" stopIfTrue="1" operator="beginsWith" text="Advanced">
      <formula>LEFT(A131,LEN("Advanced"))="Advanced"</formula>
    </cfRule>
    <cfRule type="beginsWith" dxfId="2632" priority="316" stopIfTrue="1" operator="beginsWith" text="Intermediate">
      <formula>LEFT(A131,LEN("Intermediate"))="Intermediate"</formula>
    </cfRule>
    <cfRule type="beginsWith" dxfId="2631" priority="317" stopIfTrue="1" operator="beginsWith" text="Basic">
      <formula>LEFT(A131,LEN("Basic"))="Basic"</formula>
    </cfRule>
    <cfRule type="beginsWith" dxfId="2630" priority="318" stopIfTrue="1" operator="beginsWith" text="Required">
      <formula>LEFT(A131,LEN("Required"))="Required"</formula>
    </cfRule>
    <cfRule type="notContainsBlanks" dxfId="2629" priority="319" stopIfTrue="1">
      <formula>LEN(TRIM(A131))&gt;0</formula>
    </cfRule>
  </conditionalFormatting>
  <conditionalFormatting sqref="A113">
    <cfRule type="beginsWith" dxfId="2628" priority="306" stopIfTrue="1" operator="beginsWith" text="Exceptional">
      <formula>LEFT(A113,LEN("Exceptional"))="Exceptional"</formula>
    </cfRule>
    <cfRule type="beginsWith" dxfId="2627" priority="307" stopIfTrue="1" operator="beginsWith" text="Professional">
      <formula>LEFT(A113,LEN("Professional"))="Professional"</formula>
    </cfRule>
    <cfRule type="beginsWith" dxfId="2626" priority="308" stopIfTrue="1" operator="beginsWith" text="Advanced">
      <formula>LEFT(A113,LEN("Advanced"))="Advanced"</formula>
    </cfRule>
    <cfRule type="beginsWith" dxfId="2625" priority="309" stopIfTrue="1" operator="beginsWith" text="Intermediate">
      <formula>LEFT(A113,LEN("Intermediate"))="Intermediate"</formula>
    </cfRule>
    <cfRule type="beginsWith" dxfId="2624" priority="310" stopIfTrue="1" operator="beginsWith" text="Basic">
      <formula>LEFT(A113,LEN("Basic"))="Basic"</formula>
    </cfRule>
    <cfRule type="beginsWith" dxfId="2623" priority="311" stopIfTrue="1" operator="beginsWith" text="Required">
      <formula>LEFT(A113,LEN("Required"))="Required"</formula>
    </cfRule>
    <cfRule type="notContainsBlanks" dxfId="2622" priority="312" stopIfTrue="1">
      <formula>LEN(TRIM(A113))&gt;0</formula>
    </cfRule>
  </conditionalFormatting>
  <conditionalFormatting sqref="A114">
    <cfRule type="beginsWith" dxfId="2621" priority="299" stopIfTrue="1" operator="beginsWith" text="Exceptional">
      <formula>LEFT(A114,LEN("Exceptional"))="Exceptional"</formula>
    </cfRule>
    <cfRule type="beginsWith" dxfId="2620" priority="300" stopIfTrue="1" operator="beginsWith" text="Professional">
      <formula>LEFT(A114,LEN("Professional"))="Professional"</formula>
    </cfRule>
    <cfRule type="beginsWith" dxfId="2619" priority="301" stopIfTrue="1" operator="beginsWith" text="Advanced">
      <formula>LEFT(A114,LEN("Advanced"))="Advanced"</formula>
    </cfRule>
    <cfRule type="beginsWith" dxfId="2618" priority="302" stopIfTrue="1" operator="beginsWith" text="Intermediate">
      <formula>LEFT(A114,LEN("Intermediate"))="Intermediate"</formula>
    </cfRule>
    <cfRule type="beginsWith" dxfId="2617" priority="303" stopIfTrue="1" operator="beginsWith" text="Basic">
      <formula>LEFT(A114,LEN("Basic"))="Basic"</formula>
    </cfRule>
    <cfRule type="beginsWith" dxfId="2616" priority="304" stopIfTrue="1" operator="beginsWith" text="Required">
      <formula>LEFT(A114,LEN("Required"))="Required"</formula>
    </cfRule>
    <cfRule type="notContainsBlanks" dxfId="2615" priority="305" stopIfTrue="1">
      <formula>LEN(TRIM(A114))&gt;0</formula>
    </cfRule>
  </conditionalFormatting>
  <conditionalFormatting sqref="A16">
    <cfRule type="beginsWith" dxfId="2614" priority="246" stopIfTrue="1" operator="beginsWith" text="Exceptional">
      <formula>LEFT(A16,LEN("Exceptional"))="Exceptional"</formula>
    </cfRule>
    <cfRule type="beginsWith" dxfId="2613" priority="247" stopIfTrue="1" operator="beginsWith" text="Professional">
      <formula>LEFT(A16,LEN("Professional"))="Professional"</formula>
    </cfRule>
    <cfRule type="beginsWith" dxfId="2612" priority="248" stopIfTrue="1" operator="beginsWith" text="Advanced">
      <formula>LEFT(A16,LEN("Advanced"))="Advanced"</formula>
    </cfRule>
    <cfRule type="beginsWith" dxfId="2611" priority="249" stopIfTrue="1" operator="beginsWith" text="Intermediate">
      <formula>LEFT(A16,LEN("Intermediate"))="Intermediate"</formula>
    </cfRule>
    <cfRule type="beginsWith" dxfId="2610" priority="250" stopIfTrue="1" operator="beginsWith" text="Basic">
      <formula>LEFT(A16,LEN("Basic"))="Basic"</formula>
    </cfRule>
    <cfRule type="beginsWith" dxfId="2609" priority="251" stopIfTrue="1" operator="beginsWith" text="Required">
      <formula>LEFT(A16,LEN("Required"))="Required"</formula>
    </cfRule>
    <cfRule type="notContainsBlanks" dxfId="2608" priority="252" stopIfTrue="1">
      <formula>LEN(TRIM(A16))&gt;0</formula>
    </cfRule>
  </conditionalFormatting>
  <conditionalFormatting sqref="A13">
    <cfRule type="beginsWith" dxfId="2607" priority="291" stopIfTrue="1" operator="beginsWith" text="Exceptional">
      <formula>LEFT(A13,LEN("Exceptional"))="Exceptional"</formula>
    </cfRule>
    <cfRule type="beginsWith" dxfId="2606" priority="292" stopIfTrue="1" operator="beginsWith" text="Professional">
      <formula>LEFT(A13,LEN("Professional"))="Professional"</formula>
    </cfRule>
    <cfRule type="beginsWith" dxfId="2605" priority="293" stopIfTrue="1" operator="beginsWith" text="Advanced">
      <formula>LEFT(A13,LEN("Advanced"))="Advanced"</formula>
    </cfRule>
    <cfRule type="beginsWith" dxfId="2604" priority="294" stopIfTrue="1" operator="beginsWith" text="Intermediate">
      <formula>LEFT(A13,LEN("Intermediate"))="Intermediate"</formula>
    </cfRule>
    <cfRule type="beginsWith" dxfId="2603" priority="295" stopIfTrue="1" operator="beginsWith" text="Basic">
      <formula>LEFT(A13,LEN("Basic"))="Basic"</formula>
    </cfRule>
    <cfRule type="beginsWith" dxfId="2602" priority="296" stopIfTrue="1" operator="beginsWith" text="Required">
      <formula>LEFT(A13,LEN("Required"))="Required"</formula>
    </cfRule>
    <cfRule type="notContainsBlanks" dxfId="2601" priority="297" stopIfTrue="1">
      <formula>LEN(TRIM(A13))&gt;0</formula>
    </cfRule>
  </conditionalFormatting>
  <conditionalFormatting sqref="E11:F11 F13">
    <cfRule type="beginsWith" dxfId="2600" priority="284" stopIfTrue="1" operator="beginsWith" text="Not Applicable">
      <formula>LEFT(E11,LEN("Not Applicable"))="Not Applicable"</formula>
    </cfRule>
    <cfRule type="beginsWith" dxfId="2599" priority="285" stopIfTrue="1" operator="beginsWith" text="Waived">
      <formula>LEFT(E11,LEN("Waived"))="Waived"</formula>
    </cfRule>
    <cfRule type="beginsWith" dxfId="2598" priority="286" stopIfTrue="1" operator="beginsWith" text="Pre-Passed">
      <formula>LEFT(E11,LEN("Pre-Passed"))="Pre-Passed"</formula>
    </cfRule>
    <cfRule type="beginsWith" dxfId="2597" priority="287" stopIfTrue="1" operator="beginsWith" text="Completed">
      <formula>LEFT(E11,LEN("Completed"))="Completed"</formula>
    </cfRule>
    <cfRule type="beginsWith" dxfId="2596" priority="288" stopIfTrue="1" operator="beginsWith" text="Partial">
      <formula>LEFT(E11,LEN("Partial"))="Partial"</formula>
    </cfRule>
    <cfRule type="beginsWith" dxfId="2595" priority="289" stopIfTrue="1" operator="beginsWith" text="Missing">
      <formula>LEFT(E11,LEN("Missing"))="Missing"</formula>
    </cfRule>
    <cfRule type="beginsWith" dxfId="2594" priority="290" stopIfTrue="1" operator="beginsWith" text="Untested">
      <formula>LEFT(E11,LEN("Untested"))="Untested"</formula>
    </cfRule>
    <cfRule type="notContainsBlanks" dxfId="2593" priority="298" stopIfTrue="1">
      <formula>LEN(TRIM(E11))&gt;0</formula>
    </cfRule>
  </conditionalFormatting>
  <conditionalFormatting sqref="F16">
    <cfRule type="beginsWith" dxfId="2592" priority="268" stopIfTrue="1" operator="beginsWith" text="Not Applicable">
      <formula>LEFT(F16,LEN("Not Applicable"))="Not Applicable"</formula>
    </cfRule>
    <cfRule type="beginsWith" dxfId="2591" priority="269" stopIfTrue="1" operator="beginsWith" text="Waived">
      <formula>LEFT(F16,LEN("Waived"))="Waived"</formula>
    </cfRule>
    <cfRule type="beginsWith" dxfId="2590" priority="270" stopIfTrue="1" operator="beginsWith" text="Pre-Passed">
      <formula>LEFT(F16,LEN("Pre-Passed"))="Pre-Passed"</formula>
    </cfRule>
    <cfRule type="beginsWith" dxfId="2589" priority="271" stopIfTrue="1" operator="beginsWith" text="Completed">
      <formula>LEFT(F16,LEN("Completed"))="Completed"</formula>
    </cfRule>
    <cfRule type="beginsWith" dxfId="2588" priority="272" stopIfTrue="1" operator="beginsWith" text="Partial">
      <formula>LEFT(F16,LEN("Partial"))="Partial"</formula>
    </cfRule>
    <cfRule type="beginsWith" dxfId="2587" priority="273" stopIfTrue="1" operator="beginsWith" text="Missing">
      <formula>LEFT(F16,LEN("Missing"))="Missing"</formula>
    </cfRule>
    <cfRule type="beginsWith" dxfId="2586" priority="274" stopIfTrue="1" operator="beginsWith" text="Untested">
      <formula>LEFT(F16,LEN("Untested"))="Untested"</formula>
    </cfRule>
    <cfRule type="notContainsBlanks" dxfId="2585" priority="275" stopIfTrue="1">
      <formula>LEN(TRIM(F16))&gt;0</formula>
    </cfRule>
  </conditionalFormatting>
  <conditionalFormatting sqref="F15">
    <cfRule type="beginsWith" dxfId="2584" priority="260" stopIfTrue="1" operator="beginsWith" text="Not Applicable">
      <formula>LEFT(F15,LEN("Not Applicable"))="Not Applicable"</formula>
    </cfRule>
    <cfRule type="beginsWith" dxfId="2583" priority="261" stopIfTrue="1" operator="beginsWith" text="Waived">
      <formula>LEFT(F15,LEN("Waived"))="Waived"</formula>
    </cfRule>
    <cfRule type="beginsWith" dxfId="2582" priority="262" stopIfTrue="1" operator="beginsWith" text="Pre-Passed">
      <formula>LEFT(F15,LEN("Pre-Passed"))="Pre-Passed"</formula>
    </cfRule>
    <cfRule type="beginsWith" dxfId="2581" priority="263" stopIfTrue="1" operator="beginsWith" text="Completed">
      <formula>LEFT(F15,LEN("Completed"))="Completed"</formula>
    </cfRule>
    <cfRule type="beginsWith" dxfId="2580" priority="264" stopIfTrue="1" operator="beginsWith" text="Partial">
      <formula>LEFT(F15,LEN("Partial"))="Partial"</formula>
    </cfRule>
    <cfRule type="beginsWith" dxfId="2579" priority="265" stopIfTrue="1" operator="beginsWith" text="Missing">
      <formula>LEFT(F15,LEN("Missing"))="Missing"</formula>
    </cfRule>
    <cfRule type="beginsWith" dxfId="2578" priority="266" stopIfTrue="1" operator="beginsWith" text="Untested">
      <formula>LEFT(F15,LEN("Untested"))="Untested"</formula>
    </cfRule>
    <cfRule type="notContainsBlanks" dxfId="2577" priority="267" stopIfTrue="1">
      <formula>LEN(TRIM(F15))&gt;0</formula>
    </cfRule>
  </conditionalFormatting>
  <conditionalFormatting sqref="A15">
    <cfRule type="beginsWith" dxfId="2576" priority="253" stopIfTrue="1" operator="beginsWith" text="Exceptional">
      <formula>LEFT(A15,LEN("Exceptional"))="Exceptional"</formula>
    </cfRule>
    <cfRule type="beginsWith" dxfId="2575" priority="254" stopIfTrue="1" operator="beginsWith" text="Professional">
      <formula>LEFT(A15,LEN("Professional"))="Professional"</formula>
    </cfRule>
    <cfRule type="beginsWith" dxfId="2574" priority="255" stopIfTrue="1" operator="beginsWith" text="Advanced">
      <formula>LEFT(A15,LEN("Advanced"))="Advanced"</formula>
    </cfRule>
    <cfRule type="beginsWith" dxfId="2573" priority="256" stopIfTrue="1" operator="beginsWith" text="Intermediate">
      <formula>LEFT(A15,LEN("Intermediate"))="Intermediate"</formula>
    </cfRule>
    <cfRule type="beginsWith" dxfId="2572" priority="257" stopIfTrue="1" operator="beginsWith" text="Basic">
      <formula>LEFT(A15,LEN("Basic"))="Basic"</formula>
    </cfRule>
    <cfRule type="beginsWith" dxfId="2571" priority="258" stopIfTrue="1" operator="beginsWith" text="Required">
      <formula>LEFT(A15,LEN("Required"))="Required"</formula>
    </cfRule>
    <cfRule type="notContainsBlanks" dxfId="2570" priority="259" stopIfTrue="1">
      <formula>LEN(TRIM(A15))&gt;0</formula>
    </cfRule>
  </conditionalFormatting>
  <conditionalFormatting sqref="A12">
    <cfRule type="beginsWith" dxfId="2569" priority="238" stopIfTrue="1" operator="beginsWith" text="Exceptional">
      <formula>LEFT(A12,LEN("Exceptional"))="Exceptional"</formula>
    </cfRule>
    <cfRule type="beginsWith" dxfId="2568" priority="239" stopIfTrue="1" operator="beginsWith" text="Professional">
      <formula>LEFT(A12,LEN("Professional"))="Professional"</formula>
    </cfRule>
    <cfRule type="beginsWith" dxfId="2567" priority="240" stopIfTrue="1" operator="beginsWith" text="Advanced">
      <formula>LEFT(A12,LEN("Advanced"))="Advanced"</formula>
    </cfRule>
    <cfRule type="beginsWith" dxfId="2566" priority="241" stopIfTrue="1" operator="beginsWith" text="Intermediate">
      <formula>LEFT(A12,LEN("Intermediate"))="Intermediate"</formula>
    </cfRule>
    <cfRule type="beginsWith" dxfId="2565" priority="242" stopIfTrue="1" operator="beginsWith" text="Basic">
      <formula>LEFT(A12,LEN("Basic"))="Basic"</formula>
    </cfRule>
    <cfRule type="beginsWith" dxfId="2564" priority="243" stopIfTrue="1" operator="beginsWith" text="Required">
      <formula>LEFT(A12,LEN("Required"))="Required"</formula>
    </cfRule>
    <cfRule type="notContainsBlanks" dxfId="2563" priority="244" stopIfTrue="1">
      <formula>LEN(TRIM(A12))&gt;0</formula>
    </cfRule>
  </conditionalFormatting>
  <conditionalFormatting sqref="F14">
    <cfRule type="beginsWith" dxfId="2562" priority="223" stopIfTrue="1" operator="beginsWith" text="Not Applicable">
      <formula>LEFT(F14,LEN("Not Applicable"))="Not Applicable"</formula>
    </cfRule>
    <cfRule type="beginsWith" dxfId="2561" priority="224" stopIfTrue="1" operator="beginsWith" text="Waived">
      <formula>LEFT(F14,LEN("Waived"))="Waived"</formula>
    </cfRule>
    <cfRule type="beginsWith" dxfId="2560" priority="225" stopIfTrue="1" operator="beginsWith" text="Pre-Passed">
      <formula>LEFT(F14,LEN("Pre-Passed"))="Pre-Passed"</formula>
    </cfRule>
    <cfRule type="beginsWith" dxfId="2559" priority="226" stopIfTrue="1" operator="beginsWith" text="Completed">
      <formula>LEFT(F14,LEN("Completed"))="Completed"</formula>
    </cfRule>
    <cfRule type="beginsWith" dxfId="2558" priority="227" stopIfTrue="1" operator="beginsWith" text="Partial">
      <formula>LEFT(F14,LEN("Partial"))="Partial"</formula>
    </cfRule>
    <cfRule type="beginsWith" dxfId="2557" priority="228" stopIfTrue="1" operator="beginsWith" text="Missing">
      <formula>LEFT(F14,LEN("Missing"))="Missing"</formula>
    </cfRule>
    <cfRule type="beginsWith" dxfId="2556" priority="229" stopIfTrue="1" operator="beginsWith" text="Untested">
      <formula>LEFT(F14,LEN("Untested"))="Untested"</formula>
    </cfRule>
    <cfRule type="notContainsBlanks" dxfId="2555" priority="230" stopIfTrue="1">
      <formula>LEN(TRIM(F14))&gt;0</formula>
    </cfRule>
  </conditionalFormatting>
  <conditionalFormatting sqref="A14">
    <cfRule type="beginsWith" dxfId="2554" priority="216" stopIfTrue="1" operator="beginsWith" text="Exceptional">
      <formula>LEFT(A14,LEN("Exceptional"))="Exceptional"</formula>
    </cfRule>
    <cfRule type="beginsWith" dxfId="2553" priority="217" stopIfTrue="1" operator="beginsWith" text="Professional">
      <formula>LEFT(A14,LEN("Professional"))="Professional"</formula>
    </cfRule>
    <cfRule type="beginsWith" dxfId="2552" priority="218" stopIfTrue="1" operator="beginsWith" text="Advanced">
      <formula>LEFT(A14,LEN("Advanced"))="Advanced"</formula>
    </cfRule>
    <cfRule type="beginsWith" dxfId="2551" priority="219" stopIfTrue="1" operator="beginsWith" text="Intermediate">
      <formula>LEFT(A14,LEN("Intermediate"))="Intermediate"</formula>
    </cfRule>
    <cfRule type="beginsWith" dxfId="2550" priority="220" stopIfTrue="1" operator="beginsWith" text="Basic">
      <formula>LEFT(A14,LEN("Basic"))="Basic"</formula>
    </cfRule>
    <cfRule type="beginsWith" dxfId="2549" priority="221" stopIfTrue="1" operator="beginsWith" text="Required">
      <formula>LEFT(A14,LEN("Required"))="Required"</formula>
    </cfRule>
    <cfRule type="notContainsBlanks" dxfId="2548" priority="222" stopIfTrue="1">
      <formula>LEN(TRIM(A14))&gt;0</formula>
    </cfRule>
  </conditionalFormatting>
  <conditionalFormatting sqref="F12">
    <cfRule type="beginsWith" dxfId="2547" priority="231" stopIfTrue="1" operator="beginsWith" text="Not Applicable">
      <formula>LEFT(F12,LEN("Not Applicable"))="Not Applicable"</formula>
    </cfRule>
    <cfRule type="beginsWith" dxfId="2546" priority="232" stopIfTrue="1" operator="beginsWith" text="Waived">
      <formula>LEFT(F12,LEN("Waived"))="Waived"</formula>
    </cfRule>
    <cfRule type="beginsWith" dxfId="2545" priority="233" stopIfTrue="1" operator="beginsWith" text="Pre-Passed">
      <formula>LEFT(F12,LEN("Pre-Passed"))="Pre-Passed"</formula>
    </cfRule>
    <cfRule type="beginsWith" dxfId="2544" priority="234" stopIfTrue="1" operator="beginsWith" text="Completed">
      <formula>LEFT(F12,LEN("Completed"))="Completed"</formula>
    </cfRule>
    <cfRule type="beginsWith" dxfId="2543" priority="235" stopIfTrue="1" operator="beginsWith" text="Partial">
      <formula>LEFT(F12,LEN("Partial"))="Partial"</formula>
    </cfRule>
    <cfRule type="beginsWith" dxfId="2542" priority="236" stopIfTrue="1" operator="beginsWith" text="Missing">
      <formula>LEFT(F12,LEN("Missing"))="Missing"</formula>
    </cfRule>
    <cfRule type="beginsWith" dxfId="2541" priority="237" stopIfTrue="1" operator="beginsWith" text="Untested">
      <formula>LEFT(F12,LEN("Untested"))="Untested"</formula>
    </cfRule>
    <cfRule type="notContainsBlanks" dxfId="2540" priority="245" stopIfTrue="1">
      <formula>LEN(TRIM(F12))&gt;0</formula>
    </cfRule>
  </conditionalFormatting>
  <conditionalFormatting sqref="A17">
    <cfRule type="beginsWith" dxfId="2539" priority="208" stopIfTrue="1" operator="beginsWith" text="Exceptional">
      <formula>LEFT(A17,LEN("Exceptional"))="Exceptional"</formula>
    </cfRule>
    <cfRule type="beginsWith" dxfId="2538" priority="209" stopIfTrue="1" operator="beginsWith" text="Professional">
      <formula>LEFT(A17,LEN("Professional"))="Professional"</formula>
    </cfRule>
    <cfRule type="beginsWith" dxfId="2537" priority="210" stopIfTrue="1" operator="beginsWith" text="Advanced">
      <formula>LEFT(A17,LEN("Advanced"))="Advanced"</formula>
    </cfRule>
    <cfRule type="beginsWith" dxfId="2536" priority="211" stopIfTrue="1" operator="beginsWith" text="Intermediate">
      <formula>LEFT(A17,LEN("Intermediate"))="Intermediate"</formula>
    </cfRule>
    <cfRule type="beginsWith" dxfId="2535" priority="212" stopIfTrue="1" operator="beginsWith" text="Basic">
      <formula>LEFT(A17,LEN("Basic"))="Basic"</formula>
    </cfRule>
    <cfRule type="beginsWith" dxfId="2534" priority="213" stopIfTrue="1" operator="beginsWith" text="Required">
      <formula>LEFT(A17,LEN("Required"))="Required"</formula>
    </cfRule>
    <cfRule type="notContainsBlanks" dxfId="2533" priority="214" stopIfTrue="1">
      <formula>LEN(TRIM(A17))&gt;0</formula>
    </cfRule>
  </conditionalFormatting>
  <conditionalFormatting sqref="E17">
    <cfRule type="beginsWith" dxfId="2532" priority="201" stopIfTrue="1" operator="beginsWith" text="Not Applicable">
      <formula>LEFT(E17,LEN("Not Applicable"))="Not Applicable"</formula>
    </cfRule>
    <cfRule type="beginsWith" dxfId="2531" priority="202" stopIfTrue="1" operator="beginsWith" text="Waived">
      <formula>LEFT(E17,LEN("Waived"))="Waived"</formula>
    </cfRule>
    <cfRule type="beginsWith" dxfId="2530" priority="203" stopIfTrue="1" operator="beginsWith" text="Pre-Passed">
      <formula>LEFT(E17,LEN("Pre-Passed"))="Pre-Passed"</formula>
    </cfRule>
    <cfRule type="beginsWith" dxfId="2529" priority="204" stopIfTrue="1" operator="beginsWith" text="Completed">
      <formula>LEFT(E17,LEN("Completed"))="Completed"</formula>
    </cfRule>
    <cfRule type="beginsWith" dxfId="2528" priority="205" stopIfTrue="1" operator="beginsWith" text="Partial">
      <formula>LEFT(E17,LEN("Partial"))="Partial"</formula>
    </cfRule>
    <cfRule type="beginsWith" dxfId="2527" priority="206" stopIfTrue="1" operator="beginsWith" text="Missing">
      <formula>LEFT(E17,LEN("Missing"))="Missing"</formula>
    </cfRule>
    <cfRule type="beginsWith" dxfId="2526" priority="207" stopIfTrue="1" operator="beginsWith" text="Untested">
      <formula>LEFT(E17,LEN("Untested"))="Untested"</formula>
    </cfRule>
    <cfRule type="notContainsBlanks" dxfId="2525" priority="215" stopIfTrue="1">
      <formula>LEN(TRIM(E17))&gt;0</formula>
    </cfRule>
  </conditionalFormatting>
  <conditionalFormatting sqref="F17">
    <cfRule type="beginsWith" dxfId="2524" priority="193" stopIfTrue="1" operator="beginsWith" text="Not Applicable">
      <formula>LEFT(F17,LEN("Not Applicable"))="Not Applicable"</formula>
    </cfRule>
    <cfRule type="beginsWith" dxfId="2523" priority="194" stopIfTrue="1" operator="beginsWith" text="Waived">
      <formula>LEFT(F17,LEN("Waived"))="Waived"</formula>
    </cfRule>
    <cfRule type="beginsWith" dxfId="2522" priority="195" stopIfTrue="1" operator="beginsWith" text="Pre-Passed">
      <formula>LEFT(F17,LEN("Pre-Passed"))="Pre-Passed"</formula>
    </cfRule>
    <cfRule type="beginsWith" dxfId="2521" priority="196" stopIfTrue="1" operator="beginsWith" text="Completed">
      <formula>LEFT(F17,LEN("Completed"))="Completed"</formula>
    </cfRule>
    <cfRule type="beginsWith" dxfId="2520" priority="197" stopIfTrue="1" operator="beginsWith" text="Partial">
      <formula>LEFT(F17,LEN("Partial"))="Partial"</formula>
    </cfRule>
    <cfRule type="beginsWith" dxfId="2519" priority="198" stopIfTrue="1" operator="beginsWith" text="Missing">
      <formula>LEFT(F17,LEN("Missing"))="Missing"</formula>
    </cfRule>
    <cfRule type="beginsWith" dxfId="2518" priority="199" stopIfTrue="1" operator="beginsWith" text="Untested">
      <formula>LEFT(F17,LEN("Untested"))="Untested"</formula>
    </cfRule>
    <cfRule type="notContainsBlanks" dxfId="2517" priority="200" stopIfTrue="1">
      <formula>LEN(TRIM(F17))&gt;0</formula>
    </cfRule>
  </conditionalFormatting>
  <conditionalFormatting sqref="E19:E35">
    <cfRule type="beginsWith" dxfId="2516" priority="185" stopIfTrue="1" operator="beginsWith" text="Not Applicable">
      <formula>LEFT(E19,LEN("Not Applicable"))="Not Applicable"</formula>
    </cfRule>
    <cfRule type="beginsWith" dxfId="2515" priority="186" stopIfTrue="1" operator="beginsWith" text="Waived">
      <formula>LEFT(E19,LEN("Waived"))="Waived"</formula>
    </cfRule>
    <cfRule type="beginsWith" dxfId="2514" priority="187" stopIfTrue="1" operator="beginsWith" text="Pre-Passed">
      <formula>LEFT(E19,LEN("Pre-Passed"))="Pre-Passed"</formula>
    </cfRule>
    <cfRule type="beginsWith" dxfId="2513" priority="188" stopIfTrue="1" operator="beginsWith" text="Completed">
      <formula>LEFT(E19,LEN("Completed"))="Completed"</formula>
    </cfRule>
    <cfRule type="beginsWith" dxfId="2512" priority="189" stopIfTrue="1" operator="beginsWith" text="Partial">
      <formula>LEFT(E19,LEN("Partial"))="Partial"</formula>
    </cfRule>
    <cfRule type="beginsWith" dxfId="2511" priority="190" stopIfTrue="1" operator="beginsWith" text="Missing">
      <formula>LEFT(E19,LEN("Missing"))="Missing"</formula>
    </cfRule>
    <cfRule type="beginsWith" dxfId="2510" priority="191" stopIfTrue="1" operator="beginsWith" text="Untested">
      <formula>LEFT(E19,LEN("Untested"))="Untested"</formula>
    </cfRule>
    <cfRule type="notContainsBlanks" dxfId="2509" priority="192" stopIfTrue="1">
      <formula>LEN(TRIM(E19))&gt;0</formula>
    </cfRule>
  </conditionalFormatting>
  <conditionalFormatting sqref="E37:E46">
    <cfRule type="beginsWith" dxfId="2508" priority="177" stopIfTrue="1" operator="beginsWith" text="Not Applicable">
      <formula>LEFT(E37,LEN("Not Applicable"))="Not Applicable"</formula>
    </cfRule>
    <cfRule type="beginsWith" dxfId="2507" priority="178" stopIfTrue="1" operator="beginsWith" text="Waived">
      <formula>LEFT(E37,LEN("Waived"))="Waived"</formula>
    </cfRule>
    <cfRule type="beginsWith" dxfId="2506" priority="179" stopIfTrue="1" operator="beginsWith" text="Pre-Passed">
      <formula>LEFT(E37,LEN("Pre-Passed"))="Pre-Passed"</formula>
    </cfRule>
    <cfRule type="beginsWith" dxfId="2505" priority="180" stopIfTrue="1" operator="beginsWith" text="Completed">
      <formula>LEFT(E37,LEN("Completed"))="Completed"</formula>
    </cfRule>
    <cfRule type="beginsWith" dxfId="2504" priority="181" stopIfTrue="1" operator="beginsWith" text="Partial">
      <formula>LEFT(E37,LEN("Partial"))="Partial"</formula>
    </cfRule>
    <cfRule type="beginsWith" dxfId="2503" priority="182" stopIfTrue="1" operator="beginsWith" text="Missing">
      <formula>LEFT(E37,LEN("Missing"))="Missing"</formula>
    </cfRule>
    <cfRule type="beginsWith" dxfId="2502" priority="183" stopIfTrue="1" operator="beginsWith" text="Untested">
      <formula>LEFT(E37,LEN("Untested"))="Untested"</formula>
    </cfRule>
    <cfRule type="notContainsBlanks" dxfId="2501" priority="184" stopIfTrue="1">
      <formula>LEN(TRIM(E37))&gt;0</formula>
    </cfRule>
  </conditionalFormatting>
  <conditionalFormatting sqref="E48:E57">
    <cfRule type="beginsWith" dxfId="2500" priority="169" stopIfTrue="1" operator="beginsWith" text="Not Applicable">
      <formula>LEFT(E48,LEN("Not Applicable"))="Not Applicable"</formula>
    </cfRule>
    <cfRule type="beginsWith" dxfId="2499" priority="170" stopIfTrue="1" operator="beginsWith" text="Waived">
      <formula>LEFT(E48,LEN("Waived"))="Waived"</formula>
    </cfRule>
    <cfRule type="beginsWith" dxfId="2498" priority="171" stopIfTrue="1" operator="beginsWith" text="Pre-Passed">
      <formula>LEFT(E48,LEN("Pre-Passed"))="Pre-Passed"</formula>
    </cfRule>
    <cfRule type="beginsWith" dxfId="2497" priority="172" stopIfTrue="1" operator="beginsWith" text="Completed">
      <formula>LEFT(E48,LEN("Completed"))="Completed"</formula>
    </cfRule>
    <cfRule type="beginsWith" dxfId="2496" priority="173" stopIfTrue="1" operator="beginsWith" text="Partial">
      <formula>LEFT(E48,LEN("Partial"))="Partial"</formula>
    </cfRule>
    <cfRule type="beginsWith" dxfId="2495" priority="174" stopIfTrue="1" operator="beginsWith" text="Missing">
      <formula>LEFT(E48,LEN("Missing"))="Missing"</formula>
    </cfRule>
    <cfRule type="beginsWith" dxfId="2494" priority="175" stopIfTrue="1" operator="beginsWith" text="Untested">
      <formula>LEFT(E48,LEN("Untested"))="Untested"</formula>
    </cfRule>
    <cfRule type="notContainsBlanks" dxfId="2493" priority="176" stopIfTrue="1">
      <formula>LEN(TRIM(E48))&gt;0</formula>
    </cfRule>
  </conditionalFormatting>
  <conditionalFormatting sqref="E59:E64">
    <cfRule type="beginsWith" dxfId="2492" priority="161" stopIfTrue="1" operator="beginsWith" text="Not Applicable">
      <formula>LEFT(E59,LEN("Not Applicable"))="Not Applicable"</formula>
    </cfRule>
    <cfRule type="beginsWith" dxfId="2491" priority="162" stopIfTrue="1" operator="beginsWith" text="Waived">
      <formula>LEFT(E59,LEN("Waived"))="Waived"</formula>
    </cfRule>
    <cfRule type="beginsWith" dxfId="2490" priority="163" stopIfTrue="1" operator="beginsWith" text="Pre-Passed">
      <formula>LEFT(E59,LEN("Pre-Passed"))="Pre-Passed"</formula>
    </cfRule>
    <cfRule type="beginsWith" dxfId="2489" priority="164" stopIfTrue="1" operator="beginsWith" text="Completed">
      <formula>LEFT(E59,LEN("Completed"))="Completed"</formula>
    </cfRule>
    <cfRule type="beginsWith" dxfId="2488" priority="165" stopIfTrue="1" operator="beginsWith" text="Partial">
      <formula>LEFT(E59,LEN("Partial"))="Partial"</formula>
    </cfRule>
    <cfRule type="beginsWith" dxfId="2487" priority="166" stopIfTrue="1" operator="beginsWith" text="Missing">
      <formula>LEFT(E59,LEN("Missing"))="Missing"</formula>
    </cfRule>
    <cfRule type="beginsWith" dxfId="2486" priority="167" stopIfTrue="1" operator="beginsWith" text="Untested">
      <formula>LEFT(E59,LEN("Untested"))="Untested"</formula>
    </cfRule>
    <cfRule type="notContainsBlanks" dxfId="2485" priority="168" stopIfTrue="1">
      <formula>LEN(TRIM(E59))&gt;0</formula>
    </cfRule>
  </conditionalFormatting>
  <conditionalFormatting sqref="E117">
    <cfRule type="beginsWith" dxfId="2484" priority="153" stopIfTrue="1" operator="beginsWith" text="Not Applicable">
      <formula>LEFT(E117,LEN("Not Applicable"))="Not Applicable"</formula>
    </cfRule>
    <cfRule type="beginsWith" dxfId="2483" priority="154" stopIfTrue="1" operator="beginsWith" text="Waived">
      <formula>LEFT(E117,LEN("Waived"))="Waived"</formula>
    </cfRule>
    <cfRule type="beginsWith" dxfId="2482" priority="155" stopIfTrue="1" operator="beginsWith" text="Pre-Passed">
      <formula>LEFT(E117,LEN("Pre-Passed"))="Pre-Passed"</formula>
    </cfRule>
    <cfRule type="beginsWith" dxfId="2481" priority="156" stopIfTrue="1" operator="beginsWith" text="Completed">
      <formula>LEFT(E117,LEN("Completed"))="Completed"</formula>
    </cfRule>
    <cfRule type="beginsWith" dxfId="2480" priority="157" stopIfTrue="1" operator="beginsWith" text="Partial">
      <formula>LEFT(E117,LEN("Partial"))="Partial"</formula>
    </cfRule>
    <cfRule type="beginsWith" dxfId="2479" priority="158" stopIfTrue="1" operator="beginsWith" text="Missing">
      <formula>LEFT(E117,LEN("Missing"))="Missing"</formula>
    </cfRule>
    <cfRule type="beginsWith" dxfId="2478" priority="159" stopIfTrue="1" operator="beginsWith" text="Untested">
      <formula>LEFT(E117,LEN("Untested"))="Untested"</formula>
    </cfRule>
    <cfRule type="notContainsBlanks" dxfId="2477" priority="160" stopIfTrue="1">
      <formula>LEN(TRIM(E117))&gt;0</formula>
    </cfRule>
  </conditionalFormatting>
  <conditionalFormatting sqref="E67:E73">
    <cfRule type="beginsWith" dxfId="2476" priority="145" stopIfTrue="1" operator="beginsWith" text="Not Applicable">
      <formula>LEFT(E67,LEN("Not Applicable"))="Not Applicable"</formula>
    </cfRule>
    <cfRule type="beginsWith" dxfId="2475" priority="146" stopIfTrue="1" operator="beginsWith" text="Waived">
      <formula>LEFT(E67,LEN("Waived"))="Waived"</formula>
    </cfRule>
    <cfRule type="beginsWith" dxfId="2474" priority="147" stopIfTrue="1" operator="beginsWith" text="Pre-Passed">
      <formula>LEFT(E67,LEN("Pre-Passed"))="Pre-Passed"</formula>
    </cfRule>
    <cfRule type="beginsWith" dxfId="2473" priority="148" stopIfTrue="1" operator="beginsWith" text="Completed">
      <formula>LEFT(E67,LEN("Completed"))="Completed"</formula>
    </cfRule>
    <cfRule type="beginsWith" dxfId="2472" priority="149" stopIfTrue="1" operator="beginsWith" text="Partial">
      <formula>LEFT(E67,LEN("Partial"))="Partial"</formula>
    </cfRule>
    <cfRule type="beginsWith" dxfId="2471" priority="150" stopIfTrue="1" operator="beginsWith" text="Missing">
      <formula>LEFT(E67,LEN("Missing"))="Missing"</formula>
    </cfRule>
    <cfRule type="beginsWith" dxfId="2470" priority="151" stopIfTrue="1" operator="beginsWith" text="Untested">
      <formula>LEFT(E67,LEN("Untested"))="Untested"</formula>
    </cfRule>
    <cfRule type="notContainsBlanks" dxfId="2469" priority="152" stopIfTrue="1">
      <formula>LEN(TRIM(E67))&gt;0</formula>
    </cfRule>
  </conditionalFormatting>
  <conditionalFormatting sqref="E14:E16">
    <cfRule type="beginsWith" dxfId="2468" priority="137" stopIfTrue="1" operator="beginsWith" text="Not Applicable">
      <formula>LEFT(E14,LEN("Not Applicable"))="Not Applicable"</formula>
    </cfRule>
    <cfRule type="beginsWith" dxfId="2467" priority="138" stopIfTrue="1" operator="beginsWith" text="Waived">
      <formula>LEFT(E14,LEN("Waived"))="Waived"</formula>
    </cfRule>
    <cfRule type="beginsWith" dxfId="2466" priority="139" stopIfTrue="1" operator="beginsWith" text="Pre-Passed">
      <formula>LEFT(E14,LEN("Pre-Passed"))="Pre-Passed"</formula>
    </cfRule>
    <cfRule type="beginsWith" dxfId="2465" priority="140" stopIfTrue="1" operator="beginsWith" text="Completed">
      <formula>LEFT(E14,LEN("Completed"))="Completed"</formula>
    </cfRule>
    <cfRule type="beginsWith" dxfId="2464" priority="141" stopIfTrue="1" operator="beginsWith" text="Partial">
      <formula>LEFT(E14,LEN("Partial"))="Partial"</formula>
    </cfRule>
    <cfRule type="beginsWith" dxfId="2463" priority="142" stopIfTrue="1" operator="beginsWith" text="Missing">
      <formula>LEFT(E14,LEN("Missing"))="Missing"</formula>
    </cfRule>
    <cfRule type="beginsWith" dxfId="2462" priority="143" stopIfTrue="1" operator="beginsWith" text="Untested">
      <formula>LEFT(E14,LEN("Untested"))="Untested"</formula>
    </cfRule>
    <cfRule type="notContainsBlanks" dxfId="2461" priority="144" stopIfTrue="1">
      <formula>LEN(TRIM(E14))&gt;0</formula>
    </cfRule>
  </conditionalFormatting>
  <conditionalFormatting sqref="F18:F35">
    <cfRule type="beginsWith" dxfId="2460" priority="129" stopIfTrue="1" operator="beginsWith" text="Not Applicable">
      <formula>LEFT(F18,LEN("Not Applicable"))="Not Applicable"</formula>
    </cfRule>
    <cfRule type="beginsWith" dxfId="2459" priority="130" stopIfTrue="1" operator="beginsWith" text="Waived">
      <formula>LEFT(F18,LEN("Waived"))="Waived"</formula>
    </cfRule>
    <cfRule type="beginsWith" dxfId="2458" priority="131" stopIfTrue="1" operator="beginsWith" text="Pre-Passed">
      <formula>LEFT(F18,LEN("Pre-Passed"))="Pre-Passed"</formula>
    </cfRule>
    <cfRule type="beginsWith" dxfId="2457" priority="132" stopIfTrue="1" operator="beginsWith" text="Completed">
      <formula>LEFT(F18,LEN("Completed"))="Completed"</formula>
    </cfRule>
    <cfRule type="beginsWith" dxfId="2456" priority="133" stopIfTrue="1" operator="beginsWith" text="Partial">
      <formula>LEFT(F18,LEN("Partial"))="Partial"</formula>
    </cfRule>
    <cfRule type="beginsWith" dxfId="2455" priority="134" stopIfTrue="1" operator="beginsWith" text="Missing">
      <formula>LEFT(F18,LEN("Missing"))="Missing"</formula>
    </cfRule>
    <cfRule type="beginsWith" dxfId="2454" priority="135" stopIfTrue="1" operator="beginsWith" text="Untested">
      <formula>LEFT(F18,LEN("Untested"))="Untested"</formula>
    </cfRule>
    <cfRule type="notContainsBlanks" dxfId="2453" priority="136" stopIfTrue="1">
      <formula>LEN(TRIM(F18))&gt;0</formula>
    </cfRule>
  </conditionalFormatting>
  <conditionalFormatting sqref="F37:F46">
    <cfRule type="beginsWith" dxfId="2452" priority="121" stopIfTrue="1" operator="beginsWith" text="Not Applicable">
      <formula>LEFT(F37,LEN("Not Applicable"))="Not Applicable"</formula>
    </cfRule>
    <cfRule type="beginsWith" dxfId="2451" priority="122" stopIfTrue="1" operator="beginsWith" text="Waived">
      <formula>LEFT(F37,LEN("Waived"))="Waived"</formula>
    </cfRule>
    <cfRule type="beginsWith" dxfId="2450" priority="123" stopIfTrue="1" operator="beginsWith" text="Pre-Passed">
      <formula>LEFT(F37,LEN("Pre-Passed"))="Pre-Passed"</formula>
    </cfRule>
    <cfRule type="beginsWith" dxfId="2449" priority="124" stopIfTrue="1" operator="beginsWith" text="Completed">
      <formula>LEFT(F37,LEN("Completed"))="Completed"</formula>
    </cfRule>
    <cfRule type="beginsWith" dxfId="2448" priority="125" stopIfTrue="1" operator="beginsWith" text="Partial">
      <formula>LEFT(F37,LEN("Partial"))="Partial"</formula>
    </cfRule>
    <cfRule type="beginsWith" dxfId="2447" priority="126" stopIfTrue="1" operator="beginsWith" text="Missing">
      <formula>LEFT(F37,LEN("Missing"))="Missing"</formula>
    </cfRule>
    <cfRule type="beginsWith" dxfId="2446" priority="127" stopIfTrue="1" operator="beginsWith" text="Untested">
      <formula>LEFT(F37,LEN("Untested"))="Untested"</formula>
    </cfRule>
    <cfRule type="notContainsBlanks" dxfId="2445" priority="128" stopIfTrue="1">
      <formula>LEN(TRIM(F37))&gt;0</formula>
    </cfRule>
  </conditionalFormatting>
  <conditionalFormatting sqref="F48:F57">
    <cfRule type="beginsWith" dxfId="2444" priority="113" stopIfTrue="1" operator="beginsWith" text="Not Applicable">
      <formula>LEFT(F48,LEN("Not Applicable"))="Not Applicable"</formula>
    </cfRule>
    <cfRule type="beginsWith" dxfId="2443" priority="114" stopIfTrue="1" operator="beginsWith" text="Waived">
      <formula>LEFT(F48,LEN("Waived"))="Waived"</formula>
    </cfRule>
    <cfRule type="beginsWith" dxfId="2442" priority="115" stopIfTrue="1" operator="beginsWith" text="Pre-Passed">
      <formula>LEFT(F48,LEN("Pre-Passed"))="Pre-Passed"</formula>
    </cfRule>
    <cfRule type="beginsWith" dxfId="2441" priority="116" stopIfTrue="1" operator="beginsWith" text="Completed">
      <formula>LEFT(F48,LEN("Completed"))="Completed"</formula>
    </cfRule>
    <cfRule type="beginsWith" dxfId="2440" priority="117" stopIfTrue="1" operator="beginsWith" text="Partial">
      <formula>LEFT(F48,LEN("Partial"))="Partial"</formula>
    </cfRule>
    <cfRule type="beginsWith" dxfId="2439" priority="118" stopIfTrue="1" operator="beginsWith" text="Missing">
      <formula>LEFT(F48,LEN("Missing"))="Missing"</formula>
    </cfRule>
    <cfRule type="beginsWith" dxfId="2438" priority="119" stopIfTrue="1" operator="beginsWith" text="Untested">
      <formula>LEFT(F48,LEN("Untested"))="Untested"</formula>
    </cfRule>
    <cfRule type="notContainsBlanks" dxfId="2437" priority="120" stopIfTrue="1">
      <formula>LEN(TRIM(F48))&gt;0</formula>
    </cfRule>
  </conditionalFormatting>
  <conditionalFormatting sqref="F59:F64">
    <cfRule type="beginsWith" dxfId="2436" priority="105" stopIfTrue="1" operator="beginsWith" text="Not Applicable">
      <formula>LEFT(F59,LEN("Not Applicable"))="Not Applicable"</formula>
    </cfRule>
    <cfRule type="beginsWith" dxfId="2435" priority="106" stopIfTrue="1" operator="beginsWith" text="Waived">
      <formula>LEFT(F59,LEN("Waived"))="Waived"</formula>
    </cfRule>
    <cfRule type="beginsWith" dxfId="2434" priority="107" stopIfTrue="1" operator="beginsWith" text="Pre-Passed">
      <formula>LEFT(F59,LEN("Pre-Passed"))="Pre-Passed"</formula>
    </cfRule>
    <cfRule type="beginsWith" dxfId="2433" priority="108" stopIfTrue="1" operator="beginsWith" text="Completed">
      <formula>LEFT(F59,LEN("Completed"))="Completed"</formula>
    </cfRule>
    <cfRule type="beginsWith" dxfId="2432" priority="109" stopIfTrue="1" operator="beginsWith" text="Partial">
      <formula>LEFT(F59,LEN("Partial"))="Partial"</formula>
    </cfRule>
    <cfRule type="beginsWith" dxfId="2431" priority="110" stopIfTrue="1" operator="beginsWith" text="Missing">
      <formula>LEFT(F59,LEN("Missing"))="Missing"</formula>
    </cfRule>
    <cfRule type="beginsWith" dxfId="2430" priority="111" stopIfTrue="1" operator="beginsWith" text="Untested">
      <formula>LEFT(F59,LEN("Untested"))="Untested"</formula>
    </cfRule>
    <cfRule type="notContainsBlanks" dxfId="2429" priority="112" stopIfTrue="1">
      <formula>LEN(TRIM(F59))&gt;0</formula>
    </cfRule>
  </conditionalFormatting>
  <conditionalFormatting sqref="E12:E13">
    <cfRule type="beginsWith" dxfId="2428" priority="81" stopIfTrue="1" operator="beginsWith" text="Not Applicable">
      <formula>LEFT(E12,LEN("Not Applicable"))="Not Applicable"</formula>
    </cfRule>
    <cfRule type="beginsWith" dxfId="2427" priority="82" stopIfTrue="1" operator="beginsWith" text="Waived">
      <formula>LEFT(E12,LEN("Waived"))="Waived"</formula>
    </cfRule>
    <cfRule type="beginsWith" dxfId="2426" priority="83" stopIfTrue="1" operator="beginsWith" text="Pre-Passed">
      <formula>LEFT(E12,LEN("Pre-Passed"))="Pre-Passed"</formula>
    </cfRule>
    <cfRule type="beginsWith" dxfId="2425" priority="84" stopIfTrue="1" operator="beginsWith" text="Completed">
      <formula>LEFT(E12,LEN("Completed"))="Completed"</formula>
    </cfRule>
    <cfRule type="beginsWith" dxfId="2424" priority="85" stopIfTrue="1" operator="beginsWith" text="Partial">
      <formula>LEFT(E12,LEN("Partial"))="Partial"</formula>
    </cfRule>
    <cfRule type="beginsWith" dxfId="2423" priority="86" stopIfTrue="1" operator="beginsWith" text="Missing">
      <formula>LEFT(E12,LEN("Missing"))="Missing"</formula>
    </cfRule>
    <cfRule type="beginsWith" dxfId="2422" priority="87" stopIfTrue="1" operator="beginsWith" text="Untested">
      <formula>LEFT(E12,LEN("Untested"))="Untested"</formula>
    </cfRule>
    <cfRule type="notContainsBlanks" dxfId="2421" priority="88" stopIfTrue="1">
      <formula>LEN(TRIM(E12))&gt;0</formula>
    </cfRule>
  </conditionalFormatting>
  <conditionalFormatting sqref="F127">
    <cfRule type="beginsWith" dxfId="2420" priority="73" stopIfTrue="1" operator="beginsWith" text="Not Applicable">
      <formula>LEFT(F127,LEN("Not Applicable"))="Not Applicable"</formula>
    </cfRule>
    <cfRule type="beginsWith" dxfId="2419" priority="74" stopIfTrue="1" operator="beginsWith" text="Waived">
      <formula>LEFT(F127,LEN("Waived"))="Waived"</formula>
    </cfRule>
    <cfRule type="beginsWith" dxfId="2418" priority="75" stopIfTrue="1" operator="beginsWith" text="Pre-Passed">
      <formula>LEFT(F127,LEN("Pre-Passed"))="Pre-Passed"</formula>
    </cfRule>
    <cfRule type="beginsWith" dxfId="2417" priority="76" stopIfTrue="1" operator="beginsWith" text="Completed">
      <formula>LEFT(F127,LEN("Completed"))="Completed"</formula>
    </cfRule>
    <cfRule type="beginsWith" dxfId="2416" priority="77" stopIfTrue="1" operator="beginsWith" text="Partial">
      <formula>LEFT(F127,LEN("Partial"))="Partial"</formula>
    </cfRule>
    <cfRule type="beginsWith" dxfId="2415" priority="78" stopIfTrue="1" operator="beginsWith" text="Missing">
      <formula>LEFT(F127,LEN("Missing"))="Missing"</formula>
    </cfRule>
    <cfRule type="beginsWith" dxfId="2414" priority="79" stopIfTrue="1" operator="beginsWith" text="Untested">
      <formula>LEFT(F127,LEN("Untested"))="Untested"</formula>
    </cfRule>
    <cfRule type="notContainsBlanks" dxfId="2413" priority="80" stopIfTrue="1">
      <formula>LEN(TRIM(F127))&gt;0</formula>
    </cfRule>
  </conditionalFormatting>
  <conditionalFormatting sqref="F126">
    <cfRule type="beginsWith" dxfId="2412" priority="65" stopIfTrue="1" operator="beginsWith" text="Not Applicable">
      <formula>LEFT(F126,LEN("Not Applicable"))="Not Applicable"</formula>
    </cfRule>
    <cfRule type="beginsWith" dxfId="2411" priority="66" stopIfTrue="1" operator="beginsWith" text="Waived">
      <formula>LEFT(F126,LEN("Waived"))="Waived"</formula>
    </cfRule>
    <cfRule type="beginsWith" dxfId="2410" priority="67" stopIfTrue="1" operator="beginsWith" text="Pre-Passed">
      <formula>LEFT(F126,LEN("Pre-Passed"))="Pre-Passed"</formula>
    </cfRule>
    <cfRule type="beginsWith" dxfId="2409" priority="68" stopIfTrue="1" operator="beginsWith" text="Completed">
      <formula>LEFT(F126,LEN("Completed"))="Completed"</formula>
    </cfRule>
    <cfRule type="beginsWith" dxfId="2408" priority="69" stopIfTrue="1" operator="beginsWith" text="Partial">
      <formula>LEFT(F126,LEN("Partial"))="Partial"</formula>
    </cfRule>
    <cfRule type="beginsWith" dxfId="2407" priority="70" stopIfTrue="1" operator="beginsWith" text="Missing">
      <formula>LEFT(F126,LEN("Missing"))="Missing"</formula>
    </cfRule>
    <cfRule type="beginsWith" dxfId="2406" priority="71" stopIfTrue="1" operator="beginsWith" text="Untested">
      <formula>LEFT(F126,LEN("Untested"))="Untested"</formula>
    </cfRule>
    <cfRule type="notContainsBlanks" dxfId="2405" priority="72" stopIfTrue="1">
      <formula>LEN(TRIM(F126))&gt;0</formula>
    </cfRule>
  </conditionalFormatting>
  <conditionalFormatting sqref="F124">
    <cfRule type="beginsWith" dxfId="2404" priority="57" stopIfTrue="1" operator="beginsWith" text="Not Applicable">
      <formula>LEFT(F124,LEN("Not Applicable"))="Not Applicable"</formula>
    </cfRule>
    <cfRule type="beginsWith" dxfId="2403" priority="58" stopIfTrue="1" operator="beginsWith" text="Waived">
      <formula>LEFT(F124,LEN("Waived"))="Waived"</formula>
    </cfRule>
    <cfRule type="beginsWith" dxfId="2402" priority="59" stopIfTrue="1" operator="beginsWith" text="Pre-Passed">
      <formula>LEFT(F124,LEN("Pre-Passed"))="Pre-Passed"</formula>
    </cfRule>
    <cfRule type="beginsWith" dxfId="2401" priority="60" stopIfTrue="1" operator="beginsWith" text="Completed">
      <formula>LEFT(F124,LEN("Completed"))="Completed"</formula>
    </cfRule>
    <cfRule type="beginsWith" dxfId="2400" priority="61" stopIfTrue="1" operator="beginsWith" text="Partial">
      <formula>LEFT(F124,LEN("Partial"))="Partial"</formula>
    </cfRule>
    <cfRule type="beginsWith" dxfId="2399" priority="62" stopIfTrue="1" operator="beginsWith" text="Missing">
      <formula>LEFT(F124,LEN("Missing"))="Missing"</formula>
    </cfRule>
    <cfRule type="beginsWith" dxfId="2398" priority="63" stopIfTrue="1" operator="beginsWith" text="Untested">
      <formula>LEFT(F124,LEN("Untested"))="Untested"</formula>
    </cfRule>
    <cfRule type="notContainsBlanks" dxfId="2397" priority="64" stopIfTrue="1">
      <formula>LEN(TRIM(F124))&gt;0</formula>
    </cfRule>
  </conditionalFormatting>
  <conditionalFormatting sqref="F116">
    <cfRule type="beginsWith" dxfId="2396" priority="49" stopIfTrue="1" operator="beginsWith" text="Not Applicable">
      <formula>LEFT(F116,LEN("Not Applicable"))="Not Applicable"</formula>
    </cfRule>
    <cfRule type="beginsWith" dxfId="2395" priority="50" stopIfTrue="1" operator="beginsWith" text="Waived">
      <formula>LEFT(F116,LEN("Waived"))="Waived"</formula>
    </cfRule>
    <cfRule type="beginsWith" dxfId="2394" priority="51" stopIfTrue="1" operator="beginsWith" text="Pre-Passed">
      <formula>LEFT(F116,LEN("Pre-Passed"))="Pre-Passed"</formula>
    </cfRule>
    <cfRule type="beginsWith" dxfId="2393" priority="52" stopIfTrue="1" operator="beginsWith" text="Completed">
      <formula>LEFT(F116,LEN("Completed"))="Completed"</formula>
    </cfRule>
    <cfRule type="beginsWith" dxfId="2392" priority="53" stopIfTrue="1" operator="beginsWith" text="Partial">
      <formula>LEFT(F116,LEN("Partial"))="Partial"</formula>
    </cfRule>
    <cfRule type="beginsWith" dxfId="2391" priority="54" stopIfTrue="1" operator="beginsWith" text="Missing">
      <formula>LEFT(F116,LEN("Missing"))="Missing"</formula>
    </cfRule>
    <cfRule type="beginsWith" dxfId="2390" priority="55" stopIfTrue="1" operator="beginsWith" text="Untested">
      <formula>LEFT(F116,LEN("Untested"))="Untested"</formula>
    </cfRule>
    <cfRule type="notContainsBlanks" dxfId="2389" priority="56" stopIfTrue="1">
      <formula>LEN(TRIM(F116))&gt;0</formula>
    </cfRule>
  </conditionalFormatting>
  <conditionalFormatting sqref="F72">
    <cfRule type="beginsWith" dxfId="2388" priority="41" stopIfTrue="1" operator="beginsWith" text="Not Applicable">
      <formula>LEFT(F72,LEN("Not Applicable"))="Not Applicable"</formula>
    </cfRule>
    <cfRule type="beginsWith" dxfId="2387" priority="42" stopIfTrue="1" operator="beginsWith" text="Waived">
      <formula>LEFT(F72,LEN("Waived"))="Waived"</formula>
    </cfRule>
    <cfRule type="beginsWith" dxfId="2386" priority="43" stopIfTrue="1" operator="beginsWith" text="Pre-Passed">
      <formula>LEFT(F72,LEN("Pre-Passed"))="Pre-Passed"</formula>
    </cfRule>
    <cfRule type="beginsWith" dxfId="2385" priority="44" stopIfTrue="1" operator="beginsWith" text="Completed">
      <formula>LEFT(F72,LEN("Completed"))="Completed"</formula>
    </cfRule>
    <cfRule type="beginsWith" dxfId="2384" priority="45" stopIfTrue="1" operator="beginsWith" text="Partial">
      <formula>LEFT(F72,LEN("Partial"))="Partial"</formula>
    </cfRule>
    <cfRule type="beginsWith" dxfId="2383" priority="46" stopIfTrue="1" operator="beginsWith" text="Missing">
      <formula>LEFT(F72,LEN("Missing"))="Missing"</formula>
    </cfRule>
    <cfRule type="beginsWith" dxfId="2382" priority="47" stopIfTrue="1" operator="beginsWith" text="Untested">
      <formula>LEFT(F72,LEN("Untested"))="Untested"</formula>
    </cfRule>
    <cfRule type="notContainsBlanks" dxfId="2381" priority="48" stopIfTrue="1">
      <formula>LEN(TRIM(F72))&gt;0</formula>
    </cfRule>
  </conditionalFormatting>
  <conditionalFormatting sqref="F73">
    <cfRule type="beginsWith" dxfId="2380" priority="33" stopIfTrue="1" operator="beginsWith" text="Not Applicable">
      <formula>LEFT(F73,LEN("Not Applicable"))="Not Applicable"</formula>
    </cfRule>
    <cfRule type="beginsWith" dxfId="2379" priority="34" stopIfTrue="1" operator="beginsWith" text="Waived">
      <formula>LEFT(F73,LEN("Waived"))="Waived"</formula>
    </cfRule>
    <cfRule type="beginsWith" dxfId="2378" priority="35" stopIfTrue="1" operator="beginsWith" text="Pre-Passed">
      <formula>LEFT(F73,LEN("Pre-Passed"))="Pre-Passed"</formula>
    </cfRule>
    <cfRule type="beginsWith" dxfId="2377" priority="36" stopIfTrue="1" operator="beginsWith" text="Completed">
      <formula>LEFT(F73,LEN("Completed"))="Completed"</formula>
    </cfRule>
    <cfRule type="beginsWith" dxfId="2376" priority="37" stopIfTrue="1" operator="beginsWith" text="Partial">
      <formula>LEFT(F73,LEN("Partial"))="Partial"</formula>
    </cfRule>
    <cfRule type="beginsWith" dxfId="2375" priority="38" stopIfTrue="1" operator="beginsWith" text="Missing">
      <formula>LEFT(F73,LEN("Missing"))="Missing"</formula>
    </cfRule>
    <cfRule type="beginsWith" dxfId="2374" priority="39" stopIfTrue="1" operator="beginsWith" text="Untested">
      <formula>LEFT(F73,LEN("Untested"))="Untested"</formula>
    </cfRule>
    <cfRule type="notContainsBlanks" dxfId="2373" priority="40" stopIfTrue="1">
      <formula>LEN(TRIM(F73))&gt;0</formula>
    </cfRule>
  </conditionalFormatting>
  <conditionalFormatting sqref="F79">
    <cfRule type="beginsWith" dxfId="2372" priority="25" stopIfTrue="1" operator="beginsWith" text="Not Applicable">
      <formula>LEFT(F79,LEN("Not Applicable"))="Not Applicable"</formula>
    </cfRule>
    <cfRule type="beginsWith" dxfId="2371" priority="26" stopIfTrue="1" operator="beginsWith" text="Waived">
      <formula>LEFT(F79,LEN("Waived"))="Waived"</formula>
    </cfRule>
    <cfRule type="beginsWith" dxfId="2370" priority="27" stopIfTrue="1" operator="beginsWith" text="Pre-Passed">
      <formula>LEFT(F79,LEN("Pre-Passed"))="Pre-Passed"</formula>
    </cfRule>
    <cfRule type="beginsWith" dxfId="2369" priority="28" stopIfTrue="1" operator="beginsWith" text="Completed">
      <formula>LEFT(F79,LEN("Completed"))="Completed"</formula>
    </cfRule>
    <cfRule type="beginsWith" dxfId="2368" priority="29" stopIfTrue="1" operator="beginsWith" text="Partial">
      <formula>LEFT(F79,LEN("Partial"))="Partial"</formula>
    </cfRule>
    <cfRule type="beginsWith" dxfId="2367" priority="30" stopIfTrue="1" operator="beginsWith" text="Missing">
      <formula>LEFT(F79,LEN("Missing"))="Missing"</formula>
    </cfRule>
    <cfRule type="beginsWith" dxfId="2366" priority="31" stopIfTrue="1" operator="beginsWith" text="Untested">
      <formula>LEFT(F79,LEN("Untested"))="Untested"</formula>
    </cfRule>
    <cfRule type="notContainsBlanks" dxfId="2365" priority="32" stopIfTrue="1">
      <formula>LEN(TRIM(F79))&gt;0</formula>
    </cfRule>
  </conditionalFormatting>
  <conditionalFormatting sqref="F80">
    <cfRule type="beginsWith" dxfId="2364" priority="17" stopIfTrue="1" operator="beginsWith" text="Not Applicable">
      <formula>LEFT(F80,LEN("Not Applicable"))="Not Applicable"</formula>
    </cfRule>
    <cfRule type="beginsWith" dxfId="2363" priority="18" stopIfTrue="1" operator="beginsWith" text="Waived">
      <formula>LEFT(F80,LEN("Waived"))="Waived"</formula>
    </cfRule>
    <cfRule type="beginsWith" dxfId="2362" priority="19" stopIfTrue="1" operator="beginsWith" text="Pre-Passed">
      <formula>LEFT(F80,LEN("Pre-Passed"))="Pre-Passed"</formula>
    </cfRule>
    <cfRule type="beginsWith" dxfId="2361" priority="20" stopIfTrue="1" operator="beginsWith" text="Completed">
      <formula>LEFT(F80,LEN("Completed"))="Completed"</formula>
    </cfRule>
    <cfRule type="beginsWith" dxfId="2360" priority="21" stopIfTrue="1" operator="beginsWith" text="Partial">
      <formula>LEFT(F80,LEN("Partial"))="Partial"</formula>
    </cfRule>
    <cfRule type="beginsWith" dxfId="2359" priority="22" stopIfTrue="1" operator="beginsWith" text="Missing">
      <formula>LEFT(F80,LEN("Missing"))="Missing"</formula>
    </cfRule>
    <cfRule type="beginsWith" dxfId="2358" priority="23" stopIfTrue="1" operator="beginsWith" text="Untested">
      <formula>LEFT(F80,LEN("Untested"))="Untested"</formula>
    </cfRule>
    <cfRule type="notContainsBlanks" dxfId="2357" priority="24" stopIfTrue="1">
      <formula>LEN(TRIM(F80))&gt;0</formula>
    </cfRule>
  </conditionalFormatting>
  <conditionalFormatting sqref="F81">
    <cfRule type="beginsWith" dxfId="2356" priority="9" stopIfTrue="1" operator="beginsWith" text="Not Applicable">
      <formula>LEFT(F81,LEN("Not Applicable"))="Not Applicable"</formula>
    </cfRule>
    <cfRule type="beginsWith" dxfId="2355" priority="10" stopIfTrue="1" operator="beginsWith" text="Waived">
      <formula>LEFT(F81,LEN("Waived"))="Waived"</formula>
    </cfRule>
    <cfRule type="beginsWith" dxfId="2354" priority="11" stopIfTrue="1" operator="beginsWith" text="Pre-Passed">
      <formula>LEFT(F81,LEN("Pre-Passed"))="Pre-Passed"</formula>
    </cfRule>
    <cfRule type="beginsWith" dxfId="2353" priority="12" stopIfTrue="1" operator="beginsWith" text="Completed">
      <formula>LEFT(F81,LEN("Completed"))="Completed"</formula>
    </cfRule>
    <cfRule type="beginsWith" dxfId="2352" priority="13" stopIfTrue="1" operator="beginsWith" text="Partial">
      <formula>LEFT(F81,LEN("Partial"))="Partial"</formula>
    </cfRule>
    <cfRule type="beginsWith" dxfId="2351" priority="14" stopIfTrue="1" operator="beginsWith" text="Missing">
      <formula>LEFT(F81,LEN("Missing"))="Missing"</formula>
    </cfRule>
    <cfRule type="beginsWith" dxfId="2350" priority="15" stopIfTrue="1" operator="beginsWith" text="Untested">
      <formula>LEFT(F81,LEN("Untested"))="Untested"</formula>
    </cfRule>
    <cfRule type="notContainsBlanks" dxfId="2349" priority="16" stopIfTrue="1">
      <formula>LEN(TRIM(F81))&gt;0</formula>
    </cfRule>
  </conditionalFormatting>
  <conditionalFormatting sqref="F82">
    <cfRule type="beginsWith" dxfId="2348" priority="1" stopIfTrue="1" operator="beginsWith" text="Not Applicable">
      <formula>LEFT(F82,LEN("Not Applicable"))="Not Applicable"</formula>
    </cfRule>
    <cfRule type="beginsWith" dxfId="2347" priority="2" stopIfTrue="1" operator="beginsWith" text="Waived">
      <formula>LEFT(F82,LEN("Waived"))="Waived"</formula>
    </cfRule>
    <cfRule type="beginsWith" dxfId="2346" priority="3" stopIfTrue="1" operator="beginsWith" text="Pre-Passed">
      <formula>LEFT(F82,LEN("Pre-Passed"))="Pre-Passed"</formula>
    </cfRule>
    <cfRule type="beginsWith" dxfId="2345" priority="4" stopIfTrue="1" operator="beginsWith" text="Completed">
      <formula>LEFT(F82,LEN("Completed"))="Completed"</formula>
    </cfRule>
    <cfRule type="beginsWith" dxfId="2344" priority="5" stopIfTrue="1" operator="beginsWith" text="Partial">
      <formula>LEFT(F82,LEN("Partial"))="Partial"</formula>
    </cfRule>
    <cfRule type="beginsWith" dxfId="2343" priority="6" stopIfTrue="1" operator="beginsWith" text="Missing">
      <formula>LEFT(F82,LEN("Missing"))="Missing"</formula>
    </cfRule>
    <cfRule type="beginsWith" dxfId="2342" priority="7" stopIfTrue="1" operator="beginsWith" text="Untested">
      <formula>LEFT(F82,LEN("Untested"))="Untested"</formula>
    </cfRule>
    <cfRule type="notContainsBlanks" dxfId="2341" priority="8" stopIfTrue="1">
      <formula>LEN(TRIM(F82))&gt;0</formula>
    </cfRule>
  </conditionalFormatting>
  <dataValidations count="2">
    <dataValidation type="list" showInputMessage="1" showErrorMessage="1" sqref="E119:F121 E75:F83 E126:F131 E85:F91 E66:F73 E108:F111 E11:F16 E98:F106 E59:F64 E18:F35 E37:F46 E123:F124 E48:F57 E133:F137 E113:F117 E93:F96">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88" workbookViewId="0">
      <selection activeCell="C95" sqref="C9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0 Untested</v>
      </c>
      <c r="F1" s="3" t="str">
        <f>""&amp;COUNTIF(F$10:F$231,$A$2)&amp;" "&amp;$A$2</f>
        <v>7 Untested</v>
      </c>
      <c r="G1" s="4" t="s">
        <v>594</v>
      </c>
    </row>
    <row r="2" spans="1:7" ht="14.1" customHeight="1" thickBot="1">
      <c r="A2" s="12" t="s">
        <v>52</v>
      </c>
      <c r="B2" s="11" t="s">
        <v>53</v>
      </c>
      <c r="C2" s="252" t="s">
        <v>976</v>
      </c>
      <c r="D2" s="253"/>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9</v>
      </c>
      <c r="F4" s="14">
        <f>SUMPRODUCT(($A$10:$A$231="Intermediate")*(F$10:F$231="Missing"))+0.5*SUMPRODUCT(($A$10:$A$231="Intermediate")*(F$10:F$231="Partial"))</f>
        <v>9</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10</v>
      </c>
      <c r="F5" s="14">
        <f>SUMPRODUCT(($A$10:$A$231="Intermediate")*(F$10:F$231="Completed"))+SUMPRODUCT(($A$10:$A$231="Intermediate")*(F$10:F$231="Pre-Passed"))+0.5*SUMPRODUCT(($A$10:$A$231="Intermediate")*(F$10:F$231="Partial"))</f>
        <v>9</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13.5</v>
      </c>
      <c r="F6" s="14">
        <f>SUMPRODUCT(($A$10:$A$231="Advanced")*(F$10:F$231="Missing"))+0.5*SUMPRODUCT(($A$10:$A$231="Advanced")*(F$10:F$231="Partial"))</f>
        <v>13.5</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9.5</v>
      </c>
      <c r="F7" s="14">
        <f>SUMPRODUCT(($A$10:$A$231="Advanced")*(F$10:F$231="Completed"))+SUMPRODUCT(($A$10:$A$231="Advanced")*(F$10:F$231="Pre-Passed"))+0.5*SUMPRODUCT(($A$10:$A$231="Advanced")*(F$10:F$231="Partial"))</f>
        <v>7.5</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1</v>
      </c>
      <c r="F8" s="14">
        <f>SUMPRODUCT(($A$10:$A$231="Professional")*(F$10:F$231="Completed"))+SUMPRODUCT(($A$10:$A$231="Professional")*(F$10:F$231="Pre-Passed"))+0.5*SUMPRODUCT(($A$10:$A$231="Professional")*(F$10:F$231="Partial"))</f>
        <v>1</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2</v>
      </c>
      <c r="F9" s="14">
        <f>SUMPRODUCT(($A$10:$A$230="Exceptional")*(F$10:F$230="Completed"))+SUMPRODUCT(($A$10:$A$230="Exceptional")*(F$10:F$230="Pre-Passed"))+0.5*SUMPRODUCT(($A$10:$A$230="Exceptional")*(F$10:F$230="Partial"))</f>
        <v>1</v>
      </c>
      <c r="G9" s="11" t="str">
        <f>"Exceptional "&amp;$G$1&amp;"s "&amp;A5</f>
        <v>Exceptional DESIGNs Completed</v>
      </c>
    </row>
    <row r="10" spans="1:7" ht="14.1" customHeight="1" thickBot="1">
      <c r="A10" s="224" t="s">
        <v>927</v>
      </c>
      <c r="B10" s="226"/>
      <c r="C10" s="4" t="s">
        <v>982</v>
      </c>
      <c r="D10" s="4" t="s">
        <v>470</v>
      </c>
      <c r="E10" s="4" t="s">
        <v>64</v>
      </c>
      <c r="F10" s="4" t="s">
        <v>65</v>
      </c>
      <c r="G10" s="4" t="s">
        <v>471</v>
      </c>
    </row>
    <row r="11" spans="1:7" ht="26.25" thickBot="1">
      <c r="A11" s="15" t="s">
        <v>66</v>
      </c>
      <c r="B11" s="11" t="s">
        <v>917</v>
      </c>
      <c r="C11" s="11" t="s">
        <v>928</v>
      </c>
      <c r="D11" s="11"/>
      <c r="E11" s="4" t="s">
        <v>58</v>
      </c>
      <c r="F11" s="4" t="s">
        <v>52</v>
      </c>
      <c r="G11" s="11" t="s">
        <v>1015</v>
      </c>
    </row>
    <row r="12" spans="1:7" ht="26.25" thickBot="1">
      <c r="A12" s="16" t="s">
        <v>68</v>
      </c>
      <c r="B12" s="11" t="s">
        <v>918</v>
      </c>
      <c r="C12" s="11" t="s">
        <v>929</v>
      </c>
      <c r="D12" s="11"/>
      <c r="E12" s="4" t="s">
        <v>58</v>
      </c>
      <c r="F12" s="4" t="s">
        <v>52</v>
      </c>
      <c r="G12" s="11"/>
    </row>
    <row r="13" spans="1:7" ht="16.5" thickBot="1">
      <c r="A13" s="16" t="s">
        <v>68</v>
      </c>
      <c r="B13" s="11" t="s">
        <v>921</v>
      </c>
      <c r="C13" s="11" t="s">
        <v>922</v>
      </c>
      <c r="D13" s="11"/>
      <c r="E13" s="4" t="s">
        <v>58</v>
      </c>
      <c r="F13" s="4" t="s">
        <v>52</v>
      </c>
      <c r="G13" s="11"/>
    </row>
    <row r="14" spans="1:7" ht="26.25" thickBot="1">
      <c r="A14" s="17" t="s">
        <v>70</v>
      </c>
      <c r="B14" s="11" t="s">
        <v>920</v>
      </c>
      <c r="C14" s="11" t="s">
        <v>930</v>
      </c>
      <c r="D14" s="11"/>
      <c r="E14" s="4" t="s">
        <v>58</v>
      </c>
      <c r="F14" s="4" t="s">
        <v>52</v>
      </c>
      <c r="G14" s="11"/>
    </row>
    <row r="15" spans="1:7" ht="16.5" thickBot="1">
      <c r="A15" s="17" t="s">
        <v>70</v>
      </c>
      <c r="B15" s="11" t="s">
        <v>923</v>
      </c>
      <c r="C15" s="11" t="s">
        <v>924</v>
      </c>
      <c r="D15" s="11"/>
      <c r="E15" s="4" t="s">
        <v>58</v>
      </c>
      <c r="F15" s="4" t="s">
        <v>52</v>
      </c>
      <c r="G15" s="11"/>
    </row>
    <row r="16" spans="1:7" ht="16.5" thickBot="1">
      <c r="A16" s="17" t="s">
        <v>467</v>
      </c>
      <c r="B16" s="11" t="s">
        <v>925</v>
      </c>
      <c r="C16" s="11" t="s">
        <v>926</v>
      </c>
      <c r="D16" s="11"/>
      <c r="E16" s="4" t="s">
        <v>58</v>
      </c>
      <c r="F16" s="4" t="s">
        <v>52</v>
      </c>
      <c r="G16" s="11"/>
    </row>
    <row r="17" spans="1:7" ht="14.1" customHeight="1" thickBot="1">
      <c r="A17" s="224" t="s">
        <v>946</v>
      </c>
      <c r="B17" s="226"/>
      <c r="C17" s="4" t="s">
        <v>947</v>
      </c>
      <c r="D17" s="4" t="s">
        <v>470</v>
      </c>
      <c r="E17" s="4" t="s">
        <v>64</v>
      </c>
      <c r="F17" s="4" t="s">
        <v>65</v>
      </c>
      <c r="G17" s="4" t="s">
        <v>471</v>
      </c>
    </row>
    <row r="18" spans="1:7" ht="26.25" thickBot="1">
      <c r="A18" s="15" t="s">
        <v>66</v>
      </c>
      <c r="B18" s="11" t="s">
        <v>956</v>
      </c>
      <c r="C18" s="11" t="s">
        <v>957</v>
      </c>
      <c r="D18" s="11"/>
      <c r="E18" s="4" t="s">
        <v>58</v>
      </c>
      <c r="F18" s="4" t="s">
        <v>58</v>
      </c>
      <c r="G18" s="11" t="s">
        <v>1016</v>
      </c>
    </row>
    <row r="19" spans="1:7" ht="16.5" thickBot="1">
      <c r="A19" s="16" t="s">
        <v>68</v>
      </c>
      <c r="B19" s="11" t="s">
        <v>955</v>
      </c>
      <c r="C19" s="11" t="s">
        <v>949</v>
      </c>
      <c r="D19" s="11"/>
      <c r="E19" s="4" t="s">
        <v>58</v>
      </c>
      <c r="F19" s="4" t="s">
        <v>58</v>
      </c>
      <c r="G19" s="11"/>
    </row>
    <row r="20" spans="1:7" ht="16.5" thickBot="1">
      <c r="A20" s="17" t="s">
        <v>70</v>
      </c>
      <c r="B20" s="11" t="s">
        <v>952</v>
      </c>
      <c r="C20" s="11" t="s">
        <v>948</v>
      </c>
      <c r="D20" s="11"/>
      <c r="E20" s="4" t="s">
        <v>58</v>
      </c>
      <c r="F20" s="4" t="s">
        <v>58</v>
      </c>
      <c r="G20" s="11"/>
    </row>
    <row r="21" spans="1:7" ht="16.5" thickBot="1">
      <c r="A21" s="17" t="s">
        <v>70</v>
      </c>
      <c r="B21" s="11" t="s">
        <v>953</v>
      </c>
      <c r="C21" s="11" t="s">
        <v>950</v>
      </c>
      <c r="D21" s="11"/>
      <c r="E21" s="4" t="s">
        <v>54</v>
      </c>
      <c r="F21" s="4" t="s">
        <v>54</v>
      </c>
      <c r="G21" s="11"/>
    </row>
    <row r="22" spans="1:7" ht="16.5" thickBot="1">
      <c r="A22" s="17" t="s">
        <v>70</v>
      </c>
      <c r="B22" s="11" t="s">
        <v>954</v>
      </c>
      <c r="C22" s="11" t="s">
        <v>951</v>
      </c>
      <c r="D22" s="11"/>
      <c r="E22" s="4" t="s">
        <v>54</v>
      </c>
      <c r="F22" s="4" t="s">
        <v>54</v>
      </c>
      <c r="G22" s="11"/>
    </row>
    <row r="23" spans="1:7" ht="16.5" thickBot="1">
      <c r="A23" s="17" t="s">
        <v>70</v>
      </c>
      <c r="B23" s="11" t="s">
        <v>958</v>
      </c>
      <c r="C23" s="11" t="s">
        <v>959</v>
      </c>
      <c r="D23" s="11"/>
      <c r="E23" s="4" t="s">
        <v>54</v>
      </c>
      <c r="F23" s="4" t="s">
        <v>54</v>
      </c>
      <c r="G23" s="11"/>
    </row>
    <row r="24" spans="1:7" ht="16.5" thickBot="1">
      <c r="A24" s="19" t="s">
        <v>94</v>
      </c>
      <c r="B24" s="11" t="s">
        <v>960</v>
      </c>
      <c r="C24" s="11" t="s">
        <v>964</v>
      </c>
      <c r="D24" s="11"/>
      <c r="E24" s="4" t="s">
        <v>58</v>
      </c>
      <c r="F24" s="4" t="s">
        <v>58</v>
      </c>
      <c r="G24" s="11"/>
    </row>
    <row r="25" spans="1:7" ht="16.5" thickBot="1">
      <c r="A25" s="19" t="s">
        <v>94</v>
      </c>
      <c r="B25" s="11" t="s">
        <v>961</v>
      </c>
      <c r="C25" s="11" t="s">
        <v>965</v>
      </c>
      <c r="D25" s="11"/>
      <c r="E25" s="4" t="s">
        <v>54</v>
      </c>
      <c r="F25" s="4" t="s">
        <v>54</v>
      </c>
      <c r="G25" s="11"/>
    </row>
    <row r="26" spans="1:7" ht="16.5" thickBot="1">
      <c r="A26" s="19" t="s">
        <v>94</v>
      </c>
      <c r="B26" s="11" t="s">
        <v>962</v>
      </c>
      <c r="C26" s="11" t="s">
        <v>966</v>
      </c>
      <c r="D26" s="11"/>
      <c r="E26" s="4" t="s">
        <v>54</v>
      </c>
      <c r="F26" s="4" t="s">
        <v>54</v>
      </c>
      <c r="G26" s="11"/>
    </row>
    <row r="27" spans="1:7" ht="16.5" thickBot="1">
      <c r="A27" s="19" t="s">
        <v>94</v>
      </c>
      <c r="B27" s="11" t="s">
        <v>963</v>
      </c>
      <c r="C27" s="11" t="s">
        <v>967</v>
      </c>
      <c r="D27" s="11"/>
      <c r="E27" s="4" t="s">
        <v>54</v>
      </c>
      <c r="F27" s="4" t="s">
        <v>54</v>
      </c>
      <c r="G27" s="11"/>
    </row>
    <row r="28" spans="1:7" ht="16.5" thickBot="1">
      <c r="A28" s="20" t="s">
        <v>467</v>
      </c>
      <c r="B28" s="11" t="s">
        <v>968</v>
      </c>
      <c r="C28" s="11" t="s">
        <v>972</v>
      </c>
      <c r="D28" s="11"/>
      <c r="E28" s="4" t="s">
        <v>58</v>
      </c>
      <c r="F28" s="4" t="s">
        <v>58</v>
      </c>
      <c r="G28" s="11"/>
    </row>
    <row r="29" spans="1:7" ht="16.5" thickBot="1">
      <c r="A29" s="20" t="s">
        <v>467</v>
      </c>
      <c r="B29" s="11" t="s">
        <v>969</v>
      </c>
      <c r="C29" s="11" t="s">
        <v>973</v>
      </c>
      <c r="D29" s="11"/>
      <c r="E29" s="4" t="s">
        <v>54</v>
      </c>
      <c r="F29" s="4" t="s">
        <v>54</v>
      </c>
      <c r="G29" s="11"/>
    </row>
    <row r="30" spans="1:7" ht="16.5" thickBot="1">
      <c r="A30" s="20" t="s">
        <v>467</v>
      </c>
      <c r="B30" s="11" t="s">
        <v>970</v>
      </c>
      <c r="C30" s="11" t="s">
        <v>974</v>
      </c>
      <c r="D30" s="11"/>
      <c r="E30" s="4" t="s">
        <v>54</v>
      </c>
      <c r="F30" s="4" t="s">
        <v>54</v>
      </c>
      <c r="G30" s="11"/>
    </row>
    <row r="31" spans="1:7" ht="16.5" thickBot="1">
      <c r="A31" s="20" t="s">
        <v>467</v>
      </c>
      <c r="B31" s="11" t="s">
        <v>971</v>
      </c>
      <c r="C31" s="11" t="s">
        <v>975</v>
      </c>
      <c r="D31" s="11"/>
      <c r="E31" s="4" t="s">
        <v>54</v>
      </c>
      <c r="F31" s="4" t="s">
        <v>54</v>
      </c>
      <c r="G31" s="11"/>
    </row>
    <row r="32" spans="1:7" ht="14.1" customHeight="1" thickBot="1">
      <c r="A32" s="224" t="s">
        <v>616</v>
      </c>
      <c r="B32" s="226"/>
      <c r="C32" s="4" t="s">
        <v>63</v>
      </c>
      <c r="D32" s="4" t="s">
        <v>470</v>
      </c>
      <c r="E32" s="4" t="s">
        <v>64</v>
      </c>
      <c r="F32" s="4" t="s">
        <v>65</v>
      </c>
      <c r="G32" s="4" t="s">
        <v>471</v>
      </c>
    </row>
    <row r="33" spans="1:7" ht="26.25" thickBot="1">
      <c r="A33" s="15" t="s">
        <v>66</v>
      </c>
      <c r="B33" s="11" t="s">
        <v>155</v>
      </c>
      <c r="C33" s="11" t="s">
        <v>201</v>
      </c>
      <c r="D33" s="11"/>
      <c r="E33" s="4" t="s">
        <v>58</v>
      </c>
      <c r="F33" s="4" t="s">
        <v>58</v>
      </c>
      <c r="G33" s="11"/>
    </row>
    <row r="34" spans="1:7" ht="16.5" thickBot="1">
      <c r="A34" s="16" t="s">
        <v>68</v>
      </c>
      <c r="B34" s="11" t="s">
        <v>312</v>
      </c>
      <c r="C34" s="11" t="s">
        <v>313</v>
      </c>
      <c r="D34" s="11"/>
      <c r="E34" s="4" t="s">
        <v>58</v>
      </c>
      <c r="F34" s="4" t="s">
        <v>58</v>
      </c>
      <c r="G34" s="11"/>
    </row>
    <row r="35" spans="1:7" ht="16.5" thickBot="1">
      <c r="A35" s="16" t="s">
        <v>68</v>
      </c>
      <c r="B35" s="11" t="s">
        <v>157</v>
      </c>
      <c r="C35" s="11" t="s">
        <v>202</v>
      </c>
      <c r="D35" s="11"/>
      <c r="E35" s="4" t="s">
        <v>58</v>
      </c>
      <c r="F35" s="4" t="s">
        <v>58</v>
      </c>
      <c r="G35" s="11"/>
    </row>
    <row r="36" spans="1:7" ht="16.5" thickBot="1">
      <c r="A36" s="16" t="s">
        <v>68</v>
      </c>
      <c r="B36" s="11" t="s">
        <v>158</v>
      </c>
      <c r="C36" s="11" t="s">
        <v>203</v>
      </c>
      <c r="D36" s="11"/>
      <c r="E36" s="4" t="s">
        <v>58</v>
      </c>
      <c r="F36" s="4" t="s">
        <v>58</v>
      </c>
      <c r="G36" s="11"/>
    </row>
    <row r="37" spans="1:7" ht="26.25" thickBot="1">
      <c r="A37" s="18" t="s">
        <v>78</v>
      </c>
      <c r="B37" s="11" t="s">
        <v>314</v>
      </c>
      <c r="C37" s="11" t="s">
        <v>315</v>
      </c>
      <c r="D37" s="11"/>
      <c r="E37" s="4" t="s">
        <v>54</v>
      </c>
      <c r="F37" s="4" t="s">
        <v>54</v>
      </c>
      <c r="G37" s="11" t="s">
        <v>1017</v>
      </c>
    </row>
    <row r="38" spans="1:7" ht="39" thickBot="1">
      <c r="A38" s="18" t="s">
        <v>78</v>
      </c>
      <c r="B38" s="11" t="s">
        <v>159</v>
      </c>
      <c r="C38" s="11" t="s">
        <v>204</v>
      </c>
      <c r="D38" s="11"/>
      <c r="E38" s="4" t="s">
        <v>54</v>
      </c>
      <c r="F38" s="4" t="s">
        <v>54</v>
      </c>
      <c r="G38" s="11" t="s">
        <v>1018</v>
      </c>
    </row>
    <row r="39" spans="1:7" ht="16.5" thickBot="1">
      <c r="A39" s="18" t="s">
        <v>78</v>
      </c>
      <c r="B39" s="11" t="s">
        <v>316</v>
      </c>
      <c r="C39" s="11" t="s">
        <v>595</v>
      </c>
      <c r="D39" s="11"/>
      <c r="E39" s="4" t="s">
        <v>54</v>
      </c>
      <c r="F39" s="4" t="s">
        <v>54</v>
      </c>
      <c r="G39" s="11"/>
    </row>
    <row r="40" spans="1:7" ht="26.25" thickBot="1">
      <c r="A40" s="17" t="s">
        <v>70</v>
      </c>
      <c r="B40" s="11" t="s">
        <v>161</v>
      </c>
      <c r="C40" s="11" t="s">
        <v>205</v>
      </c>
      <c r="D40" s="11"/>
      <c r="E40" s="4" t="s">
        <v>54</v>
      </c>
      <c r="F40" s="4" t="s">
        <v>54</v>
      </c>
      <c r="G40" s="11"/>
    </row>
    <row r="41" spans="1:7" ht="26.25" thickBot="1">
      <c r="A41" s="17" t="s">
        <v>70</v>
      </c>
      <c r="B41" s="11" t="s">
        <v>596</v>
      </c>
      <c r="C41" s="11" t="s">
        <v>597</v>
      </c>
      <c r="D41" s="11"/>
      <c r="E41" s="4" t="s">
        <v>54</v>
      </c>
      <c r="F41" s="4" t="s">
        <v>54</v>
      </c>
      <c r="G41" s="11"/>
    </row>
    <row r="42" spans="1:7" ht="16.5" thickBot="1">
      <c r="A42" s="17" t="s">
        <v>70</v>
      </c>
      <c r="B42" s="11" t="s">
        <v>476</v>
      </c>
      <c r="C42" s="11" t="s">
        <v>598</v>
      </c>
      <c r="D42" s="11"/>
      <c r="E42" s="4" t="s">
        <v>54</v>
      </c>
      <c r="F42" s="4" t="s">
        <v>54</v>
      </c>
      <c r="G42" s="11"/>
    </row>
    <row r="43" spans="1:7" ht="26.25" thickBot="1">
      <c r="A43" s="19" t="s">
        <v>94</v>
      </c>
      <c r="B43" s="11" t="s">
        <v>163</v>
      </c>
      <c r="C43" s="11" t="s">
        <v>599</v>
      </c>
      <c r="D43" s="11"/>
      <c r="E43" s="4" t="s">
        <v>54</v>
      </c>
      <c r="F43" s="4" t="s">
        <v>54</v>
      </c>
      <c r="G43" s="11"/>
    </row>
    <row r="44" spans="1:7" ht="16.5" thickBot="1">
      <c r="A44" s="19" t="s">
        <v>94</v>
      </c>
      <c r="B44" s="11" t="s">
        <v>317</v>
      </c>
      <c r="C44" s="11" t="s">
        <v>600</v>
      </c>
      <c r="D44" s="11"/>
      <c r="E44" s="4" t="s">
        <v>54</v>
      </c>
      <c r="F44" s="4" t="s">
        <v>54</v>
      </c>
      <c r="G44" s="11"/>
    </row>
    <row r="45" spans="1:7" ht="16.5" thickBot="1">
      <c r="A45" s="20" t="s">
        <v>467</v>
      </c>
      <c r="B45" s="11" t="s">
        <v>601</v>
      </c>
      <c r="C45" s="11" t="s">
        <v>206</v>
      </c>
      <c r="D45" s="11"/>
      <c r="E45" s="4" t="s">
        <v>54</v>
      </c>
      <c r="F45" s="4" t="s">
        <v>54</v>
      </c>
      <c r="G45" s="11"/>
    </row>
    <row r="46" spans="1:7" ht="26.25" thickBot="1">
      <c r="A46" s="20" t="s">
        <v>467</v>
      </c>
      <c r="B46" s="11" t="s">
        <v>318</v>
      </c>
      <c r="C46" s="11" t="s">
        <v>602</v>
      </c>
      <c r="D46" s="11"/>
      <c r="E46" s="4" t="s">
        <v>54</v>
      </c>
      <c r="F46" s="4" t="s">
        <v>54</v>
      </c>
      <c r="G46" s="11"/>
    </row>
    <row r="47" spans="1:7" ht="14.1" customHeight="1" thickBot="1">
      <c r="A47" s="224" t="s">
        <v>603</v>
      </c>
      <c r="B47" s="226"/>
      <c r="C47" s="4" t="s">
        <v>63</v>
      </c>
      <c r="D47" s="4" t="s">
        <v>470</v>
      </c>
      <c r="E47" s="4" t="s">
        <v>64</v>
      </c>
      <c r="F47" s="4" t="s">
        <v>65</v>
      </c>
      <c r="G47" s="4" t="s">
        <v>471</v>
      </c>
    </row>
    <row r="48" spans="1:7" ht="16.5" thickBot="1">
      <c r="A48" s="16" t="s">
        <v>68</v>
      </c>
      <c r="B48" s="11" t="s">
        <v>156</v>
      </c>
      <c r="C48" s="11" t="s">
        <v>604</v>
      </c>
      <c r="D48" s="11"/>
      <c r="E48" s="4" t="s">
        <v>58</v>
      </c>
      <c r="F48" s="4" t="s">
        <v>58</v>
      </c>
      <c r="G48" s="11"/>
    </row>
    <row r="49" spans="1:7" ht="26.25" thickBot="1">
      <c r="A49" s="16" t="s">
        <v>68</v>
      </c>
      <c r="B49" s="11" t="s">
        <v>165</v>
      </c>
      <c r="C49" s="11" t="s">
        <v>207</v>
      </c>
      <c r="D49" s="11"/>
      <c r="E49" s="4" t="s">
        <v>58</v>
      </c>
      <c r="F49" s="4" t="s">
        <v>58</v>
      </c>
      <c r="G49" s="11"/>
    </row>
    <row r="50" spans="1:7" ht="16.5" thickBot="1">
      <c r="A50" s="16" t="s">
        <v>68</v>
      </c>
      <c r="B50" s="11" t="s">
        <v>172</v>
      </c>
      <c r="C50" s="11" t="s">
        <v>605</v>
      </c>
      <c r="D50" s="11"/>
      <c r="E50" s="4" t="s">
        <v>58</v>
      </c>
      <c r="F50" s="4" t="s">
        <v>58</v>
      </c>
      <c r="G50" s="11"/>
    </row>
    <row r="51" spans="1:7" ht="51.75" thickBot="1">
      <c r="A51" s="18" t="s">
        <v>78</v>
      </c>
      <c r="B51" s="11" t="s">
        <v>160</v>
      </c>
      <c r="C51" s="11" t="s">
        <v>609</v>
      </c>
      <c r="D51" s="11"/>
      <c r="E51" s="4" t="s">
        <v>54</v>
      </c>
      <c r="F51" s="4" t="s">
        <v>54</v>
      </c>
      <c r="G51" s="11"/>
    </row>
    <row r="52" spans="1:7" ht="51.75" thickBot="1">
      <c r="A52" s="18" t="s">
        <v>78</v>
      </c>
      <c r="B52" s="11" t="s">
        <v>166</v>
      </c>
      <c r="C52" s="11" t="s">
        <v>606</v>
      </c>
      <c r="D52" s="11"/>
      <c r="E52" s="4" t="s">
        <v>54</v>
      </c>
      <c r="F52" s="4" t="s">
        <v>54</v>
      </c>
      <c r="G52" s="11" t="s">
        <v>1019</v>
      </c>
    </row>
    <row r="53" spans="1:7" ht="26.25" thickBot="1">
      <c r="A53" s="18" t="s">
        <v>78</v>
      </c>
      <c r="B53" s="11" t="s">
        <v>607</v>
      </c>
      <c r="C53" s="11" t="s">
        <v>608</v>
      </c>
      <c r="D53" s="11"/>
      <c r="E53" s="4" t="s">
        <v>58</v>
      </c>
      <c r="F53" s="4" t="s">
        <v>58</v>
      </c>
      <c r="G53" s="11"/>
    </row>
    <row r="54" spans="1:7" ht="26.25" thickBot="1">
      <c r="A54" s="17" t="s">
        <v>70</v>
      </c>
      <c r="B54" s="11" t="s">
        <v>162</v>
      </c>
      <c r="C54" s="11" t="s">
        <v>610</v>
      </c>
      <c r="D54" s="11"/>
      <c r="E54" s="4" t="s">
        <v>54</v>
      </c>
      <c r="F54" s="4" t="s">
        <v>54</v>
      </c>
      <c r="G54" s="11"/>
    </row>
    <row r="55" spans="1:7" ht="26.25" thickBot="1">
      <c r="A55" s="30" t="s">
        <v>70</v>
      </c>
      <c r="B55" s="11" t="s">
        <v>167</v>
      </c>
      <c r="C55" s="11" t="s">
        <v>611</v>
      </c>
      <c r="D55" s="11"/>
      <c r="E55" s="4" t="s">
        <v>54</v>
      </c>
      <c r="F55" s="4" t="s">
        <v>54</v>
      </c>
      <c r="G55" s="11"/>
    </row>
    <row r="56" spans="1:7" ht="26.25" thickBot="1">
      <c r="A56" s="31" t="s">
        <v>94</v>
      </c>
      <c r="B56" s="11" t="s">
        <v>614</v>
      </c>
      <c r="C56" s="11" t="s">
        <v>615</v>
      </c>
      <c r="D56" s="11"/>
      <c r="E56" s="4" t="s">
        <v>54</v>
      </c>
      <c r="F56" s="4" t="s">
        <v>54</v>
      </c>
      <c r="G56" s="11"/>
    </row>
    <row r="57" spans="1:7" ht="26.25" thickBot="1">
      <c r="A57" s="20" t="s">
        <v>467</v>
      </c>
      <c r="B57" s="11" t="s">
        <v>612</v>
      </c>
      <c r="C57" s="11" t="s">
        <v>613</v>
      </c>
      <c r="D57" s="11"/>
      <c r="E57" s="4" t="s">
        <v>54</v>
      </c>
      <c r="F57" s="4" t="s">
        <v>54</v>
      </c>
      <c r="G57" s="11"/>
    </row>
    <row r="58" spans="1:7" ht="14.1" customHeight="1" thickBot="1">
      <c r="A58" s="224" t="s">
        <v>528</v>
      </c>
      <c r="B58" s="226"/>
      <c r="C58" s="4" t="s">
        <v>63</v>
      </c>
      <c r="D58" s="4" t="s">
        <v>470</v>
      </c>
      <c r="E58" s="4" t="s">
        <v>64</v>
      </c>
      <c r="F58" s="4" t="s">
        <v>65</v>
      </c>
      <c r="G58" s="4" t="s">
        <v>471</v>
      </c>
    </row>
    <row r="59" spans="1:7" ht="16.5" thickBot="1">
      <c r="A59" s="16" t="s">
        <v>68</v>
      </c>
      <c r="B59" s="11" t="s">
        <v>506</v>
      </c>
      <c r="C59" s="11" t="s">
        <v>512</v>
      </c>
      <c r="D59" s="11"/>
      <c r="E59" s="4" t="s">
        <v>58</v>
      </c>
      <c r="F59" s="4" t="s">
        <v>58</v>
      </c>
      <c r="G59" s="11"/>
    </row>
    <row r="60" spans="1:7" ht="26.25" thickBot="1">
      <c r="A60" s="16" t="s">
        <v>68</v>
      </c>
      <c r="B60" s="11" t="s">
        <v>527</v>
      </c>
      <c r="C60" s="11" t="s">
        <v>530</v>
      </c>
      <c r="D60" s="11"/>
      <c r="E60" s="4" t="s">
        <v>58</v>
      </c>
      <c r="F60" s="4" t="s">
        <v>58</v>
      </c>
      <c r="G60" s="11"/>
    </row>
    <row r="61" spans="1:7" ht="16.5" thickBot="1">
      <c r="A61" s="29" t="s">
        <v>78</v>
      </c>
      <c r="B61" s="11" t="s">
        <v>507</v>
      </c>
      <c r="C61" s="11" t="s">
        <v>513</v>
      </c>
      <c r="D61" s="11"/>
      <c r="E61" s="4" t="s">
        <v>58</v>
      </c>
      <c r="F61" s="4" t="s">
        <v>58</v>
      </c>
      <c r="G61" s="11"/>
    </row>
    <row r="62" spans="1:7" ht="26.25" thickBot="1">
      <c r="A62" s="29" t="s">
        <v>78</v>
      </c>
      <c r="B62" s="11" t="s">
        <v>529</v>
      </c>
      <c r="C62" s="11" t="s">
        <v>531</v>
      </c>
      <c r="D62" s="11"/>
      <c r="E62" s="4" t="s">
        <v>58</v>
      </c>
      <c r="F62" s="4" t="s">
        <v>58</v>
      </c>
      <c r="G62" s="11"/>
    </row>
    <row r="63" spans="1:7" ht="16.5" thickBot="1">
      <c r="A63" s="30" t="s">
        <v>70</v>
      </c>
      <c r="B63" s="11" t="s">
        <v>511</v>
      </c>
      <c r="C63" s="11" t="s">
        <v>514</v>
      </c>
      <c r="D63" s="11"/>
      <c r="E63" s="4" t="s">
        <v>58</v>
      </c>
      <c r="F63" s="4" t="s">
        <v>58</v>
      </c>
      <c r="G63" s="11"/>
    </row>
    <row r="64" spans="1:7" ht="16.5" thickBot="1">
      <c r="A64" s="30" t="s">
        <v>70</v>
      </c>
      <c r="B64" s="11" t="s">
        <v>532</v>
      </c>
      <c r="C64" s="11" t="s">
        <v>533</v>
      </c>
      <c r="D64" s="11" t="s">
        <v>1011</v>
      </c>
      <c r="E64" s="4" t="s">
        <v>58</v>
      </c>
      <c r="F64" s="4" t="s">
        <v>58</v>
      </c>
      <c r="G64" s="11"/>
    </row>
    <row r="65" spans="1:7" ht="26.25" thickBot="1">
      <c r="A65" s="30" t="s">
        <v>70</v>
      </c>
      <c r="B65" s="11" t="s">
        <v>508</v>
      </c>
      <c r="C65" s="11" t="s">
        <v>540</v>
      </c>
      <c r="D65" s="11"/>
      <c r="E65" s="4" t="s">
        <v>58</v>
      </c>
      <c r="F65" s="4" t="s">
        <v>58</v>
      </c>
      <c r="G65" s="11"/>
    </row>
    <row r="66" spans="1:7" ht="26.25" thickBot="1">
      <c r="A66" s="30" t="s">
        <v>70</v>
      </c>
      <c r="B66" s="11" t="s">
        <v>509</v>
      </c>
      <c r="C66" s="11" t="s">
        <v>541</v>
      </c>
      <c r="D66" s="11"/>
      <c r="E66" s="4" t="s">
        <v>58</v>
      </c>
      <c r="F66" s="4" t="s">
        <v>58</v>
      </c>
      <c r="G66" s="11"/>
    </row>
    <row r="67" spans="1:7" ht="77.25" thickBot="1">
      <c r="A67" s="30" t="s">
        <v>70</v>
      </c>
      <c r="B67" s="11" t="s">
        <v>510</v>
      </c>
      <c r="C67" s="11" t="s">
        <v>542</v>
      </c>
      <c r="D67" s="11"/>
      <c r="E67" s="4" t="s">
        <v>58</v>
      </c>
      <c r="F67" s="4" t="s">
        <v>58</v>
      </c>
      <c r="G67" s="11" t="s">
        <v>1020</v>
      </c>
    </row>
    <row r="68" spans="1:7" ht="16.5" thickBot="1">
      <c r="A68" s="31" t="s">
        <v>94</v>
      </c>
      <c r="B68" s="11" t="s">
        <v>534</v>
      </c>
      <c r="C68" s="11" t="s">
        <v>535</v>
      </c>
      <c r="D68" s="11"/>
      <c r="E68" s="4" t="s">
        <v>54</v>
      </c>
      <c r="F68" s="4" t="s">
        <v>54</v>
      </c>
      <c r="G68" s="11"/>
    </row>
    <row r="69" spans="1:7" ht="26.25" thickBot="1">
      <c r="A69" s="31" t="s">
        <v>94</v>
      </c>
      <c r="B69" s="11" t="s">
        <v>515</v>
      </c>
      <c r="C69" s="11" t="s">
        <v>518</v>
      </c>
      <c r="D69" s="11"/>
      <c r="E69" s="4" t="s">
        <v>54</v>
      </c>
      <c r="F69" s="4" t="s">
        <v>54</v>
      </c>
      <c r="G69" s="11"/>
    </row>
    <row r="70" spans="1:7" ht="16.5" thickBot="1">
      <c r="A70" s="31" t="s">
        <v>94</v>
      </c>
      <c r="B70" s="11" t="s">
        <v>560</v>
      </c>
      <c r="C70" s="11" t="s">
        <v>564</v>
      </c>
      <c r="D70" s="11"/>
      <c r="E70" s="4" t="s">
        <v>54</v>
      </c>
      <c r="F70" s="4" t="s">
        <v>54</v>
      </c>
      <c r="G70" s="11"/>
    </row>
    <row r="71" spans="1:7" ht="26.25" thickBot="1">
      <c r="A71" s="31" t="s">
        <v>94</v>
      </c>
      <c r="B71" s="11" t="s">
        <v>516</v>
      </c>
      <c r="C71" s="11" t="s">
        <v>519</v>
      </c>
      <c r="D71" s="11"/>
      <c r="E71" s="4" t="s">
        <v>54</v>
      </c>
      <c r="F71" s="4" t="s">
        <v>54</v>
      </c>
      <c r="G71" s="11"/>
    </row>
    <row r="72" spans="1:7" ht="16.5" thickBot="1">
      <c r="A72" s="31" t="s">
        <v>94</v>
      </c>
      <c r="B72" s="11" t="s">
        <v>561</v>
      </c>
      <c r="C72" s="11" t="s">
        <v>563</v>
      </c>
      <c r="D72" s="11"/>
      <c r="E72" s="4" t="s">
        <v>54</v>
      </c>
      <c r="F72" s="4" t="s">
        <v>54</v>
      </c>
      <c r="G72" s="11"/>
    </row>
    <row r="73" spans="1:7" ht="26.25" thickBot="1">
      <c r="A73" s="31" t="s">
        <v>94</v>
      </c>
      <c r="B73" s="11" t="s">
        <v>517</v>
      </c>
      <c r="C73" s="11" t="s">
        <v>520</v>
      </c>
      <c r="D73" s="11"/>
      <c r="E73" s="4" t="s">
        <v>54</v>
      </c>
      <c r="F73" s="4" t="s">
        <v>54</v>
      </c>
      <c r="G73" s="11"/>
    </row>
    <row r="74" spans="1:7" ht="16.5" thickBot="1">
      <c r="A74" s="31" t="s">
        <v>94</v>
      </c>
      <c r="B74" s="11" t="s">
        <v>562</v>
      </c>
      <c r="C74" s="11" t="s">
        <v>565</v>
      </c>
      <c r="D74" s="11"/>
      <c r="E74" s="4" t="s">
        <v>54</v>
      </c>
      <c r="F74" s="4" t="s">
        <v>54</v>
      </c>
      <c r="G74" s="11"/>
    </row>
    <row r="75" spans="1:7" ht="14.1" customHeight="1" thickBot="1">
      <c r="A75" s="32" t="s">
        <v>467</v>
      </c>
      <c r="B75" s="11" t="s">
        <v>536</v>
      </c>
      <c r="C75" s="11" t="s">
        <v>537</v>
      </c>
      <c r="D75" s="11"/>
      <c r="E75" s="4" t="s">
        <v>54</v>
      </c>
      <c r="F75" s="4" t="s">
        <v>54</v>
      </c>
      <c r="G75" s="11"/>
    </row>
    <row r="76" spans="1:7" ht="16.5" thickBot="1">
      <c r="A76" s="32" t="s">
        <v>467</v>
      </c>
      <c r="B76" s="11" t="s">
        <v>521</v>
      </c>
      <c r="C76" s="11" t="s">
        <v>524</v>
      </c>
      <c r="D76" s="11"/>
      <c r="E76" s="4" t="s">
        <v>54</v>
      </c>
      <c r="F76" s="4" t="s">
        <v>54</v>
      </c>
      <c r="G76" s="11"/>
    </row>
    <row r="77" spans="1:7" ht="16.5" thickBot="1">
      <c r="A77" s="32" t="s">
        <v>467</v>
      </c>
      <c r="B77" s="11" t="s">
        <v>522</v>
      </c>
      <c r="C77" s="11" t="s">
        <v>525</v>
      </c>
      <c r="D77" s="11"/>
      <c r="E77" s="4" t="s">
        <v>54</v>
      </c>
      <c r="F77" s="4" t="s">
        <v>54</v>
      </c>
      <c r="G77" s="11"/>
    </row>
    <row r="78" spans="1:7" ht="16.5" thickBot="1">
      <c r="A78" s="32" t="s">
        <v>467</v>
      </c>
      <c r="B78" s="11" t="s">
        <v>523</v>
      </c>
      <c r="C78" s="11" t="s">
        <v>526</v>
      </c>
      <c r="D78" s="11"/>
      <c r="E78" s="4" t="s">
        <v>54</v>
      </c>
      <c r="F78" s="4" t="s">
        <v>54</v>
      </c>
      <c r="G78" s="11"/>
    </row>
    <row r="79" spans="1:7" ht="16.5" thickBot="1">
      <c r="A79" s="32" t="s">
        <v>467</v>
      </c>
      <c r="B79" s="11" t="s">
        <v>538</v>
      </c>
      <c r="C79" s="11" t="s">
        <v>539</v>
      </c>
      <c r="D79" s="11"/>
      <c r="E79" s="4" t="s">
        <v>54</v>
      </c>
      <c r="F79" s="4" t="s">
        <v>54</v>
      </c>
      <c r="G79" s="11"/>
    </row>
    <row r="80" spans="1:7" ht="14.1" customHeight="1" thickBot="1">
      <c r="A80" s="224" t="s">
        <v>543</v>
      </c>
      <c r="B80" s="226"/>
      <c r="C80" s="4" t="s">
        <v>63</v>
      </c>
      <c r="D80" s="4" t="s">
        <v>470</v>
      </c>
      <c r="E80" s="4" t="s">
        <v>64</v>
      </c>
      <c r="F80" s="4" t="s">
        <v>65</v>
      </c>
      <c r="G80" s="4" t="s">
        <v>471</v>
      </c>
    </row>
    <row r="81" spans="1:7" ht="16.5" thickBot="1">
      <c r="A81" s="16" t="s">
        <v>68</v>
      </c>
      <c r="B81" s="11" t="s">
        <v>164</v>
      </c>
      <c r="C81" s="11" t="s">
        <v>462</v>
      </c>
      <c r="D81" s="11"/>
      <c r="E81" s="4" t="s">
        <v>58</v>
      </c>
      <c r="F81" s="4" t="s">
        <v>58</v>
      </c>
      <c r="G81" s="11"/>
    </row>
    <row r="82" spans="1:7" ht="26.25" thickBot="1">
      <c r="A82" s="16" t="s">
        <v>68</v>
      </c>
      <c r="B82" s="11" t="s">
        <v>169</v>
      </c>
      <c r="C82" s="11" t="s">
        <v>544</v>
      </c>
      <c r="D82" s="11"/>
      <c r="E82" s="4" t="s">
        <v>58</v>
      </c>
      <c r="F82" s="4" t="s">
        <v>58</v>
      </c>
      <c r="G82" s="11"/>
    </row>
    <row r="83" spans="1:7" ht="26.25" thickBot="1">
      <c r="A83" s="29" t="s">
        <v>78</v>
      </c>
      <c r="B83" s="11" t="s">
        <v>548</v>
      </c>
      <c r="C83" s="11" t="s">
        <v>549</v>
      </c>
      <c r="D83" s="11"/>
      <c r="E83" s="4" t="s">
        <v>54</v>
      </c>
      <c r="F83" s="4" t="s">
        <v>54</v>
      </c>
      <c r="G83" s="11" t="s">
        <v>1021</v>
      </c>
    </row>
    <row r="84" spans="1:7" ht="16.5" thickBot="1">
      <c r="A84" s="29" t="s">
        <v>78</v>
      </c>
      <c r="B84" s="11" t="s">
        <v>551</v>
      </c>
      <c r="C84" s="11" t="s">
        <v>550</v>
      </c>
      <c r="D84" s="11"/>
      <c r="E84" s="4" t="s">
        <v>54</v>
      </c>
      <c r="F84" s="4" t="s">
        <v>54</v>
      </c>
      <c r="G84" s="11"/>
    </row>
    <row r="85" spans="1:7" ht="64.5" thickBot="1">
      <c r="A85" s="29" t="s">
        <v>78</v>
      </c>
      <c r="B85" s="11" t="s">
        <v>461</v>
      </c>
      <c r="C85" s="11" t="s">
        <v>545</v>
      </c>
      <c r="D85" s="11"/>
      <c r="E85" s="4" t="s">
        <v>54</v>
      </c>
      <c r="F85" s="4" t="s">
        <v>54</v>
      </c>
      <c r="G85" s="11"/>
    </row>
    <row r="86" spans="1:7" ht="90" thickBot="1">
      <c r="A86" s="29" t="s">
        <v>78</v>
      </c>
      <c r="B86" s="11" t="s">
        <v>460</v>
      </c>
      <c r="C86" s="11" t="s">
        <v>546</v>
      </c>
      <c r="D86" s="11"/>
      <c r="E86" s="4" t="s">
        <v>54</v>
      </c>
      <c r="F86" s="4" t="s">
        <v>54</v>
      </c>
      <c r="G86" s="11"/>
    </row>
    <row r="87" spans="1:7" ht="102.75" thickBot="1">
      <c r="A87" s="30" t="s">
        <v>70</v>
      </c>
      <c r="B87" s="11" t="s">
        <v>459</v>
      </c>
      <c r="C87" s="11" t="s">
        <v>547</v>
      </c>
      <c r="D87" s="11"/>
      <c r="E87" s="4" t="s">
        <v>54</v>
      </c>
      <c r="F87" s="4" t="s">
        <v>54</v>
      </c>
      <c r="G87" s="11"/>
    </row>
    <row r="88" spans="1:7" ht="26.25" thickBot="1">
      <c r="A88" s="30" t="s">
        <v>70</v>
      </c>
      <c r="B88" s="11" t="s">
        <v>552</v>
      </c>
      <c r="C88" s="11" t="s">
        <v>553</v>
      </c>
      <c r="D88" s="11"/>
      <c r="E88" s="4" t="s">
        <v>54</v>
      </c>
      <c r="F88" s="4" t="s">
        <v>54</v>
      </c>
      <c r="G88" s="11"/>
    </row>
    <row r="89" spans="1:7" ht="16.5" thickBot="1">
      <c r="A89" s="31" t="s">
        <v>94</v>
      </c>
      <c r="B89" s="11" t="s">
        <v>170</v>
      </c>
      <c r="C89" s="11" t="s">
        <v>208</v>
      </c>
      <c r="D89" s="11"/>
      <c r="E89" s="4" t="s">
        <v>54</v>
      </c>
      <c r="F89" s="4" t="s">
        <v>54</v>
      </c>
      <c r="G89" s="11"/>
    </row>
    <row r="90" spans="1:7" ht="26.25" thickBot="1">
      <c r="A90" s="31" t="s">
        <v>94</v>
      </c>
      <c r="B90" s="11" t="s">
        <v>554</v>
      </c>
      <c r="C90" s="11" t="s">
        <v>555</v>
      </c>
      <c r="D90" s="11"/>
      <c r="E90" s="4" t="s">
        <v>54</v>
      </c>
      <c r="F90" s="4" t="s">
        <v>54</v>
      </c>
      <c r="G90" s="11"/>
    </row>
    <row r="91" spans="1:7" ht="26.25" thickBot="1">
      <c r="A91" s="31" t="s">
        <v>94</v>
      </c>
      <c r="B91" s="11" t="s">
        <v>168</v>
      </c>
      <c r="C91" s="11" t="s">
        <v>463</v>
      </c>
      <c r="D91" s="11"/>
      <c r="E91" s="4" t="s">
        <v>54</v>
      </c>
      <c r="F91" s="4" t="s">
        <v>54</v>
      </c>
      <c r="G91" s="11"/>
    </row>
    <row r="92" spans="1:7" ht="16.5" thickBot="1">
      <c r="A92" s="32" t="s">
        <v>467</v>
      </c>
      <c r="B92" s="11" t="s">
        <v>171</v>
      </c>
      <c r="C92" s="11" t="s">
        <v>209</v>
      </c>
      <c r="D92" s="11"/>
      <c r="E92" s="4" t="s">
        <v>54</v>
      </c>
      <c r="F92" s="4" t="s">
        <v>54</v>
      </c>
      <c r="G92" s="11"/>
    </row>
    <row r="93" spans="1:7" ht="26.25" thickBot="1">
      <c r="A93" s="32" t="s">
        <v>467</v>
      </c>
      <c r="B93" s="11" t="s">
        <v>556</v>
      </c>
      <c r="C93" s="11" t="s">
        <v>557</v>
      </c>
      <c r="D93" s="11"/>
      <c r="E93" s="4" t="s">
        <v>54</v>
      </c>
      <c r="F93" s="4" t="s">
        <v>54</v>
      </c>
      <c r="G93" s="11"/>
    </row>
    <row r="94" spans="1:7" ht="14.1" customHeight="1" thickBot="1">
      <c r="A94" s="32" t="s">
        <v>467</v>
      </c>
      <c r="B94" s="11" t="s">
        <v>566</v>
      </c>
      <c r="C94" s="11" t="s">
        <v>464</v>
      </c>
      <c r="D94" s="11"/>
      <c r="E94" s="4" t="s">
        <v>54</v>
      </c>
      <c r="F94" s="4" t="s">
        <v>54</v>
      </c>
      <c r="G94" s="11"/>
    </row>
    <row r="95" spans="1:7" ht="14.1" customHeight="1" thickBot="1">
      <c r="A95" s="32" t="s">
        <v>467</v>
      </c>
      <c r="B95" s="11" t="s">
        <v>558</v>
      </c>
      <c r="C95" s="11" t="s">
        <v>559</v>
      </c>
      <c r="D95" s="11"/>
      <c r="E95" s="4" t="s">
        <v>54</v>
      </c>
      <c r="F95" s="4" t="s">
        <v>54</v>
      </c>
      <c r="G95" s="11"/>
    </row>
    <row r="96" spans="1:7" ht="14.1" customHeight="1" thickBot="1">
      <c r="A96" s="224" t="s">
        <v>567</v>
      </c>
      <c r="B96" s="226"/>
      <c r="C96" s="4" t="s">
        <v>63</v>
      </c>
      <c r="D96" s="4" t="s">
        <v>470</v>
      </c>
      <c r="E96" s="4" t="s">
        <v>64</v>
      </c>
      <c r="F96" s="4" t="s">
        <v>65</v>
      </c>
      <c r="G96" s="4" t="s">
        <v>471</v>
      </c>
    </row>
    <row r="97" spans="1:7" ht="16.5" thickBot="1">
      <c r="A97" s="16" t="s">
        <v>68</v>
      </c>
      <c r="B97" s="11" t="s">
        <v>173</v>
      </c>
      <c r="C97" s="11" t="s">
        <v>210</v>
      </c>
      <c r="D97" s="11"/>
      <c r="E97" s="4" t="s">
        <v>58</v>
      </c>
      <c r="F97" s="4" t="s">
        <v>58</v>
      </c>
      <c r="G97" s="11"/>
    </row>
    <row r="98" spans="1:7" ht="16.5" thickBot="1">
      <c r="A98" s="16" t="s">
        <v>68</v>
      </c>
      <c r="B98" s="11" t="s">
        <v>569</v>
      </c>
      <c r="C98" s="11" t="s">
        <v>570</v>
      </c>
      <c r="D98" s="11"/>
      <c r="E98" s="4" t="s">
        <v>58</v>
      </c>
      <c r="F98" s="4" t="s">
        <v>58</v>
      </c>
      <c r="G98" s="11"/>
    </row>
    <row r="99" spans="1:7" ht="16.5" thickBot="1">
      <c r="A99" s="29" t="s">
        <v>78</v>
      </c>
      <c r="B99" s="11" t="s">
        <v>568</v>
      </c>
      <c r="C99" s="11" t="s">
        <v>571</v>
      </c>
      <c r="D99" s="11"/>
      <c r="E99" s="4" t="s">
        <v>58</v>
      </c>
      <c r="F99" s="4" t="s">
        <v>58</v>
      </c>
      <c r="G99" s="11"/>
    </row>
    <row r="100" spans="1:7" ht="16.5" thickBot="1">
      <c r="A100" s="29" t="s">
        <v>78</v>
      </c>
      <c r="B100" s="11" t="s">
        <v>572</v>
      </c>
      <c r="C100" s="11" t="s">
        <v>573</v>
      </c>
      <c r="D100" s="11"/>
      <c r="E100" s="4" t="s">
        <v>58</v>
      </c>
      <c r="F100" s="4" t="s">
        <v>58</v>
      </c>
      <c r="G100" s="11"/>
    </row>
    <row r="101" spans="1:7" ht="26.25" thickBot="1">
      <c r="A101" s="30" t="s">
        <v>70</v>
      </c>
      <c r="B101" s="11" t="s">
        <v>174</v>
      </c>
      <c r="C101" s="11" t="s">
        <v>574</v>
      </c>
      <c r="D101" s="11"/>
      <c r="E101" s="4" t="s">
        <v>56</v>
      </c>
      <c r="F101" s="4" t="s">
        <v>56</v>
      </c>
      <c r="G101" s="11"/>
    </row>
    <row r="102" spans="1:7" ht="26.25" thickBot="1">
      <c r="A102" s="31" t="s">
        <v>94</v>
      </c>
      <c r="B102" s="11" t="s">
        <v>175</v>
      </c>
      <c r="C102" s="11" t="s">
        <v>211</v>
      </c>
      <c r="D102" s="11"/>
      <c r="E102" s="4" t="s">
        <v>54</v>
      </c>
      <c r="F102" s="4" t="s">
        <v>54</v>
      </c>
      <c r="G102" s="11"/>
    </row>
    <row r="103" spans="1:7" ht="26.25" thickBot="1">
      <c r="A103" s="31" t="s">
        <v>94</v>
      </c>
      <c r="B103" s="11" t="s">
        <v>176</v>
      </c>
      <c r="C103" s="11" t="s">
        <v>575</v>
      </c>
      <c r="D103" s="11"/>
      <c r="E103" s="4" t="s">
        <v>54</v>
      </c>
      <c r="F103" s="4" t="s">
        <v>54</v>
      </c>
      <c r="G103" s="11"/>
    </row>
    <row r="104" spans="1:7" ht="26.25" thickBot="1">
      <c r="A104" s="32" t="s">
        <v>467</v>
      </c>
      <c r="B104" s="11" t="s">
        <v>177</v>
      </c>
      <c r="C104" s="11" t="s">
        <v>578</v>
      </c>
      <c r="D104" s="11"/>
      <c r="E104" s="4" t="s">
        <v>54</v>
      </c>
      <c r="F104" s="4" t="s">
        <v>54</v>
      </c>
      <c r="G104" s="11"/>
    </row>
    <row r="105" spans="1:7" ht="26.25" thickBot="1">
      <c r="A105" s="32" t="s">
        <v>467</v>
      </c>
      <c r="B105" s="11" t="s">
        <v>577</v>
      </c>
      <c r="C105" s="11" t="s">
        <v>576</v>
      </c>
      <c r="D105" s="11"/>
      <c r="E105" s="4" t="s">
        <v>54</v>
      </c>
      <c r="F105" s="4" t="s">
        <v>54</v>
      </c>
      <c r="G105" s="11"/>
    </row>
    <row r="106" spans="1:7" ht="14.1" customHeight="1" thickBot="1">
      <c r="A106" s="224" t="s">
        <v>579</v>
      </c>
      <c r="B106" s="226"/>
      <c r="C106" s="21" t="s">
        <v>441</v>
      </c>
      <c r="D106" s="4" t="s">
        <v>470</v>
      </c>
      <c r="E106" s="4" t="s">
        <v>64</v>
      </c>
      <c r="F106" s="4" t="s">
        <v>65</v>
      </c>
      <c r="G106" s="4" t="s">
        <v>471</v>
      </c>
    </row>
    <row r="107" spans="1:7" ht="26.25" thickBot="1">
      <c r="A107" s="28" t="s">
        <v>66</v>
      </c>
      <c r="B107" s="11" t="s">
        <v>484</v>
      </c>
      <c r="C107" s="11" t="s">
        <v>580</v>
      </c>
      <c r="D107" s="11"/>
      <c r="E107" s="4" t="s">
        <v>58</v>
      </c>
      <c r="F107" s="4" t="s">
        <v>58</v>
      </c>
      <c r="G107" s="11"/>
    </row>
    <row r="108" spans="1:7" ht="26.25" thickBot="1">
      <c r="A108" s="16" t="s">
        <v>68</v>
      </c>
      <c r="B108" s="11" t="s">
        <v>178</v>
      </c>
      <c r="C108" s="11" t="s">
        <v>483</v>
      </c>
      <c r="D108" s="11"/>
      <c r="E108" s="4" t="s">
        <v>58</v>
      </c>
      <c r="F108" s="4" t="s">
        <v>58</v>
      </c>
      <c r="G108" s="11"/>
    </row>
    <row r="109" spans="1:7" ht="26.25" thickBot="1">
      <c r="A109" s="29" t="s">
        <v>78</v>
      </c>
      <c r="B109" s="11" t="s">
        <v>179</v>
      </c>
      <c r="C109" s="11" t="s">
        <v>581</v>
      </c>
      <c r="D109" s="11"/>
      <c r="E109" s="4" t="s">
        <v>58</v>
      </c>
      <c r="F109" s="4" t="s">
        <v>58</v>
      </c>
      <c r="G109" s="11"/>
    </row>
    <row r="110" spans="1:7" ht="26.25" thickBot="1">
      <c r="A110" s="29" t="s">
        <v>78</v>
      </c>
      <c r="B110" s="11" t="s">
        <v>457</v>
      </c>
      <c r="C110" s="11" t="s">
        <v>458</v>
      </c>
      <c r="D110" s="11"/>
      <c r="E110" s="4" t="s">
        <v>58</v>
      </c>
      <c r="F110" s="4" t="s">
        <v>58</v>
      </c>
      <c r="G110" s="11"/>
    </row>
    <row r="111" spans="1:7" ht="26.25" thickBot="1">
      <c r="A111" s="29" t="s">
        <v>78</v>
      </c>
      <c r="B111" s="11" t="s">
        <v>427</v>
      </c>
      <c r="C111" s="11" t="s">
        <v>428</v>
      </c>
      <c r="D111" s="11"/>
      <c r="E111" s="4" t="s">
        <v>58</v>
      </c>
      <c r="F111" s="4" t="s">
        <v>52</v>
      </c>
      <c r="G111" s="11" t="s">
        <v>1022</v>
      </c>
    </row>
    <row r="112" spans="1:7" ht="51.75" thickBot="1">
      <c r="A112" s="54" t="s">
        <v>70</v>
      </c>
      <c r="B112" s="11" t="s">
        <v>453</v>
      </c>
      <c r="C112" s="11" t="s">
        <v>454</v>
      </c>
      <c r="D112" s="11"/>
      <c r="E112" s="4" t="s">
        <v>54</v>
      </c>
      <c r="F112" s="4" t="s">
        <v>54</v>
      </c>
      <c r="G112" s="11" t="s">
        <v>1023</v>
      </c>
    </row>
    <row r="113" spans="1:7" ht="16.5" thickBot="1">
      <c r="A113" s="55" t="s">
        <v>70</v>
      </c>
      <c r="B113" s="11" t="s">
        <v>455</v>
      </c>
      <c r="C113" s="11" t="s">
        <v>456</v>
      </c>
      <c r="D113" s="11"/>
      <c r="E113" s="4" t="s">
        <v>54</v>
      </c>
      <c r="F113" s="4" t="s">
        <v>54</v>
      </c>
      <c r="G113" s="11"/>
    </row>
    <row r="114" spans="1:7" ht="26.25" thickBot="1">
      <c r="A114" s="56" t="s">
        <v>94</v>
      </c>
      <c r="B114" s="11" t="s">
        <v>180</v>
      </c>
      <c r="C114" s="11" t="s">
        <v>212</v>
      </c>
      <c r="D114" s="11"/>
      <c r="E114" s="4" t="s">
        <v>54</v>
      </c>
      <c r="F114" s="4" t="s">
        <v>54</v>
      </c>
      <c r="G114" s="11"/>
    </row>
    <row r="115" spans="1:7" ht="26.25" thickBot="1">
      <c r="A115" s="56" t="s">
        <v>94</v>
      </c>
      <c r="B115" s="11" t="s">
        <v>181</v>
      </c>
      <c r="C115" s="11" t="s">
        <v>582</v>
      </c>
      <c r="D115" s="11"/>
      <c r="E115" s="4" t="s">
        <v>54</v>
      </c>
      <c r="F115" s="4" t="s">
        <v>54</v>
      </c>
      <c r="G115" s="11"/>
    </row>
    <row r="116" spans="1:7" ht="26.25" thickBot="1">
      <c r="A116" s="56" t="s">
        <v>94</v>
      </c>
      <c r="B116" s="11" t="s">
        <v>182</v>
      </c>
      <c r="C116" s="11" t="s">
        <v>213</v>
      </c>
      <c r="D116" s="11"/>
      <c r="E116" s="4" t="s">
        <v>54</v>
      </c>
      <c r="F116" s="4" t="s">
        <v>54</v>
      </c>
      <c r="G116" s="11"/>
    </row>
    <row r="117" spans="1:7" ht="16.5" thickBot="1">
      <c r="A117" s="56" t="s">
        <v>94</v>
      </c>
      <c r="B117" s="11" t="s">
        <v>450</v>
      </c>
      <c r="C117" s="11" t="s">
        <v>449</v>
      </c>
      <c r="D117" s="11"/>
      <c r="E117" s="4" t="s">
        <v>54</v>
      </c>
      <c r="F117" s="4" t="s">
        <v>54</v>
      </c>
      <c r="G117" s="11"/>
    </row>
    <row r="118" spans="1:7" ht="16.5" thickBot="1">
      <c r="A118" s="56" t="s">
        <v>94</v>
      </c>
      <c r="B118" s="11" t="s">
        <v>429</v>
      </c>
      <c r="C118" s="11" t="s">
        <v>430</v>
      </c>
      <c r="D118" s="11"/>
      <c r="E118" s="4" t="s">
        <v>54</v>
      </c>
      <c r="F118" s="4" t="s">
        <v>54</v>
      </c>
      <c r="G118" s="11"/>
    </row>
    <row r="119" spans="1:7" ht="26.25" thickBot="1">
      <c r="A119" s="32" t="s">
        <v>467</v>
      </c>
      <c r="B119" s="11" t="s">
        <v>183</v>
      </c>
      <c r="C119" s="11" t="s">
        <v>440</v>
      </c>
      <c r="D119" s="11"/>
      <c r="E119" s="4" t="s">
        <v>54</v>
      </c>
      <c r="F119" s="4" t="s">
        <v>54</v>
      </c>
      <c r="G119" s="11"/>
    </row>
    <row r="120" spans="1:7" ht="26.25" thickBot="1">
      <c r="A120" s="32" t="s">
        <v>467</v>
      </c>
      <c r="B120" s="11" t="s">
        <v>184</v>
      </c>
      <c r="C120" s="11" t="s">
        <v>214</v>
      </c>
      <c r="D120" s="11"/>
      <c r="E120" s="4" t="s">
        <v>54</v>
      </c>
      <c r="F120" s="4" t="s">
        <v>54</v>
      </c>
      <c r="G120" s="11"/>
    </row>
    <row r="121" spans="1:7" ht="26.25" thickBot="1">
      <c r="A121" s="32" t="s">
        <v>467</v>
      </c>
      <c r="B121" s="11" t="s">
        <v>185</v>
      </c>
      <c r="C121" s="11" t="s">
        <v>215</v>
      </c>
      <c r="D121" s="11"/>
      <c r="E121" s="4" t="s">
        <v>54</v>
      </c>
      <c r="F121" s="4" t="s">
        <v>54</v>
      </c>
      <c r="G121" s="11"/>
    </row>
    <row r="122" spans="1:7" ht="16.5" thickBot="1">
      <c r="A122" s="32" t="s">
        <v>467</v>
      </c>
      <c r="B122" s="11" t="s">
        <v>451</v>
      </c>
      <c r="C122" s="11" t="s">
        <v>452</v>
      </c>
      <c r="D122" s="11"/>
      <c r="E122" s="4" t="s">
        <v>54</v>
      </c>
      <c r="F122" s="4" t="s">
        <v>54</v>
      </c>
      <c r="G122" s="11"/>
    </row>
    <row r="123" spans="1:7" ht="16.5" thickBot="1">
      <c r="A123" s="32" t="s">
        <v>467</v>
      </c>
      <c r="B123" s="11" t="s">
        <v>431</v>
      </c>
      <c r="C123" s="11" t="s">
        <v>432</v>
      </c>
      <c r="D123" s="11"/>
      <c r="E123" s="4" t="s">
        <v>54</v>
      </c>
      <c r="F123" s="4" t="s">
        <v>54</v>
      </c>
      <c r="G123" s="11"/>
    </row>
    <row r="124" spans="1:7" ht="26.25" thickBot="1">
      <c r="A124" s="32" t="s">
        <v>467</v>
      </c>
      <c r="B124" s="11" t="s">
        <v>583</v>
      </c>
      <c r="C124" s="11" t="s">
        <v>584</v>
      </c>
      <c r="D124" s="11"/>
      <c r="E124" s="4" t="s">
        <v>54</v>
      </c>
      <c r="F124" s="4" t="s">
        <v>54</v>
      </c>
      <c r="G124" s="11"/>
    </row>
    <row r="125" spans="1:7" ht="14.1" customHeight="1" thickBot="1">
      <c r="A125" s="224" t="s">
        <v>593</v>
      </c>
      <c r="B125" s="226"/>
      <c r="C125" s="4" t="s">
        <v>63</v>
      </c>
      <c r="D125" s="4" t="s">
        <v>470</v>
      </c>
      <c r="E125" s="4" t="s">
        <v>64</v>
      </c>
      <c r="F125" s="4" t="s">
        <v>65</v>
      </c>
      <c r="G125" s="4" t="s">
        <v>471</v>
      </c>
    </row>
    <row r="126" spans="1:7" ht="16.5" thickBot="1">
      <c r="A126" s="16" t="s">
        <v>68</v>
      </c>
      <c r="B126" s="11" t="s">
        <v>186</v>
      </c>
      <c r="C126" s="11" t="s">
        <v>216</v>
      </c>
      <c r="D126" s="11"/>
      <c r="E126" s="4" t="s">
        <v>58</v>
      </c>
      <c r="F126" s="4" t="s">
        <v>58</v>
      </c>
      <c r="G126" s="11"/>
    </row>
    <row r="127" spans="1:7" ht="39" thickBot="1">
      <c r="A127" s="16" t="s">
        <v>68</v>
      </c>
      <c r="B127" s="11" t="s">
        <v>187</v>
      </c>
      <c r="C127" s="11" t="s">
        <v>443</v>
      </c>
      <c r="D127" s="11"/>
      <c r="E127" s="4" t="s">
        <v>58</v>
      </c>
      <c r="F127" s="4" t="s">
        <v>58</v>
      </c>
      <c r="G127" s="11"/>
    </row>
    <row r="128" spans="1:7" ht="26.25" thickBot="1">
      <c r="A128" s="29" t="s">
        <v>78</v>
      </c>
      <c r="B128" s="11" t="s">
        <v>188</v>
      </c>
      <c r="C128" s="11" t="s">
        <v>585</v>
      </c>
      <c r="D128" s="11"/>
      <c r="E128" s="4" t="s">
        <v>58</v>
      </c>
      <c r="F128" s="4" t="s">
        <v>58</v>
      </c>
      <c r="G128" s="11"/>
    </row>
    <row r="129" spans="1:7" ht="26.25" thickBot="1">
      <c r="A129" s="29" t="s">
        <v>78</v>
      </c>
      <c r="B129" s="11" t="s">
        <v>189</v>
      </c>
      <c r="C129" s="11" t="s">
        <v>586</v>
      </c>
      <c r="D129" s="11"/>
      <c r="E129" s="4" t="s">
        <v>58</v>
      </c>
      <c r="F129" s="4" t="s">
        <v>58</v>
      </c>
      <c r="G129" s="11"/>
    </row>
    <row r="130" spans="1:7" ht="26.25" thickBot="1">
      <c r="A130" s="30" t="s">
        <v>70</v>
      </c>
      <c r="B130" s="11" t="s">
        <v>190</v>
      </c>
      <c r="C130" s="11" t="s">
        <v>218</v>
      </c>
      <c r="D130" s="11"/>
      <c r="E130" s="4" t="s">
        <v>58</v>
      </c>
      <c r="F130" s="4" t="s">
        <v>58</v>
      </c>
      <c r="G130" s="11"/>
    </row>
    <row r="131" spans="1:7" ht="26.25" thickBot="1">
      <c r="A131" s="30" t="s">
        <v>70</v>
      </c>
      <c r="B131" s="11" t="s">
        <v>192</v>
      </c>
      <c r="C131" s="11" t="s">
        <v>442</v>
      </c>
      <c r="D131" s="11"/>
      <c r="E131" s="4" t="s">
        <v>54</v>
      </c>
      <c r="F131" s="4" t="s">
        <v>54</v>
      </c>
      <c r="G131" s="11"/>
    </row>
    <row r="132" spans="1:7" ht="26.25" thickBot="1">
      <c r="A132" s="31" t="s">
        <v>94</v>
      </c>
      <c r="B132" s="11" t="s">
        <v>588</v>
      </c>
      <c r="C132" s="11" t="s">
        <v>589</v>
      </c>
      <c r="D132" s="11"/>
      <c r="E132" s="4" t="s">
        <v>54</v>
      </c>
      <c r="F132" s="4" t="s">
        <v>54</v>
      </c>
      <c r="G132" s="11"/>
    </row>
    <row r="133" spans="1:7" ht="16.5" thickBot="1">
      <c r="A133" s="31" t="s">
        <v>94</v>
      </c>
      <c r="B133" s="11" t="s">
        <v>587</v>
      </c>
      <c r="C133" s="11" t="s">
        <v>217</v>
      </c>
      <c r="D133" s="11"/>
      <c r="E133" s="4" t="s">
        <v>54</v>
      </c>
      <c r="F133" s="4" t="s">
        <v>54</v>
      </c>
      <c r="G133" s="11"/>
    </row>
    <row r="134" spans="1:7" ht="16.5" thickBot="1">
      <c r="A134" s="31" t="s">
        <v>94</v>
      </c>
      <c r="B134" s="11" t="s">
        <v>191</v>
      </c>
      <c r="C134" s="11" t="s">
        <v>219</v>
      </c>
      <c r="D134" s="11"/>
      <c r="E134" s="4" t="s">
        <v>54</v>
      </c>
      <c r="F134" s="4" t="s">
        <v>54</v>
      </c>
      <c r="G134" s="11"/>
    </row>
    <row r="135" spans="1:7" ht="16.5" thickBot="1">
      <c r="A135" s="31" t="s">
        <v>94</v>
      </c>
      <c r="B135" s="11" t="s">
        <v>590</v>
      </c>
      <c r="C135" s="11" t="s">
        <v>591</v>
      </c>
      <c r="D135" s="11"/>
      <c r="E135" s="4" t="s">
        <v>54</v>
      </c>
      <c r="F135" s="4" t="s">
        <v>54</v>
      </c>
      <c r="G135" s="11"/>
    </row>
    <row r="136" spans="1:7" ht="26.25" thickBot="1">
      <c r="A136" s="32" t="s">
        <v>467</v>
      </c>
      <c r="B136" s="11" t="s">
        <v>193</v>
      </c>
      <c r="C136" s="11" t="s">
        <v>220</v>
      </c>
      <c r="D136" s="11"/>
      <c r="E136" s="4" t="s">
        <v>54</v>
      </c>
      <c r="F136" s="4" t="s">
        <v>54</v>
      </c>
      <c r="G136" s="11"/>
    </row>
    <row r="137" spans="1:7" ht="26.25" thickBot="1">
      <c r="A137" s="32" t="s">
        <v>467</v>
      </c>
      <c r="B137" s="11" t="s">
        <v>194</v>
      </c>
      <c r="C137" s="11" t="s">
        <v>592</v>
      </c>
      <c r="D137" s="11"/>
      <c r="E137" s="4" t="s">
        <v>54</v>
      </c>
      <c r="F137" s="4" t="s">
        <v>54</v>
      </c>
      <c r="G137" s="11"/>
    </row>
    <row r="138" spans="1:7" ht="26.25" thickBot="1">
      <c r="A138" s="32" t="s">
        <v>467</v>
      </c>
      <c r="B138" s="11" t="s">
        <v>195</v>
      </c>
      <c r="C138" s="11" t="s">
        <v>221</v>
      </c>
      <c r="D138" s="11"/>
      <c r="E138" s="4" t="s">
        <v>54</v>
      </c>
      <c r="F138" s="4" t="s">
        <v>54</v>
      </c>
      <c r="G138" s="11"/>
    </row>
    <row r="139" spans="1:7" ht="64.5" thickBot="1">
      <c r="A139" s="32" t="s">
        <v>467</v>
      </c>
      <c r="B139" s="11" t="s">
        <v>196</v>
      </c>
      <c r="C139" s="11" t="s">
        <v>444</v>
      </c>
      <c r="D139" s="11"/>
      <c r="E139" s="4" t="s">
        <v>54</v>
      </c>
      <c r="F139" s="4" t="s">
        <v>54</v>
      </c>
      <c r="G139" s="11" t="s">
        <v>1024</v>
      </c>
    </row>
    <row r="140" spans="1:7" ht="26.25" thickBot="1">
      <c r="A140" s="32" t="s">
        <v>467</v>
      </c>
      <c r="B140" s="11" t="s">
        <v>197</v>
      </c>
      <c r="C140" s="11" t="s">
        <v>445</v>
      </c>
      <c r="D140" s="11"/>
      <c r="E140" s="4" t="s">
        <v>54</v>
      </c>
      <c r="F140" s="4" t="s">
        <v>54</v>
      </c>
      <c r="G140" s="11"/>
    </row>
    <row r="141" spans="1:7" ht="26.25" thickBot="1">
      <c r="A141" s="32" t="s">
        <v>467</v>
      </c>
      <c r="B141" s="11" t="s">
        <v>198</v>
      </c>
      <c r="C141" s="11" t="s">
        <v>446</v>
      </c>
      <c r="D141" s="11"/>
      <c r="E141" s="4" t="s">
        <v>54</v>
      </c>
      <c r="F141" s="4" t="s">
        <v>54</v>
      </c>
      <c r="G141" s="11"/>
    </row>
    <row r="142" spans="1:7" ht="26.25" thickBot="1">
      <c r="A142" s="32" t="s">
        <v>467</v>
      </c>
      <c r="B142" s="11" t="s">
        <v>199</v>
      </c>
      <c r="C142" s="11" t="s">
        <v>447</v>
      </c>
      <c r="D142" s="11"/>
      <c r="E142" s="4" t="s">
        <v>54</v>
      </c>
      <c r="F142" s="4" t="s">
        <v>54</v>
      </c>
      <c r="G142" s="11"/>
    </row>
    <row r="143" spans="1:7" ht="26.25" thickBot="1">
      <c r="A143" s="32" t="s">
        <v>467</v>
      </c>
      <c r="B143" s="11" t="s">
        <v>200</v>
      </c>
      <c r="C143" s="11" t="s">
        <v>448</v>
      </c>
      <c r="D143" s="11"/>
      <c r="E143" s="4" t="s">
        <v>54</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340" priority="1986" stopIfTrue="1" operator="beginsWith" text="Exceptional">
      <formula>LEFT(A19,LEN("Exceptional"))="Exceptional"</formula>
    </cfRule>
    <cfRule type="beginsWith" dxfId="2339" priority="1987" stopIfTrue="1" operator="beginsWith" text="Professional">
      <formula>LEFT(A19,LEN("Professional"))="Professional"</formula>
    </cfRule>
    <cfRule type="beginsWith" dxfId="2338" priority="1988" stopIfTrue="1" operator="beginsWith" text="Advanced">
      <formula>LEFT(A19,LEN("Advanced"))="Advanced"</formula>
    </cfRule>
    <cfRule type="beginsWith" dxfId="2337" priority="1989" stopIfTrue="1" operator="beginsWith" text="Intermediate">
      <formula>LEFT(A19,LEN("Intermediate"))="Intermediate"</formula>
    </cfRule>
    <cfRule type="beginsWith" dxfId="2336" priority="1990" stopIfTrue="1" operator="beginsWith" text="Basic">
      <formula>LEFT(A19,LEN("Basic"))="Basic"</formula>
    </cfRule>
    <cfRule type="beginsWith" dxfId="2335" priority="1991" stopIfTrue="1" operator="beginsWith" text="Required">
      <formula>LEFT(A19,LEN("Required"))="Required"</formula>
    </cfRule>
    <cfRule type="notContainsBlanks" dxfId="2334" priority="1992" stopIfTrue="1">
      <formula>LEN(TRIM(A19))&gt;0</formula>
    </cfRule>
  </conditionalFormatting>
  <conditionalFormatting sqref="E113 E130:E131 E33 E36 E98:E101 E144:F232 E81 E53 E49:E51 E126:E128">
    <cfRule type="beginsWith" dxfId="2333" priority="1979" stopIfTrue="1" operator="beginsWith" text="Not Applicable">
      <formula>LEFT(E33,LEN("Not Applicable"))="Not Applicable"</formula>
    </cfRule>
    <cfRule type="beginsWith" dxfId="2332" priority="1980" stopIfTrue="1" operator="beginsWith" text="Waived">
      <formula>LEFT(E33,LEN("Waived"))="Waived"</formula>
    </cfRule>
    <cfRule type="beginsWith" dxfId="2331" priority="1981" stopIfTrue="1" operator="beginsWith" text="Pre-Passed">
      <formula>LEFT(E33,LEN("Pre-Passed"))="Pre-Passed"</formula>
    </cfRule>
    <cfRule type="beginsWith" dxfId="2330" priority="1982" stopIfTrue="1" operator="beginsWith" text="Completed">
      <formula>LEFT(E33,LEN("Completed"))="Completed"</formula>
    </cfRule>
    <cfRule type="beginsWith" dxfId="2329" priority="1983" stopIfTrue="1" operator="beginsWith" text="Partial">
      <formula>LEFT(E33,LEN("Partial"))="Partial"</formula>
    </cfRule>
    <cfRule type="beginsWith" dxfId="2328" priority="1984" stopIfTrue="1" operator="beginsWith" text="Missing">
      <formula>LEFT(E33,LEN("Missing"))="Missing"</formula>
    </cfRule>
    <cfRule type="beginsWith" dxfId="2327" priority="1985" stopIfTrue="1" operator="beginsWith" text="Untested">
      <formula>LEFT(E33,LEN("Untested"))="Untested"</formula>
    </cfRule>
    <cfRule type="notContainsBlanks" dxfId="2326" priority="1993" stopIfTrue="1">
      <formula>LEN(TRIM(E33))&gt;0</formula>
    </cfRule>
  </conditionalFormatting>
  <conditionalFormatting sqref="E102">
    <cfRule type="beginsWith" dxfId="2325" priority="1907" stopIfTrue="1" operator="beginsWith" text="Not Applicable">
      <formula>LEFT(E102,LEN("Not Applicable"))="Not Applicable"</formula>
    </cfRule>
    <cfRule type="beginsWith" dxfId="2324" priority="1908" stopIfTrue="1" operator="beginsWith" text="Waived">
      <formula>LEFT(E102,LEN("Waived"))="Waived"</formula>
    </cfRule>
    <cfRule type="beginsWith" dxfId="2323" priority="1909" stopIfTrue="1" operator="beginsWith" text="Pre-Passed">
      <formula>LEFT(E102,LEN("Pre-Passed"))="Pre-Passed"</formula>
    </cfRule>
    <cfRule type="beginsWith" dxfId="2322" priority="1910" stopIfTrue="1" operator="beginsWith" text="Completed">
      <formula>LEFT(E102,LEN("Completed"))="Completed"</formula>
    </cfRule>
    <cfRule type="beginsWith" dxfId="2321" priority="1911" stopIfTrue="1" operator="beginsWith" text="Partial">
      <formula>LEFT(E102,LEN("Partial"))="Partial"</formula>
    </cfRule>
    <cfRule type="beginsWith" dxfId="2320" priority="1912" stopIfTrue="1" operator="beginsWith" text="Missing">
      <formula>LEFT(E102,LEN("Missing"))="Missing"</formula>
    </cfRule>
    <cfRule type="beginsWith" dxfId="2319" priority="1913" stopIfTrue="1" operator="beginsWith" text="Untested">
      <formula>LEFT(E102,LEN("Untested"))="Untested"</formula>
    </cfRule>
    <cfRule type="notContainsBlanks" dxfId="2318" priority="1914" stopIfTrue="1">
      <formula>LEN(TRIM(E102))&gt;0</formula>
    </cfRule>
  </conditionalFormatting>
  <conditionalFormatting sqref="E107:E108">
    <cfRule type="beginsWith" dxfId="2317" priority="1875" stopIfTrue="1" operator="beginsWith" text="Not Applicable">
      <formula>LEFT(E107,LEN("Not Applicable"))="Not Applicable"</formula>
    </cfRule>
    <cfRule type="beginsWith" dxfId="2316" priority="1876" stopIfTrue="1" operator="beginsWith" text="Waived">
      <formula>LEFT(E107,LEN("Waived"))="Waived"</formula>
    </cfRule>
    <cfRule type="beginsWith" dxfId="2315" priority="1877" stopIfTrue="1" operator="beginsWith" text="Pre-Passed">
      <formula>LEFT(E107,LEN("Pre-Passed"))="Pre-Passed"</formula>
    </cfRule>
    <cfRule type="beginsWith" dxfId="2314" priority="1878" stopIfTrue="1" operator="beginsWith" text="Completed">
      <formula>LEFT(E107,LEN("Completed"))="Completed"</formula>
    </cfRule>
    <cfRule type="beginsWith" dxfId="2313" priority="1879" stopIfTrue="1" operator="beginsWith" text="Partial">
      <formula>LEFT(E107,LEN("Partial"))="Partial"</formula>
    </cfRule>
    <cfRule type="beginsWith" dxfId="2312" priority="1880" stopIfTrue="1" operator="beginsWith" text="Missing">
      <formula>LEFT(E107,LEN("Missing"))="Missing"</formula>
    </cfRule>
    <cfRule type="beginsWith" dxfId="2311" priority="1881" stopIfTrue="1" operator="beginsWith" text="Untested">
      <formula>LEFT(E107,LEN("Untested"))="Untested"</formula>
    </cfRule>
    <cfRule type="notContainsBlanks" dxfId="2310" priority="1882" stopIfTrue="1">
      <formula>LEN(TRIM(E107))&gt;0</formula>
    </cfRule>
  </conditionalFormatting>
  <conditionalFormatting sqref="E96">
    <cfRule type="beginsWith" dxfId="2309" priority="1670" stopIfTrue="1" operator="beginsWith" text="Not Applicable">
      <formula>LEFT(E96,LEN("Not Applicable"))="Not Applicable"</formula>
    </cfRule>
    <cfRule type="beginsWith" dxfId="2308" priority="1671" stopIfTrue="1" operator="beginsWith" text="Waived">
      <formula>LEFT(E96,LEN("Waived"))="Waived"</formula>
    </cfRule>
    <cfRule type="beginsWith" dxfId="2307" priority="1672" stopIfTrue="1" operator="beginsWith" text="Pre-Passed">
      <formula>LEFT(E96,LEN("Pre-Passed"))="Pre-Passed"</formula>
    </cfRule>
    <cfRule type="beginsWith" dxfId="2306" priority="1673" stopIfTrue="1" operator="beginsWith" text="Completed">
      <formula>LEFT(E96,LEN("Completed"))="Completed"</formula>
    </cfRule>
    <cfRule type="beginsWith" dxfId="2305" priority="1674" stopIfTrue="1" operator="beginsWith" text="Partial">
      <formula>LEFT(E96,LEN("Partial"))="Partial"</formula>
    </cfRule>
    <cfRule type="beginsWith" dxfId="2304" priority="1675" stopIfTrue="1" operator="beginsWith" text="Missing">
      <formula>LEFT(E96,LEN("Missing"))="Missing"</formula>
    </cfRule>
    <cfRule type="beginsWith" dxfId="2303" priority="1676" stopIfTrue="1" operator="beginsWith" text="Untested">
      <formula>LEFT(E96,LEN("Untested"))="Untested"</formula>
    </cfRule>
    <cfRule type="notContainsBlanks" dxfId="2302" priority="1677" stopIfTrue="1">
      <formula>LEN(TRIM(E96))&gt;0</formula>
    </cfRule>
  </conditionalFormatting>
  <conditionalFormatting sqref="F10">
    <cfRule type="beginsWith" dxfId="2301" priority="1694" stopIfTrue="1" operator="beginsWith" text="Not Applicable">
      <formula>LEFT(F10,LEN("Not Applicable"))="Not Applicable"</formula>
    </cfRule>
    <cfRule type="beginsWith" dxfId="2300" priority="1695" stopIfTrue="1" operator="beginsWith" text="Waived">
      <formula>LEFT(F10,LEN("Waived"))="Waived"</formula>
    </cfRule>
    <cfRule type="beginsWith" dxfId="2299" priority="1696" stopIfTrue="1" operator="beginsWith" text="Pre-Passed">
      <formula>LEFT(F10,LEN("Pre-Passed"))="Pre-Passed"</formula>
    </cfRule>
    <cfRule type="beginsWith" dxfId="2298" priority="1697" stopIfTrue="1" operator="beginsWith" text="Completed">
      <formula>LEFT(F10,LEN("Completed"))="Completed"</formula>
    </cfRule>
    <cfRule type="beginsWith" dxfId="2297" priority="1698" stopIfTrue="1" operator="beginsWith" text="Partial">
      <formula>LEFT(F10,LEN("Partial"))="Partial"</formula>
    </cfRule>
    <cfRule type="beginsWith" dxfId="2296" priority="1699" stopIfTrue="1" operator="beginsWith" text="Missing">
      <formula>LEFT(F10,LEN("Missing"))="Missing"</formula>
    </cfRule>
    <cfRule type="beginsWith" dxfId="2295" priority="1700" stopIfTrue="1" operator="beginsWith" text="Untested">
      <formula>LEFT(F10,LEN("Untested"))="Untested"</formula>
    </cfRule>
    <cfRule type="notContainsBlanks" dxfId="2294" priority="1701" stopIfTrue="1">
      <formula>LEN(TRIM(F10))&gt;0</formula>
    </cfRule>
  </conditionalFormatting>
  <conditionalFormatting sqref="E10">
    <cfRule type="beginsWith" dxfId="2293" priority="1702" stopIfTrue="1" operator="beginsWith" text="Not Applicable">
      <formula>LEFT(E10,LEN("Not Applicable"))="Not Applicable"</formula>
    </cfRule>
    <cfRule type="beginsWith" dxfId="2292" priority="1703" stopIfTrue="1" operator="beginsWith" text="Waived">
      <formula>LEFT(E10,LEN("Waived"))="Waived"</formula>
    </cfRule>
    <cfRule type="beginsWith" dxfId="2291" priority="1704" stopIfTrue="1" operator="beginsWith" text="Pre-Passed">
      <formula>LEFT(E10,LEN("Pre-Passed"))="Pre-Passed"</formula>
    </cfRule>
    <cfRule type="beginsWith" dxfId="2290" priority="1705" stopIfTrue="1" operator="beginsWith" text="Completed">
      <formula>LEFT(E10,LEN("Completed"))="Completed"</formula>
    </cfRule>
    <cfRule type="beginsWith" dxfId="2289" priority="1706" stopIfTrue="1" operator="beginsWith" text="Partial">
      <formula>LEFT(E10,LEN("Partial"))="Partial"</formula>
    </cfRule>
    <cfRule type="beginsWith" dxfId="2288" priority="1707" stopIfTrue="1" operator="beginsWith" text="Missing">
      <formula>LEFT(E10,LEN("Missing"))="Missing"</formula>
    </cfRule>
    <cfRule type="beginsWith" dxfId="2287" priority="1708" stopIfTrue="1" operator="beginsWith" text="Untested">
      <formula>LEFT(E10,LEN("Untested"))="Untested"</formula>
    </cfRule>
    <cfRule type="notContainsBlanks" dxfId="2286" priority="1709" stopIfTrue="1">
      <formula>LEN(TRIM(E10))&gt;0</formula>
    </cfRule>
  </conditionalFormatting>
  <conditionalFormatting sqref="F96">
    <cfRule type="beginsWith" dxfId="2285" priority="1662" stopIfTrue="1" operator="beginsWith" text="Not Applicable">
      <formula>LEFT(F96,LEN("Not Applicable"))="Not Applicable"</formula>
    </cfRule>
    <cfRule type="beginsWith" dxfId="2284" priority="1663" stopIfTrue="1" operator="beginsWith" text="Waived">
      <formula>LEFT(F96,LEN("Waived"))="Waived"</formula>
    </cfRule>
    <cfRule type="beginsWith" dxfId="2283" priority="1664" stopIfTrue="1" operator="beginsWith" text="Pre-Passed">
      <formula>LEFT(F96,LEN("Pre-Passed"))="Pre-Passed"</formula>
    </cfRule>
    <cfRule type="beginsWith" dxfId="2282" priority="1665" stopIfTrue="1" operator="beginsWith" text="Completed">
      <formula>LEFT(F96,LEN("Completed"))="Completed"</formula>
    </cfRule>
    <cfRule type="beginsWith" dxfId="2281" priority="1666" stopIfTrue="1" operator="beginsWith" text="Partial">
      <formula>LEFT(F96,LEN("Partial"))="Partial"</formula>
    </cfRule>
    <cfRule type="beginsWith" dxfId="2280" priority="1667" stopIfTrue="1" operator="beginsWith" text="Missing">
      <formula>LEFT(F96,LEN("Missing"))="Missing"</formula>
    </cfRule>
    <cfRule type="beginsWith" dxfId="2279" priority="1668" stopIfTrue="1" operator="beginsWith" text="Untested">
      <formula>LEFT(F96,LEN("Untested"))="Untested"</formula>
    </cfRule>
    <cfRule type="notContainsBlanks" dxfId="2278" priority="1669" stopIfTrue="1">
      <formula>LEN(TRIM(F96))&gt;0</formula>
    </cfRule>
  </conditionalFormatting>
  <conditionalFormatting sqref="E106">
    <cfRule type="beginsWith" dxfId="2277" priority="1654" stopIfTrue="1" operator="beginsWith" text="Not Applicable">
      <formula>LEFT(E106,LEN("Not Applicable"))="Not Applicable"</formula>
    </cfRule>
    <cfRule type="beginsWith" dxfId="2276" priority="1655" stopIfTrue="1" operator="beginsWith" text="Waived">
      <formula>LEFT(E106,LEN("Waived"))="Waived"</formula>
    </cfRule>
    <cfRule type="beginsWith" dxfId="2275" priority="1656" stopIfTrue="1" operator="beginsWith" text="Pre-Passed">
      <formula>LEFT(E106,LEN("Pre-Passed"))="Pre-Passed"</formula>
    </cfRule>
    <cfRule type="beginsWith" dxfId="2274" priority="1657" stopIfTrue="1" operator="beginsWith" text="Completed">
      <formula>LEFT(E106,LEN("Completed"))="Completed"</formula>
    </cfRule>
    <cfRule type="beginsWith" dxfId="2273" priority="1658" stopIfTrue="1" operator="beginsWith" text="Partial">
      <formula>LEFT(E106,LEN("Partial"))="Partial"</formula>
    </cfRule>
    <cfRule type="beginsWith" dxfId="2272" priority="1659" stopIfTrue="1" operator="beginsWith" text="Missing">
      <formula>LEFT(E106,LEN("Missing"))="Missing"</formula>
    </cfRule>
    <cfRule type="beginsWith" dxfId="2271" priority="1660" stopIfTrue="1" operator="beginsWith" text="Untested">
      <formula>LEFT(E106,LEN("Untested"))="Untested"</formula>
    </cfRule>
    <cfRule type="notContainsBlanks" dxfId="2270" priority="1661" stopIfTrue="1">
      <formula>LEN(TRIM(E106))&gt;0</formula>
    </cfRule>
  </conditionalFormatting>
  <conditionalFormatting sqref="F106">
    <cfRule type="beginsWith" dxfId="2269" priority="1646" stopIfTrue="1" operator="beginsWith" text="Not Applicable">
      <formula>LEFT(F106,LEN("Not Applicable"))="Not Applicable"</formula>
    </cfRule>
    <cfRule type="beginsWith" dxfId="2268" priority="1647" stopIfTrue="1" operator="beginsWith" text="Waived">
      <formula>LEFT(F106,LEN("Waived"))="Waived"</formula>
    </cfRule>
    <cfRule type="beginsWith" dxfId="2267" priority="1648" stopIfTrue="1" operator="beginsWith" text="Pre-Passed">
      <formula>LEFT(F106,LEN("Pre-Passed"))="Pre-Passed"</formula>
    </cfRule>
    <cfRule type="beginsWith" dxfId="2266" priority="1649" stopIfTrue="1" operator="beginsWith" text="Completed">
      <formula>LEFT(F106,LEN("Completed"))="Completed"</formula>
    </cfRule>
    <cfRule type="beginsWith" dxfId="2265" priority="1650" stopIfTrue="1" operator="beginsWith" text="Partial">
      <formula>LEFT(F106,LEN("Partial"))="Partial"</formula>
    </cfRule>
    <cfRule type="beginsWith" dxfId="2264" priority="1651" stopIfTrue="1" operator="beginsWith" text="Missing">
      <formula>LEFT(F106,LEN("Missing"))="Missing"</formula>
    </cfRule>
    <cfRule type="beginsWith" dxfId="2263" priority="1652" stopIfTrue="1" operator="beginsWith" text="Untested">
      <formula>LEFT(F106,LEN("Untested"))="Untested"</formula>
    </cfRule>
    <cfRule type="notContainsBlanks" dxfId="2262" priority="1653" stopIfTrue="1">
      <formula>LEN(TRIM(F106))&gt;0</formula>
    </cfRule>
  </conditionalFormatting>
  <conditionalFormatting sqref="E125">
    <cfRule type="beginsWith" dxfId="2261" priority="1638" stopIfTrue="1" operator="beginsWith" text="Not Applicable">
      <formula>LEFT(E125,LEN("Not Applicable"))="Not Applicable"</formula>
    </cfRule>
    <cfRule type="beginsWith" dxfId="2260" priority="1639" stopIfTrue="1" operator="beginsWith" text="Waived">
      <formula>LEFT(E125,LEN("Waived"))="Waived"</formula>
    </cfRule>
    <cfRule type="beginsWith" dxfId="2259" priority="1640" stopIfTrue="1" operator="beginsWith" text="Pre-Passed">
      <formula>LEFT(E125,LEN("Pre-Passed"))="Pre-Passed"</formula>
    </cfRule>
    <cfRule type="beginsWith" dxfId="2258" priority="1641" stopIfTrue="1" operator="beginsWith" text="Completed">
      <formula>LEFT(E125,LEN("Completed"))="Completed"</formula>
    </cfRule>
    <cfRule type="beginsWith" dxfId="2257" priority="1642" stopIfTrue="1" operator="beginsWith" text="Partial">
      <formula>LEFT(E125,LEN("Partial"))="Partial"</formula>
    </cfRule>
    <cfRule type="beginsWith" dxfId="2256" priority="1643" stopIfTrue="1" operator="beginsWith" text="Missing">
      <formula>LEFT(E125,LEN("Missing"))="Missing"</formula>
    </cfRule>
    <cfRule type="beginsWith" dxfId="2255" priority="1644" stopIfTrue="1" operator="beginsWith" text="Untested">
      <formula>LEFT(E125,LEN("Untested"))="Untested"</formula>
    </cfRule>
    <cfRule type="notContainsBlanks" dxfId="2254" priority="1645" stopIfTrue="1">
      <formula>LEN(TRIM(E125))&gt;0</formula>
    </cfRule>
  </conditionalFormatting>
  <conditionalFormatting sqref="F125">
    <cfRule type="beginsWith" dxfId="2253" priority="1630" stopIfTrue="1" operator="beginsWith" text="Not Applicable">
      <formula>LEFT(F125,LEN("Not Applicable"))="Not Applicable"</formula>
    </cfRule>
    <cfRule type="beginsWith" dxfId="2252" priority="1631" stopIfTrue="1" operator="beginsWith" text="Waived">
      <formula>LEFT(F125,LEN("Waived"))="Waived"</formula>
    </cfRule>
    <cfRule type="beginsWith" dxfId="2251" priority="1632" stopIfTrue="1" operator="beginsWith" text="Pre-Passed">
      <formula>LEFT(F125,LEN("Pre-Passed"))="Pre-Passed"</formula>
    </cfRule>
    <cfRule type="beginsWith" dxfId="2250" priority="1633" stopIfTrue="1" operator="beginsWith" text="Completed">
      <formula>LEFT(F125,LEN("Completed"))="Completed"</formula>
    </cfRule>
    <cfRule type="beginsWith" dxfId="2249" priority="1634" stopIfTrue="1" operator="beginsWith" text="Partial">
      <formula>LEFT(F125,LEN("Partial"))="Partial"</formula>
    </cfRule>
    <cfRule type="beginsWith" dxfId="2248" priority="1635" stopIfTrue="1" operator="beginsWith" text="Missing">
      <formula>LEFT(F125,LEN("Missing"))="Missing"</formula>
    </cfRule>
    <cfRule type="beginsWith" dxfId="2247" priority="1636" stopIfTrue="1" operator="beginsWith" text="Untested">
      <formula>LEFT(F125,LEN("Untested"))="Untested"</formula>
    </cfRule>
    <cfRule type="notContainsBlanks" dxfId="2246" priority="1637" stopIfTrue="1">
      <formula>LEN(TRIM(F125))&gt;0</formula>
    </cfRule>
  </conditionalFormatting>
  <conditionalFormatting sqref="E54">
    <cfRule type="beginsWith" dxfId="2245" priority="1470" stopIfTrue="1" operator="beginsWith" text="Not Applicable">
      <formula>LEFT(E54,LEN("Not Applicable"))="Not Applicable"</formula>
    </cfRule>
    <cfRule type="beginsWith" dxfId="2244" priority="1471" stopIfTrue="1" operator="beginsWith" text="Waived">
      <formula>LEFT(E54,LEN("Waived"))="Waived"</formula>
    </cfRule>
    <cfRule type="beginsWith" dxfId="2243" priority="1472" stopIfTrue="1" operator="beginsWith" text="Pre-Passed">
      <formula>LEFT(E54,LEN("Pre-Passed"))="Pre-Passed"</formula>
    </cfRule>
    <cfRule type="beginsWith" dxfId="2242" priority="1473" stopIfTrue="1" operator="beginsWith" text="Completed">
      <formula>LEFT(E54,LEN("Completed"))="Completed"</formula>
    </cfRule>
    <cfRule type="beginsWith" dxfId="2241" priority="1474" stopIfTrue="1" operator="beginsWith" text="Partial">
      <formula>LEFT(E54,LEN("Partial"))="Partial"</formula>
    </cfRule>
    <cfRule type="beginsWith" dxfId="2240" priority="1475" stopIfTrue="1" operator="beginsWith" text="Missing">
      <formula>LEFT(E54,LEN("Missing"))="Missing"</formula>
    </cfRule>
    <cfRule type="beginsWith" dxfId="2239" priority="1476" stopIfTrue="1" operator="beginsWith" text="Untested">
      <formula>LEFT(E54,LEN("Untested"))="Untested"</formula>
    </cfRule>
    <cfRule type="notContainsBlanks" dxfId="2238" priority="1477" stopIfTrue="1">
      <formula>LEN(TRIM(E54))&gt;0</formula>
    </cfRule>
  </conditionalFormatting>
  <conditionalFormatting sqref="E84">
    <cfRule type="beginsWith" dxfId="2237" priority="1446" stopIfTrue="1" operator="beginsWith" text="Not Applicable">
      <formula>LEFT(E84,LEN("Not Applicable"))="Not Applicable"</formula>
    </cfRule>
    <cfRule type="beginsWith" dxfId="2236" priority="1447" stopIfTrue="1" operator="beginsWith" text="Waived">
      <formula>LEFT(E84,LEN("Waived"))="Waived"</formula>
    </cfRule>
    <cfRule type="beginsWith" dxfId="2235" priority="1448" stopIfTrue="1" operator="beginsWith" text="Pre-Passed">
      <formula>LEFT(E84,LEN("Pre-Passed"))="Pre-Passed"</formula>
    </cfRule>
    <cfRule type="beginsWith" dxfId="2234" priority="1449" stopIfTrue="1" operator="beginsWith" text="Completed">
      <formula>LEFT(E84,LEN("Completed"))="Completed"</formula>
    </cfRule>
    <cfRule type="beginsWith" dxfId="2233" priority="1450" stopIfTrue="1" operator="beginsWith" text="Partial">
      <formula>LEFT(E84,LEN("Partial"))="Partial"</formula>
    </cfRule>
    <cfRule type="beginsWith" dxfId="2232" priority="1451" stopIfTrue="1" operator="beginsWith" text="Missing">
      <formula>LEFT(E84,LEN("Missing"))="Missing"</formula>
    </cfRule>
    <cfRule type="beginsWith" dxfId="2231" priority="1452" stopIfTrue="1" operator="beginsWith" text="Untested">
      <formula>LEFT(E84,LEN("Untested"))="Untested"</formula>
    </cfRule>
    <cfRule type="notContainsBlanks" dxfId="2230" priority="1453" stopIfTrue="1">
      <formula>LEN(TRIM(E84))&gt;0</formula>
    </cfRule>
  </conditionalFormatting>
  <conditionalFormatting sqref="E52">
    <cfRule type="beginsWith" dxfId="2229" priority="1438" stopIfTrue="1" operator="beginsWith" text="Not Applicable">
      <formula>LEFT(E52,LEN("Not Applicable"))="Not Applicable"</formula>
    </cfRule>
    <cfRule type="beginsWith" dxfId="2228" priority="1439" stopIfTrue="1" operator="beginsWith" text="Waived">
      <formula>LEFT(E52,LEN("Waived"))="Waived"</formula>
    </cfRule>
    <cfRule type="beginsWith" dxfId="2227" priority="1440" stopIfTrue="1" operator="beginsWith" text="Pre-Passed">
      <formula>LEFT(E52,LEN("Pre-Passed"))="Pre-Passed"</formula>
    </cfRule>
    <cfRule type="beginsWith" dxfId="2226" priority="1441" stopIfTrue="1" operator="beginsWith" text="Completed">
      <formula>LEFT(E52,LEN("Completed"))="Completed"</formula>
    </cfRule>
    <cfRule type="beginsWith" dxfId="2225" priority="1442" stopIfTrue="1" operator="beginsWith" text="Partial">
      <formula>LEFT(E52,LEN("Partial"))="Partial"</formula>
    </cfRule>
    <cfRule type="beginsWith" dxfId="2224" priority="1443" stopIfTrue="1" operator="beginsWith" text="Missing">
      <formula>LEFT(E52,LEN("Missing"))="Missing"</formula>
    </cfRule>
    <cfRule type="beginsWith" dxfId="2223" priority="1444" stopIfTrue="1" operator="beginsWith" text="Untested">
      <formula>LEFT(E52,LEN("Untested"))="Untested"</formula>
    </cfRule>
    <cfRule type="notContainsBlanks" dxfId="2222" priority="1445" stopIfTrue="1">
      <formula>LEN(TRIM(E52))&gt;0</formula>
    </cfRule>
  </conditionalFormatting>
  <conditionalFormatting sqref="E48">
    <cfRule type="beginsWith" dxfId="2221" priority="1494" stopIfTrue="1" operator="beginsWith" text="Not Applicable">
      <formula>LEFT(E48,LEN("Not Applicable"))="Not Applicable"</formula>
    </cfRule>
    <cfRule type="beginsWith" dxfId="2220" priority="1495" stopIfTrue="1" operator="beginsWith" text="Waived">
      <formula>LEFT(E48,LEN("Waived"))="Waived"</formula>
    </cfRule>
    <cfRule type="beginsWith" dxfId="2219" priority="1496" stopIfTrue="1" operator="beginsWith" text="Pre-Passed">
      <formula>LEFT(E48,LEN("Pre-Passed"))="Pre-Passed"</formula>
    </cfRule>
    <cfRule type="beginsWith" dxfId="2218" priority="1497" stopIfTrue="1" operator="beginsWith" text="Completed">
      <formula>LEFT(E48,LEN("Completed"))="Completed"</formula>
    </cfRule>
    <cfRule type="beginsWith" dxfId="2217" priority="1498" stopIfTrue="1" operator="beginsWith" text="Partial">
      <formula>LEFT(E48,LEN("Partial"))="Partial"</formula>
    </cfRule>
    <cfRule type="beginsWith" dxfId="2216" priority="1499" stopIfTrue="1" operator="beginsWith" text="Missing">
      <formula>LEFT(E48,LEN("Missing"))="Missing"</formula>
    </cfRule>
    <cfRule type="beginsWith" dxfId="2215" priority="1500" stopIfTrue="1" operator="beginsWith" text="Untested">
      <formula>LEFT(E48,LEN("Untested"))="Untested"</formula>
    </cfRule>
    <cfRule type="notContainsBlanks" dxfId="2214" priority="1501" stopIfTrue="1">
      <formula>LEN(TRIM(E48))&gt;0</formula>
    </cfRule>
  </conditionalFormatting>
  <conditionalFormatting sqref="E80">
    <cfRule type="beginsWith" dxfId="2213" priority="1414" stopIfTrue="1" operator="beginsWith" text="Not Applicable">
      <formula>LEFT(E80,LEN("Not Applicable"))="Not Applicable"</formula>
    </cfRule>
    <cfRule type="beginsWith" dxfId="2212" priority="1415" stopIfTrue="1" operator="beginsWith" text="Waived">
      <formula>LEFT(E80,LEN("Waived"))="Waived"</formula>
    </cfRule>
    <cfRule type="beginsWith" dxfId="2211" priority="1416" stopIfTrue="1" operator="beginsWith" text="Pre-Passed">
      <formula>LEFT(E80,LEN("Pre-Passed"))="Pre-Passed"</formula>
    </cfRule>
    <cfRule type="beginsWith" dxfId="2210" priority="1417" stopIfTrue="1" operator="beginsWith" text="Completed">
      <formula>LEFT(E80,LEN("Completed"))="Completed"</formula>
    </cfRule>
    <cfRule type="beginsWith" dxfId="2209" priority="1418" stopIfTrue="1" operator="beginsWith" text="Partial">
      <formula>LEFT(E80,LEN("Partial"))="Partial"</formula>
    </cfRule>
    <cfRule type="beginsWith" dxfId="2208" priority="1419" stopIfTrue="1" operator="beginsWith" text="Missing">
      <formula>LEFT(E80,LEN("Missing"))="Missing"</formula>
    </cfRule>
    <cfRule type="beginsWith" dxfId="2207" priority="1420" stopIfTrue="1" operator="beginsWith" text="Untested">
      <formula>LEFT(E80,LEN("Untested"))="Untested"</formula>
    </cfRule>
    <cfRule type="notContainsBlanks" dxfId="2206" priority="1421" stopIfTrue="1">
      <formula>LEN(TRIM(E80))&gt;0</formula>
    </cfRule>
  </conditionalFormatting>
  <conditionalFormatting sqref="F80">
    <cfRule type="beginsWith" dxfId="2205" priority="1406" stopIfTrue="1" operator="beginsWith" text="Not Applicable">
      <formula>LEFT(F80,LEN("Not Applicable"))="Not Applicable"</formula>
    </cfRule>
    <cfRule type="beginsWith" dxfId="2204" priority="1407" stopIfTrue="1" operator="beginsWith" text="Waived">
      <formula>LEFT(F80,LEN("Waived"))="Waived"</formula>
    </cfRule>
    <cfRule type="beginsWith" dxfId="2203" priority="1408" stopIfTrue="1" operator="beginsWith" text="Pre-Passed">
      <formula>LEFT(F80,LEN("Pre-Passed"))="Pre-Passed"</formula>
    </cfRule>
    <cfRule type="beginsWith" dxfId="2202" priority="1409" stopIfTrue="1" operator="beginsWith" text="Completed">
      <formula>LEFT(F80,LEN("Completed"))="Completed"</formula>
    </cfRule>
    <cfRule type="beginsWith" dxfId="2201" priority="1410" stopIfTrue="1" operator="beginsWith" text="Partial">
      <formula>LEFT(F80,LEN("Partial"))="Partial"</formula>
    </cfRule>
    <cfRule type="beginsWith" dxfId="2200" priority="1411" stopIfTrue="1" operator="beginsWith" text="Missing">
      <formula>LEFT(F80,LEN("Missing"))="Missing"</formula>
    </cfRule>
    <cfRule type="beginsWith" dxfId="2199" priority="1412" stopIfTrue="1" operator="beginsWith" text="Untested">
      <formula>LEFT(F80,LEN("Untested"))="Untested"</formula>
    </cfRule>
    <cfRule type="notContainsBlanks" dxfId="2198" priority="1413" stopIfTrue="1">
      <formula>LEN(TRIM(F80))&gt;0</formula>
    </cfRule>
  </conditionalFormatting>
  <conditionalFormatting sqref="E82">
    <cfRule type="beginsWith" dxfId="2197" priority="1382" stopIfTrue="1" operator="beginsWith" text="Not Applicable">
      <formula>LEFT(E82,LEN("Not Applicable"))="Not Applicable"</formula>
    </cfRule>
    <cfRule type="beginsWith" dxfId="2196" priority="1383" stopIfTrue="1" operator="beginsWith" text="Waived">
      <formula>LEFT(E82,LEN("Waived"))="Waived"</formula>
    </cfRule>
    <cfRule type="beginsWith" dxfId="2195" priority="1384" stopIfTrue="1" operator="beginsWith" text="Pre-Passed">
      <formula>LEFT(E82,LEN("Pre-Passed"))="Pre-Passed"</formula>
    </cfRule>
    <cfRule type="beginsWith" dxfId="2194" priority="1385" stopIfTrue="1" operator="beginsWith" text="Completed">
      <formula>LEFT(E82,LEN("Completed"))="Completed"</formula>
    </cfRule>
    <cfRule type="beginsWith" dxfId="2193" priority="1386" stopIfTrue="1" operator="beginsWith" text="Partial">
      <formula>LEFT(E82,LEN("Partial"))="Partial"</formula>
    </cfRule>
    <cfRule type="beginsWith" dxfId="2192" priority="1387" stopIfTrue="1" operator="beginsWith" text="Missing">
      <formula>LEFT(E82,LEN("Missing"))="Missing"</formula>
    </cfRule>
    <cfRule type="beginsWith" dxfId="2191" priority="1388" stopIfTrue="1" operator="beginsWith" text="Untested">
      <formula>LEFT(E82,LEN("Untested"))="Untested"</formula>
    </cfRule>
    <cfRule type="notContainsBlanks" dxfId="2190" priority="1389" stopIfTrue="1">
      <formula>LEN(TRIM(E82))&gt;0</formula>
    </cfRule>
  </conditionalFormatting>
  <conditionalFormatting sqref="E85:E86">
    <cfRule type="beginsWith" dxfId="2189" priority="1374" stopIfTrue="1" operator="beginsWith" text="Not Applicable">
      <formula>LEFT(E85,LEN("Not Applicable"))="Not Applicable"</formula>
    </cfRule>
    <cfRule type="beginsWith" dxfId="2188" priority="1375" stopIfTrue="1" operator="beginsWith" text="Waived">
      <formula>LEFT(E85,LEN("Waived"))="Waived"</formula>
    </cfRule>
    <cfRule type="beginsWith" dxfId="2187" priority="1376" stopIfTrue="1" operator="beginsWith" text="Pre-Passed">
      <formula>LEFT(E85,LEN("Pre-Passed"))="Pre-Passed"</formula>
    </cfRule>
    <cfRule type="beginsWith" dxfId="2186" priority="1377" stopIfTrue="1" operator="beginsWith" text="Completed">
      <formula>LEFT(E85,LEN("Completed"))="Completed"</formula>
    </cfRule>
    <cfRule type="beginsWith" dxfId="2185" priority="1378" stopIfTrue="1" operator="beginsWith" text="Partial">
      <formula>LEFT(E85,LEN("Partial"))="Partial"</formula>
    </cfRule>
    <cfRule type="beginsWith" dxfId="2184" priority="1379" stopIfTrue="1" operator="beginsWith" text="Missing">
      <formula>LEFT(E85,LEN("Missing"))="Missing"</formula>
    </cfRule>
    <cfRule type="beginsWith" dxfId="2183" priority="1380" stopIfTrue="1" operator="beginsWith" text="Untested">
      <formula>LEFT(E85,LEN("Untested"))="Untested"</formula>
    </cfRule>
    <cfRule type="notContainsBlanks" dxfId="2182" priority="1381" stopIfTrue="1">
      <formula>LEN(TRIM(E85))&gt;0</formula>
    </cfRule>
  </conditionalFormatting>
  <conditionalFormatting sqref="E87">
    <cfRule type="beginsWith" dxfId="2181" priority="1366" stopIfTrue="1" operator="beginsWith" text="Not Applicable">
      <formula>LEFT(E87,LEN("Not Applicable"))="Not Applicable"</formula>
    </cfRule>
    <cfRule type="beginsWith" dxfId="2180" priority="1367" stopIfTrue="1" operator="beginsWith" text="Waived">
      <formula>LEFT(E87,LEN("Waived"))="Waived"</formula>
    </cfRule>
    <cfRule type="beginsWith" dxfId="2179" priority="1368" stopIfTrue="1" operator="beginsWith" text="Pre-Passed">
      <formula>LEFT(E87,LEN("Pre-Passed"))="Pre-Passed"</formula>
    </cfRule>
    <cfRule type="beginsWith" dxfId="2178" priority="1369" stopIfTrue="1" operator="beginsWith" text="Completed">
      <formula>LEFT(E87,LEN("Completed"))="Completed"</formula>
    </cfRule>
    <cfRule type="beginsWith" dxfId="2177" priority="1370" stopIfTrue="1" operator="beginsWith" text="Partial">
      <formula>LEFT(E87,LEN("Partial"))="Partial"</formula>
    </cfRule>
    <cfRule type="beginsWith" dxfId="2176" priority="1371" stopIfTrue="1" operator="beginsWith" text="Missing">
      <formula>LEFT(E87,LEN("Missing"))="Missing"</formula>
    </cfRule>
    <cfRule type="beginsWith" dxfId="2175" priority="1372" stopIfTrue="1" operator="beginsWith" text="Untested">
      <formula>LEFT(E87,LEN("Untested"))="Untested"</formula>
    </cfRule>
    <cfRule type="notContainsBlanks" dxfId="2174" priority="1373" stopIfTrue="1">
      <formula>LEN(TRIM(E87))&gt;0</formula>
    </cfRule>
  </conditionalFormatting>
  <conditionalFormatting sqref="E83">
    <cfRule type="beginsWith" dxfId="2173" priority="1358" stopIfTrue="1" operator="beginsWith" text="Not Applicable">
      <formula>LEFT(E83,LEN("Not Applicable"))="Not Applicable"</formula>
    </cfRule>
    <cfRule type="beginsWith" dxfId="2172" priority="1359" stopIfTrue="1" operator="beginsWith" text="Waived">
      <formula>LEFT(E83,LEN("Waived"))="Waived"</formula>
    </cfRule>
    <cfRule type="beginsWith" dxfId="2171" priority="1360" stopIfTrue="1" operator="beginsWith" text="Pre-Passed">
      <formula>LEFT(E83,LEN("Pre-Passed"))="Pre-Passed"</formula>
    </cfRule>
    <cfRule type="beginsWith" dxfId="2170" priority="1361" stopIfTrue="1" operator="beginsWith" text="Completed">
      <formula>LEFT(E83,LEN("Completed"))="Completed"</formula>
    </cfRule>
    <cfRule type="beginsWith" dxfId="2169" priority="1362" stopIfTrue="1" operator="beginsWith" text="Partial">
      <formula>LEFT(E83,LEN("Partial"))="Partial"</formula>
    </cfRule>
    <cfRule type="beginsWith" dxfId="2168" priority="1363" stopIfTrue="1" operator="beginsWith" text="Missing">
      <formula>LEFT(E83,LEN("Missing"))="Missing"</formula>
    </cfRule>
    <cfRule type="beginsWith" dxfId="2167" priority="1364" stopIfTrue="1" operator="beginsWith" text="Untested">
      <formula>LEFT(E83,LEN("Untested"))="Untested"</formula>
    </cfRule>
    <cfRule type="notContainsBlanks" dxfId="2166" priority="1365" stopIfTrue="1">
      <formula>LEN(TRIM(E83))&gt;0</formula>
    </cfRule>
  </conditionalFormatting>
  <conditionalFormatting sqref="E88">
    <cfRule type="beginsWith" dxfId="2165" priority="1350" stopIfTrue="1" operator="beginsWith" text="Not Applicable">
      <formula>LEFT(E88,LEN("Not Applicable"))="Not Applicable"</formula>
    </cfRule>
    <cfRule type="beginsWith" dxfId="2164" priority="1351" stopIfTrue="1" operator="beginsWith" text="Waived">
      <formula>LEFT(E88,LEN("Waived"))="Waived"</formula>
    </cfRule>
    <cfRule type="beginsWith" dxfId="2163" priority="1352" stopIfTrue="1" operator="beginsWith" text="Pre-Passed">
      <formula>LEFT(E88,LEN("Pre-Passed"))="Pre-Passed"</formula>
    </cfRule>
    <cfRule type="beginsWith" dxfId="2162" priority="1353" stopIfTrue="1" operator="beginsWith" text="Completed">
      <formula>LEFT(E88,LEN("Completed"))="Completed"</formula>
    </cfRule>
    <cfRule type="beginsWith" dxfId="2161" priority="1354" stopIfTrue="1" operator="beginsWith" text="Partial">
      <formula>LEFT(E88,LEN("Partial"))="Partial"</formula>
    </cfRule>
    <cfRule type="beginsWith" dxfId="2160" priority="1355" stopIfTrue="1" operator="beginsWith" text="Missing">
      <formula>LEFT(E88,LEN("Missing"))="Missing"</formula>
    </cfRule>
    <cfRule type="beginsWith" dxfId="2159" priority="1356" stopIfTrue="1" operator="beginsWith" text="Untested">
      <formula>LEFT(E88,LEN("Untested"))="Untested"</formula>
    </cfRule>
    <cfRule type="notContainsBlanks" dxfId="2158" priority="1357" stopIfTrue="1">
      <formula>LEN(TRIM(E88))&gt;0</formula>
    </cfRule>
  </conditionalFormatting>
  <conditionalFormatting sqref="E45">
    <cfRule type="beginsWith" dxfId="2157" priority="1302" stopIfTrue="1" operator="beginsWith" text="Not Applicable">
      <formula>LEFT(E45,LEN("Not Applicable"))="Not Applicable"</formula>
    </cfRule>
    <cfRule type="beginsWith" dxfId="2156" priority="1303" stopIfTrue="1" operator="beginsWith" text="Waived">
      <formula>LEFT(E45,LEN("Waived"))="Waived"</formula>
    </cfRule>
    <cfRule type="beginsWith" dxfId="2155" priority="1304" stopIfTrue="1" operator="beginsWith" text="Pre-Passed">
      <formula>LEFT(E45,LEN("Pre-Passed"))="Pre-Passed"</formula>
    </cfRule>
    <cfRule type="beginsWith" dxfId="2154" priority="1305" stopIfTrue="1" operator="beginsWith" text="Completed">
      <formula>LEFT(E45,LEN("Completed"))="Completed"</formula>
    </cfRule>
    <cfRule type="beginsWith" dxfId="2153" priority="1306" stopIfTrue="1" operator="beginsWith" text="Partial">
      <formula>LEFT(E45,LEN("Partial"))="Partial"</formula>
    </cfRule>
    <cfRule type="beginsWith" dxfId="2152" priority="1307" stopIfTrue="1" operator="beginsWith" text="Missing">
      <formula>LEFT(E45,LEN("Missing"))="Missing"</formula>
    </cfRule>
    <cfRule type="beginsWith" dxfId="2151" priority="1308" stopIfTrue="1" operator="beginsWith" text="Untested">
      <formula>LEFT(E45,LEN("Untested"))="Untested"</formula>
    </cfRule>
    <cfRule type="notContainsBlanks" dxfId="2150" priority="1309" stopIfTrue="1">
      <formula>LEN(TRIM(E45))&gt;0</formula>
    </cfRule>
  </conditionalFormatting>
  <conditionalFormatting sqref="E97">
    <cfRule type="beginsWith" dxfId="2149" priority="1278" stopIfTrue="1" operator="beginsWith" text="Not Applicable">
      <formula>LEFT(E97,LEN("Not Applicable"))="Not Applicable"</formula>
    </cfRule>
    <cfRule type="beginsWith" dxfId="2148" priority="1279" stopIfTrue="1" operator="beginsWith" text="Waived">
      <formula>LEFT(E97,LEN("Waived"))="Waived"</formula>
    </cfRule>
    <cfRule type="beginsWith" dxfId="2147" priority="1280" stopIfTrue="1" operator="beginsWith" text="Pre-Passed">
      <formula>LEFT(E97,LEN("Pre-Passed"))="Pre-Passed"</formula>
    </cfRule>
    <cfRule type="beginsWith" dxfId="2146" priority="1281" stopIfTrue="1" operator="beginsWith" text="Completed">
      <formula>LEFT(E97,LEN("Completed"))="Completed"</formula>
    </cfRule>
    <cfRule type="beginsWith" dxfId="2145" priority="1282" stopIfTrue="1" operator="beginsWith" text="Partial">
      <formula>LEFT(E97,LEN("Partial"))="Partial"</formula>
    </cfRule>
    <cfRule type="beginsWith" dxfId="2144" priority="1283" stopIfTrue="1" operator="beginsWith" text="Missing">
      <formula>LEFT(E97,LEN("Missing"))="Missing"</formula>
    </cfRule>
    <cfRule type="beginsWith" dxfId="2143" priority="1284" stopIfTrue="1" operator="beginsWith" text="Untested">
      <formula>LEFT(E97,LEN("Untested"))="Untested"</formula>
    </cfRule>
    <cfRule type="notContainsBlanks" dxfId="2142" priority="1285" stopIfTrue="1">
      <formula>LEN(TRIM(E97))&gt;0</formula>
    </cfRule>
  </conditionalFormatting>
  <conditionalFormatting sqref="E132">
    <cfRule type="beginsWith" dxfId="2141" priority="1270" stopIfTrue="1" operator="beginsWith" text="Not Applicable">
      <formula>LEFT(E132,LEN("Not Applicable"))="Not Applicable"</formula>
    </cfRule>
    <cfRule type="beginsWith" dxfId="2140" priority="1271" stopIfTrue="1" operator="beginsWith" text="Waived">
      <formula>LEFT(E132,LEN("Waived"))="Waived"</formula>
    </cfRule>
    <cfRule type="beginsWith" dxfId="2139" priority="1272" stopIfTrue="1" operator="beginsWith" text="Pre-Passed">
      <formula>LEFT(E132,LEN("Pre-Passed"))="Pre-Passed"</formula>
    </cfRule>
    <cfRule type="beginsWith" dxfId="2138" priority="1273" stopIfTrue="1" operator="beginsWith" text="Completed">
      <formula>LEFT(E132,LEN("Completed"))="Completed"</formula>
    </cfRule>
    <cfRule type="beginsWith" dxfId="2137" priority="1274" stopIfTrue="1" operator="beginsWith" text="Partial">
      <formula>LEFT(E132,LEN("Partial"))="Partial"</formula>
    </cfRule>
    <cfRule type="beginsWith" dxfId="2136" priority="1275" stopIfTrue="1" operator="beginsWith" text="Missing">
      <formula>LEFT(E132,LEN("Missing"))="Missing"</formula>
    </cfRule>
    <cfRule type="beginsWith" dxfId="2135" priority="1276" stopIfTrue="1" operator="beginsWith" text="Untested">
      <formula>LEFT(E132,LEN("Untested"))="Untested"</formula>
    </cfRule>
    <cfRule type="notContainsBlanks" dxfId="2134" priority="1277" stopIfTrue="1">
      <formula>LEN(TRIM(E132))&gt;0</formula>
    </cfRule>
  </conditionalFormatting>
  <conditionalFormatting sqref="E59 E63">
    <cfRule type="beginsWith" dxfId="2133" priority="1254" stopIfTrue="1" operator="beginsWith" text="Not Applicable">
      <formula>LEFT(E59,LEN("Not Applicable"))="Not Applicable"</formula>
    </cfRule>
    <cfRule type="beginsWith" dxfId="2132" priority="1255" stopIfTrue="1" operator="beginsWith" text="Waived">
      <formula>LEFT(E59,LEN("Waived"))="Waived"</formula>
    </cfRule>
    <cfRule type="beginsWith" dxfId="2131" priority="1256" stopIfTrue="1" operator="beginsWith" text="Pre-Passed">
      <formula>LEFT(E59,LEN("Pre-Passed"))="Pre-Passed"</formula>
    </cfRule>
    <cfRule type="beginsWith" dxfId="2130" priority="1257" stopIfTrue="1" operator="beginsWith" text="Completed">
      <formula>LEFT(E59,LEN("Completed"))="Completed"</formula>
    </cfRule>
    <cfRule type="beginsWith" dxfId="2129" priority="1258" stopIfTrue="1" operator="beginsWith" text="Partial">
      <formula>LEFT(E59,LEN("Partial"))="Partial"</formula>
    </cfRule>
    <cfRule type="beginsWith" dxfId="2128" priority="1259" stopIfTrue="1" operator="beginsWith" text="Missing">
      <formula>LEFT(E59,LEN("Missing"))="Missing"</formula>
    </cfRule>
    <cfRule type="beginsWith" dxfId="2127" priority="1260" stopIfTrue="1" operator="beginsWith" text="Untested">
      <formula>LEFT(E59,LEN("Untested"))="Untested"</formula>
    </cfRule>
    <cfRule type="notContainsBlanks" dxfId="2126" priority="1261" stopIfTrue="1">
      <formula>LEN(TRIM(E59))&gt;0</formula>
    </cfRule>
  </conditionalFormatting>
  <conditionalFormatting sqref="E64">
    <cfRule type="beginsWith" dxfId="2125" priority="1246" stopIfTrue="1" operator="beginsWith" text="Not Applicable">
      <formula>LEFT(E64,LEN("Not Applicable"))="Not Applicable"</formula>
    </cfRule>
    <cfRule type="beginsWith" dxfId="2124" priority="1247" stopIfTrue="1" operator="beginsWith" text="Waived">
      <formula>LEFT(E64,LEN("Waived"))="Waived"</formula>
    </cfRule>
    <cfRule type="beginsWith" dxfId="2123" priority="1248" stopIfTrue="1" operator="beginsWith" text="Pre-Passed">
      <formula>LEFT(E64,LEN("Pre-Passed"))="Pre-Passed"</formula>
    </cfRule>
    <cfRule type="beginsWith" dxfId="2122" priority="1249" stopIfTrue="1" operator="beginsWith" text="Completed">
      <formula>LEFT(E64,LEN("Completed"))="Completed"</formula>
    </cfRule>
    <cfRule type="beginsWith" dxfId="2121" priority="1250" stopIfTrue="1" operator="beginsWith" text="Partial">
      <formula>LEFT(E64,LEN("Partial"))="Partial"</formula>
    </cfRule>
    <cfRule type="beginsWith" dxfId="2120" priority="1251" stopIfTrue="1" operator="beginsWith" text="Missing">
      <formula>LEFT(E64,LEN("Missing"))="Missing"</formula>
    </cfRule>
    <cfRule type="beginsWith" dxfId="2119" priority="1252" stopIfTrue="1" operator="beginsWith" text="Untested">
      <formula>LEFT(E64,LEN("Untested"))="Untested"</formula>
    </cfRule>
    <cfRule type="notContainsBlanks" dxfId="2118" priority="1253" stopIfTrue="1">
      <formula>LEN(TRIM(E64))&gt;0</formula>
    </cfRule>
  </conditionalFormatting>
  <conditionalFormatting sqref="E58">
    <cfRule type="beginsWith" dxfId="2117" priority="1238" stopIfTrue="1" operator="beginsWith" text="Not Applicable">
      <formula>LEFT(E58,LEN("Not Applicable"))="Not Applicable"</formula>
    </cfRule>
    <cfRule type="beginsWith" dxfId="2116" priority="1239" stopIfTrue="1" operator="beginsWith" text="Waived">
      <formula>LEFT(E58,LEN("Waived"))="Waived"</formula>
    </cfRule>
    <cfRule type="beginsWith" dxfId="2115" priority="1240" stopIfTrue="1" operator="beginsWith" text="Pre-Passed">
      <formula>LEFT(E58,LEN("Pre-Passed"))="Pre-Passed"</formula>
    </cfRule>
    <cfRule type="beginsWith" dxfId="2114" priority="1241" stopIfTrue="1" operator="beginsWith" text="Completed">
      <formula>LEFT(E58,LEN("Completed"))="Completed"</formula>
    </cfRule>
    <cfRule type="beginsWith" dxfId="2113" priority="1242" stopIfTrue="1" operator="beginsWith" text="Partial">
      <formula>LEFT(E58,LEN("Partial"))="Partial"</formula>
    </cfRule>
    <cfRule type="beginsWith" dxfId="2112" priority="1243" stopIfTrue="1" operator="beginsWith" text="Missing">
      <formula>LEFT(E58,LEN("Missing"))="Missing"</formula>
    </cfRule>
    <cfRule type="beginsWith" dxfId="2111" priority="1244" stopIfTrue="1" operator="beginsWith" text="Untested">
      <formula>LEFT(E58,LEN("Untested"))="Untested"</formula>
    </cfRule>
    <cfRule type="notContainsBlanks" dxfId="2110" priority="1245" stopIfTrue="1">
      <formula>LEN(TRIM(E58))&gt;0</formula>
    </cfRule>
  </conditionalFormatting>
  <conditionalFormatting sqref="F58">
    <cfRule type="beginsWith" dxfId="2109" priority="1230" stopIfTrue="1" operator="beginsWith" text="Not Applicable">
      <formula>LEFT(F58,LEN("Not Applicable"))="Not Applicable"</formula>
    </cfRule>
    <cfRule type="beginsWith" dxfId="2108" priority="1231" stopIfTrue="1" operator="beginsWith" text="Waived">
      <formula>LEFT(F58,LEN("Waived"))="Waived"</formula>
    </cfRule>
    <cfRule type="beginsWith" dxfId="2107" priority="1232" stopIfTrue="1" operator="beginsWith" text="Pre-Passed">
      <formula>LEFT(F58,LEN("Pre-Passed"))="Pre-Passed"</formula>
    </cfRule>
    <cfRule type="beginsWith" dxfId="2106" priority="1233" stopIfTrue="1" operator="beginsWith" text="Completed">
      <formula>LEFT(F58,LEN("Completed"))="Completed"</formula>
    </cfRule>
    <cfRule type="beginsWith" dxfId="2105" priority="1234" stopIfTrue="1" operator="beginsWith" text="Partial">
      <formula>LEFT(F58,LEN("Partial"))="Partial"</formula>
    </cfRule>
    <cfRule type="beginsWith" dxfId="2104" priority="1235" stopIfTrue="1" operator="beginsWith" text="Missing">
      <formula>LEFT(F58,LEN("Missing"))="Missing"</formula>
    </cfRule>
    <cfRule type="beginsWith" dxfId="2103" priority="1236" stopIfTrue="1" operator="beginsWith" text="Untested">
      <formula>LEFT(F58,LEN("Untested"))="Untested"</formula>
    </cfRule>
    <cfRule type="notContainsBlanks" dxfId="2102" priority="1237" stopIfTrue="1">
      <formula>LEN(TRIM(F58))&gt;0</formula>
    </cfRule>
  </conditionalFormatting>
  <conditionalFormatting sqref="E65">
    <cfRule type="beginsWith" dxfId="2101" priority="1214" stopIfTrue="1" operator="beginsWith" text="Not Applicable">
      <formula>LEFT(E65,LEN("Not Applicable"))="Not Applicable"</formula>
    </cfRule>
    <cfRule type="beginsWith" dxfId="2100" priority="1215" stopIfTrue="1" operator="beginsWith" text="Waived">
      <formula>LEFT(E65,LEN("Waived"))="Waived"</formula>
    </cfRule>
    <cfRule type="beginsWith" dxfId="2099" priority="1216" stopIfTrue="1" operator="beginsWith" text="Pre-Passed">
      <formula>LEFT(E65,LEN("Pre-Passed"))="Pre-Passed"</formula>
    </cfRule>
    <cfRule type="beginsWith" dxfId="2098" priority="1217" stopIfTrue="1" operator="beginsWith" text="Completed">
      <formula>LEFT(E65,LEN("Completed"))="Completed"</formula>
    </cfRule>
    <cfRule type="beginsWith" dxfId="2097" priority="1218" stopIfTrue="1" operator="beginsWith" text="Partial">
      <formula>LEFT(E65,LEN("Partial"))="Partial"</formula>
    </cfRule>
    <cfRule type="beginsWith" dxfId="2096" priority="1219" stopIfTrue="1" operator="beginsWith" text="Missing">
      <formula>LEFT(E65,LEN("Missing"))="Missing"</formula>
    </cfRule>
    <cfRule type="beginsWith" dxfId="2095" priority="1220" stopIfTrue="1" operator="beginsWith" text="Untested">
      <formula>LEFT(E65,LEN("Untested"))="Untested"</formula>
    </cfRule>
    <cfRule type="notContainsBlanks" dxfId="2094" priority="1221" stopIfTrue="1">
      <formula>LEN(TRIM(E65))&gt;0</formula>
    </cfRule>
  </conditionalFormatting>
  <conditionalFormatting sqref="A33">
    <cfRule type="beginsWith" dxfId="2093" priority="1119" stopIfTrue="1" operator="beginsWith" text="Exceptional">
      <formula>LEFT(A33,LEN("Exceptional"))="Exceptional"</formula>
    </cfRule>
    <cfRule type="beginsWith" dxfId="2092" priority="1120" stopIfTrue="1" operator="beginsWith" text="Professional">
      <formula>LEFT(A33,LEN("Professional"))="Professional"</formula>
    </cfRule>
    <cfRule type="beginsWith" dxfId="2091" priority="1121" stopIfTrue="1" operator="beginsWith" text="Advanced">
      <formula>LEFT(A33,LEN("Advanced"))="Advanced"</formula>
    </cfRule>
    <cfRule type="beginsWith" dxfId="2090" priority="1122" stopIfTrue="1" operator="beginsWith" text="Intermediate">
      <formula>LEFT(A33,LEN("Intermediate"))="Intermediate"</formula>
    </cfRule>
    <cfRule type="beginsWith" dxfId="2089" priority="1123" stopIfTrue="1" operator="beginsWith" text="Basic">
      <formula>LEFT(A33,LEN("Basic"))="Basic"</formula>
    </cfRule>
    <cfRule type="beginsWith" dxfId="2088" priority="1124" stopIfTrue="1" operator="beginsWith" text="Required">
      <formula>LEFT(A33,LEN("Required"))="Required"</formula>
    </cfRule>
    <cfRule type="notContainsBlanks" dxfId="2087" priority="1125" stopIfTrue="1">
      <formula>LEN(TRIM(A33))&gt;0</formula>
    </cfRule>
  </conditionalFormatting>
  <conditionalFormatting sqref="E34">
    <cfRule type="beginsWith" dxfId="2086" priority="1111" stopIfTrue="1" operator="beginsWith" text="Not Applicable">
      <formula>LEFT(E34,LEN("Not Applicable"))="Not Applicable"</formula>
    </cfRule>
    <cfRule type="beginsWith" dxfId="2085" priority="1112" stopIfTrue="1" operator="beginsWith" text="Waived">
      <formula>LEFT(E34,LEN("Waived"))="Waived"</formula>
    </cfRule>
    <cfRule type="beginsWith" dxfId="2084" priority="1113" stopIfTrue="1" operator="beginsWith" text="Pre-Passed">
      <formula>LEFT(E34,LEN("Pre-Passed"))="Pre-Passed"</formula>
    </cfRule>
    <cfRule type="beginsWith" dxfId="2083" priority="1114" stopIfTrue="1" operator="beginsWith" text="Completed">
      <formula>LEFT(E34,LEN("Completed"))="Completed"</formula>
    </cfRule>
    <cfRule type="beginsWith" dxfId="2082" priority="1115" stopIfTrue="1" operator="beginsWith" text="Partial">
      <formula>LEFT(E34,LEN("Partial"))="Partial"</formula>
    </cfRule>
    <cfRule type="beginsWith" dxfId="2081" priority="1116" stopIfTrue="1" operator="beginsWith" text="Missing">
      <formula>LEFT(E34,LEN("Missing"))="Missing"</formula>
    </cfRule>
    <cfRule type="beginsWith" dxfId="2080" priority="1117" stopIfTrue="1" operator="beginsWith" text="Untested">
      <formula>LEFT(E34,LEN("Untested"))="Untested"</formula>
    </cfRule>
    <cfRule type="notContainsBlanks" dxfId="2079" priority="1118" stopIfTrue="1">
      <formula>LEN(TRIM(E34))&gt;0</formula>
    </cfRule>
  </conditionalFormatting>
  <conditionalFormatting sqref="E46">
    <cfRule type="beginsWith" dxfId="2078" priority="1063" stopIfTrue="1" operator="beginsWith" text="Not Applicable">
      <formula>LEFT(E46,LEN("Not Applicable"))="Not Applicable"</formula>
    </cfRule>
    <cfRule type="beginsWith" dxfId="2077" priority="1064" stopIfTrue="1" operator="beginsWith" text="Waived">
      <formula>LEFT(E46,LEN("Waived"))="Waived"</formula>
    </cfRule>
    <cfRule type="beginsWith" dxfId="2076" priority="1065" stopIfTrue="1" operator="beginsWith" text="Pre-Passed">
      <formula>LEFT(E46,LEN("Pre-Passed"))="Pre-Passed"</formula>
    </cfRule>
    <cfRule type="beginsWith" dxfId="2075" priority="1066" stopIfTrue="1" operator="beginsWith" text="Completed">
      <formula>LEFT(E46,LEN("Completed"))="Completed"</formula>
    </cfRule>
    <cfRule type="beginsWith" dxfId="2074" priority="1067" stopIfTrue="1" operator="beginsWith" text="Partial">
      <formula>LEFT(E46,LEN("Partial"))="Partial"</formula>
    </cfRule>
    <cfRule type="beginsWith" dxfId="2073" priority="1068" stopIfTrue="1" operator="beginsWith" text="Missing">
      <formula>LEFT(E46,LEN("Missing"))="Missing"</formula>
    </cfRule>
    <cfRule type="beginsWith" dxfId="2072" priority="1069" stopIfTrue="1" operator="beginsWith" text="Untested">
      <formula>LEFT(E46,LEN("Untested"))="Untested"</formula>
    </cfRule>
    <cfRule type="notContainsBlanks" dxfId="2071" priority="1070" stopIfTrue="1">
      <formula>LEN(TRIM(E46))&gt;0</formula>
    </cfRule>
  </conditionalFormatting>
  <conditionalFormatting sqref="E37">
    <cfRule type="beginsWith" dxfId="2070" priority="1087" stopIfTrue="1" operator="beginsWith" text="Not Applicable">
      <formula>LEFT(E37,LEN("Not Applicable"))="Not Applicable"</formula>
    </cfRule>
    <cfRule type="beginsWith" dxfId="2069" priority="1088" stopIfTrue="1" operator="beginsWith" text="Waived">
      <formula>LEFT(E37,LEN("Waived"))="Waived"</formula>
    </cfRule>
    <cfRule type="beginsWith" dxfId="2068" priority="1089" stopIfTrue="1" operator="beginsWith" text="Pre-Passed">
      <formula>LEFT(E37,LEN("Pre-Passed"))="Pre-Passed"</formula>
    </cfRule>
    <cfRule type="beginsWith" dxfId="2067" priority="1090" stopIfTrue="1" operator="beginsWith" text="Completed">
      <formula>LEFT(E37,LEN("Completed"))="Completed"</formula>
    </cfRule>
    <cfRule type="beginsWith" dxfId="2066" priority="1091" stopIfTrue="1" operator="beginsWith" text="Partial">
      <formula>LEFT(E37,LEN("Partial"))="Partial"</formula>
    </cfRule>
    <cfRule type="beginsWith" dxfId="2065" priority="1092" stopIfTrue="1" operator="beginsWith" text="Missing">
      <formula>LEFT(E37,LEN("Missing"))="Missing"</formula>
    </cfRule>
    <cfRule type="beginsWith" dxfId="2064" priority="1093" stopIfTrue="1" operator="beginsWith" text="Untested">
      <formula>LEFT(E37,LEN("Untested"))="Untested"</formula>
    </cfRule>
    <cfRule type="notContainsBlanks" dxfId="2063" priority="1094" stopIfTrue="1">
      <formula>LEN(TRIM(E37))&gt;0</formula>
    </cfRule>
  </conditionalFormatting>
  <conditionalFormatting sqref="A46">
    <cfRule type="beginsWith" dxfId="2062" priority="1041" stopIfTrue="1" operator="beginsWith" text="Exceptional">
      <formula>LEFT(A46,LEN("Exceptional"))="Exceptional"</formula>
    </cfRule>
    <cfRule type="beginsWith" dxfId="2061" priority="1042" stopIfTrue="1" operator="beginsWith" text="Professional">
      <formula>LEFT(A46,LEN("Professional"))="Professional"</formula>
    </cfRule>
    <cfRule type="beginsWith" dxfId="2060" priority="1043" stopIfTrue="1" operator="beginsWith" text="Advanced">
      <formula>LEFT(A46,LEN("Advanced"))="Advanced"</formula>
    </cfRule>
    <cfRule type="beginsWith" dxfId="2059" priority="1044" stopIfTrue="1" operator="beginsWith" text="Intermediate">
      <formula>LEFT(A46,LEN("Intermediate"))="Intermediate"</formula>
    </cfRule>
    <cfRule type="beginsWith" dxfId="2058" priority="1045" stopIfTrue="1" operator="beginsWith" text="Basic">
      <formula>LEFT(A46,LEN("Basic"))="Basic"</formula>
    </cfRule>
    <cfRule type="beginsWith" dxfId="2057" priority="1046" stopIfTrue="1" operator="beginsWith" text="Required">
      <formula>LEFT(A46,LEN("Required"))="Required"</formula>
    </cfRule>
    <cfRule type="notContainsBlanks" dxfId="2056" priority="1047" stopIfTrue="1">
      <formula>LEN(TRIM(A46))&gt;0</formula>
    </cfRule>
  </conditionalFormatting>
  <conditionalFormatting sqref="E47">
    <cfRule type="beginsWith" dxfId="2055" priority="1026" stopIfTrue="1" operator="beginsWith" text="Not Applicable">
      <formula>LEFT(E47,LEN("Not Applicable"))="Not Applicable"</formula>
    </cfRule>
    <cfRule type="beginsWith" dxfId="2054" priority="1027" stopIfTrue="1" operator="beginsWith" text="Waived">
      <formula>LEFT(E47,LEN("Waived"))="Waived"</formula>
    </cfRule>
    <cfRule type="beginsWith" dxfId="2053" priority="1028" stopIfTrue="1" operator="beginsWith" text="Pre-Passed">
      <formula>LEFT(E47,LEN("Pre-Passed"))="Pre-Passed"</formula>
    </cfRule>
    <cfRule type="beginsWith" dxfId="2052" priority="1029" stopIfTrue="1" operator="beginsWith" text="Completed">
      <formula>LEFT(E47,LEN("Completed"))="Completed"</formula>
    </cfRule>
    <cfRule type="beginsWith" dxfId="2051" priority="1030" stopIfTrue="1" operator="beginsWith" text="Partial">
      <formula>LEFT(E47,LEN("Partial"))="Partial"</formula>
    </cfRule>
    <cfRule type="beginsWith" dxfId="2050" priority="1031" stopIfTrue="1" operator="beginsWith" text="Missing">
      <formula>LEFT(E47,LEN("Missing"))="Missing"</formula>
    </cfRule>
    <cfRule type="beginsWith" dxfId="2049" priority="1032" stopIfTrue="1" operator="beginsWith" text="Untested">
      <formula>LEFT(E47,LEN("Untested"))="Untested"</formula>
    </cfRule>
    <cfRule type="notContainsBlanks" dxfId="2048" priority="1033" stopIfTrue="1">
      <formula>LEN(TRIM(E47))&gt;0</formula>
    </cfRule>
  </conditionalFormatting>
  <conditionalFormatting sqref="F47">
    <cfRule type="beginsWith" dxfId="2047" priority="1018" stopIfTrue="1" operator="beginsWith" text="Not Applicable">
      <formula>LEFT(F47,LEN("Not Applicable"))="Not Applicable"</formula>
    </cfRule>
    <cfRule type="beginsWith" dxfId="2046" priority="1019" stopIfTrue="1" operator="beginsWith" text="Waived">
      <formula>LEFT(F47,LEN("Waived"))="Waived"</formula>
    </cfRule>
    <cfRule type="beginsWith" dxfId="2045" priority="1020" stopIfTrue="1" operator="beginsWith" text="Pre-Passed">
      <formula>LEFT(F47,LEN("Pre-Passed"))="Pre-Passed"</formula>
    </cfRule>
    <cfRule type="beginsWith" dxfId="2044" priority="1021" stopIfTrue="1" operator="beginsWith" text="Completed">
      <formula>LEFT(F47,LEN("Completed"))="Completed"</formula>
    </cfRule>
    <cfRule type="beginsWith" dxfId="2043" priority="1022" stopIfTrue="1" operator="beginsWith" text="Partial">
      <formula>LEFT(F47,LEN("Partial"))="Partial"</formula>
    </cfRule>
    <cfRule type="beginsWith" dxfId="2042" priority="1023" stopIfTrue="1" operator="beginsWith" text="Missing">
      <formula>LEFT(F47,LEN("Missing"))="Missing"</formula>
    </cfRule>
    <cfRule type="beginsWith" dxfId="2041" priority="1024" stopIfTrue="1" operator="beginsWith" text="Untested">
      <formula>LEFT(F47,LEN("Untested"))="Untested"</formula>
    </cfRule>
    <cfRule type="notContainsBlanks" dxfId="2040" priority="1025" stopIfTrue="1">
      <formula>LEN(TRIM(F47))&gt;0</formula>
    </cfRule>
  </conditionalFormatting>
  <conditionalFormatting sqref="E32">
    <cfRule type="beginsWith" dxfId="2039" priority="795" stopIfTrue="1" operator="beginsWith" text="Not Applicable">
      <formula>LEFT(E32,LEN("Not Applicable"))="Not Applicable"</formula>
    </cfRule>
    <cfRule type="beginsWith" dxfId="2038" priority="796" stopIfTrue="1" operator="beginsWith" text="Waived">
      <formula>LEFT(E32,LEN("Waived"))="Waived"</formula>
    </cfRule>
    <cfRule type="beginsWith" dxfId="2037" priority="797" stopIfTrue="1" operator="beginsWith" text="Pre-Passed">
      <formula>LEFT(E32,LEN("Pre-Passed"))="Pre-Passed"</formula>
    </cfRule>
    <cfRule type="beginsWith" dxfId="2036" priority="798" stopIfTrue="1" operator="beginsWith" text="Completed">
      <formula>LEFT(E32,LEN("Completed"))="Completed"</formula>
    </cfRule>
    <cfRule type="beginsWith" dxfId="2035" priority="799" stopIfTrue="1" operator="beginsWith" text="Partial">
      <formula>LEFT(E32,LEN("Partial"))="Partial"</formula>
    </cfRule>
    <cfRule type="beginsWith" dxfId="2034" priority="800" stopIfTrue="1" operator="beginsWith" text="Missing">
      <formula>LEFT(E32,LEN("Missing"))="Missing"</formula>
    </cfRule>
    <cfRule type="beginsWith" dxfId="2033" priority="801" stopIfTrue="1" operator="beginsWith" text="Untested">
      <formula>LEFT(E32,LEN("Untested"))="Untested"</formula>
    </cfRule>
    <cfRule type="notContainsBlanks" dxfId="2032" priority="802" stopIfTrue="1">
      <formula>LEN(TRIM(E32))&gt;0</formula>
    </cfRule>
  </conditionalFormatting>
  <conditionalFormatting sqref="F32">
    <cfRule type="beginsWith" dxfId="2031" priority="787" stopIfTrue="1" operator="beginsWith" text="Not Applicable">
      <formula>LEFT(F32,LEN("Not Applicable"))="Not Applicable"</formula>
    </cfRule>
    <cfRule type="beginsWith" dxfId="2030" priority="788" stopIfTrue="1" operator="beginsWith" text="Waived">
      <formula>LEFT(F32,LEN("Waived"))="Waived"</formula>
    </cfRule>
    <cfRule type="beginsWith" dxfId="2029" priority="789" stopIfTrue="1" operator="beginsWith" text="Pre-Passed">
      <formula>LEFT(F32,LEN("Pre-Passed"))="Pre-Passed"</formula>
    </cfRule>
    <cfRule type="beginsWith" dxfId="2028" priority="790" stopIfTrue="1" operator="beginsWith" text="Completed">
      <formula>LEFT(F32,LEN("Completed"))="Completed"</formula>
    </cfRule>
    <cfRule type="beginsWith" dxfId="2027" priority="791" stopIfTrue="1" operator="beginsWith" text="Partial">
      <formula>LEFT(F32,LEN("Partial"))="Partial"</formula>
    </cfRule>
    <cfRule type="beginsWith" dxfId="2026" priority="792" stopIfTrue="1" operator="beginsWith" text="Missing">
      <formula>LEFT(F32,LEN("Missing"))="Missing"</formula>
    </cfRule>
    <cfRule type="beginsWith" dxfId="2025" priority="793" stopIfTrue="1" operator="beginsWith" text="Untested">
      <formula>LEFT(F32,LEN("Untested"))="Untested"</formula>
    </cfRule>
    <cfRule type="notContainsBlanks" dxfId="2024" priority="794" stopIfTrue="1">
      <formula>LEN(TRIM(F32))&gt;0</formula>
    </cfRule>
  </conditionalFormatting>
  <conditionalFormatting sqref="A50">
    <cfRule type="beginsWith" dxfId="2023" priority="780" stopIfTrue="1" operator="beginsWith" text="Exceptional">
      <formula>LEFT(A50,LEN("Exceptional"))="Exceptional"</formula>
    </cfRule>
    <cfRule type="beginsWith" dxfId="2022" priority="781" stopIfTrue="1" operator="beginsWith" text="Professional">
      <formula>LEFT(A50,LEN("Professional"))="Professional"</formula>
    </cfRule>
    <cfRule type="beginsWith" dxfId="2021" priority="782" stopIfTrue="1" operator="beginsWith" text="Advanced">
      <formula>LEFT(A50,LEN("Advanced"))="Advanced"</formula>
    </cfRule>
    <cfRule type="beginsWith" dxfId="2020" priority="783" stopIfTrue="1" operator="beginsWith" text="Intermediate">
      <formula>LEFT(A50,LEN("Intermediate"))="Intermediate"</formula>
    </cfRule>
    <cfRule type="beginsWith" dxfId="2019" priority="784" stopIfTrue="1" operator="beginsWith" text="Basic">
      <formula>LEFT(A50,LEN("Basic"))="Basic"</formula>
    </cfRule>
    <cfRule type="beginsWith" dxfId="2018" priority="785" stopIfTrue="1" operator="beginsWith" text="Required">
      <formula>LEFT(A50,LEN("Required"))="Required"</formula>
    </cfRule>
    <cfRule type="notContainsBlanks" dxfId="2017" priority="786" stopIfTrue="1">
      <formula>LEN(TRIM(A50))&gt;0</formula>
    </cfRule>
  </conditionalFormatting>
  <conditionalFormatting sqref="A48">
    <cfRule type="beginsWith" dxfId="2016" priority="766" stopIfTrue="1" operator="beginsWith" text="Exceptional">
      <formula>LEFT(A48,LEN("Exceptional"))="Exceptional"</formula>
    </cfRule>
    <cfRule type="beginsWith" dxfId="2015" priority="767" stopIfTrue="1" operator="beginsWith" text="Professional">
      <formula>LEFT(A48,LEN("Professional"))="Professional"</formula>
    </cfRule>
    <cfRule type="beginsWith" dxfId="2014" priority="768" stopIfTrue="1" operator="beginsWith" text="Advanced">
      <formula>LEFT(A48,LEN("Advanced"))="Advanced"</formula>
    </cfRule>
    <cfRule type="beginsWith" dxfId="2013" priority="769" stopIfTrue="1" operator="beginsWith" text="Intermediate">
      <formula>LEFT(A48,LEN("Intermediate"))="Intermediate"</formula>
    </cfRule>
    <cfRule type="beginsWith" dxfId="2012" priority="770" stopIfTrue="1" operator="beginsWith" text="Basic">
      <formula>LEFT(A48,LEN("Basic"))="Basic"</formula>
    </cfRule>
    <cfRule type="beginsWith" dxfId="2011" priority="771" stopIfTrue="1" operator="beginsWith" text="Required">
      <formula>LEFT(A48,LEN("Required"))="Required"</formula>
    </cfRule>
    <cfRule type="notContainsBlanks" dxfId="2010" priority="772" stopIfTrue="1">
      <formula>LEN(TRIM(A48))&gt;0</formula>
    </cfRule>
  </conditionalFormatting>
  <conditionalFormatting sqref="A49">
    <cfRule type="beginsWith" dxfId="2009" priority="773" stopIfTrue="1" operator="beginsWith" text="Exceptional">
      <formula>LEFT(A49,LEN("Exceptional"))="Exceptional"</formula>
    </cfRule>
    <cfRule type="beginsWith" dxfId="2008" priority="774" stopIfTrue="1" operator="beginsWith" text="Professional">
      <formula>LEFT(A49,LEN("Professional"))="Professional"</formula>
    </cfRule>
    <cfRule type="beginsWith" dxfId="2007" priority="775" stopIfTrue="1" operator="beginsWith" text="Advanced">
      <formula>LEFT(A49,LEN("Advanced"))="Advanced"</formula>
    </cfRule>
    <cfRule type="beginsWith" dxfId="2006" priority="776" stopIfTrue="1" operator="beginsWith" text="Intermediate">
      <formula>LEFT(A49,LEN("Intermediate"))="Intermediate"</formula>
    </cfRule>
    <cfRule type="beginsWith" dxfId="2005" priority="777" stopIfTrue="1" operator="beginsWith" text="Basic">
      <formula>LEFT(A49,LEN("Basic"))="Basic"</formula>
    </cfRule>
    <cfRule type="beginsWith" dxfId="2004" priority="778" stopIfTrue="1" operator="beginsWith" text="Required">
      <formula>LEFT(A49,LEN("Required"))="Required"</formula>
    </cfRule>
    <cfRule type="notContainsBlanks" dxfId="2003" priority="779" stopIfTrue="1">
      <formula>LEN(TRIM(A49))&gt;0</formula>
    </cfRule>
  </conditionalFormatting>
  <conditionalFormatting sqref="A51:A53">
    <cfRule type="beginsWith" dxfId="2002" priority="759" stopIfTrue="1" operator="beginsWith" text="Exceptional">
      <formula>LEFT(A51,LEN("Exceptional"))="Exceptional"</formula>
    </cfRule>
    <cfRule type="beginsWith" dxfId="2001" priority="760" stopIfTrue="1" operator="beginsWith" text="Professional">
      <formula>LEFT(A51,LEN("Professional"))="Professional"</formula>
    </cfRule>
    <cfRule type="beginsWith" dxfId="2000" priority="761" stopIfTrue="1" operator="beginsWith" text="Advanced">
      <formula>LEFT(A51,LEN("Advanced"))="Advanced"</formula>
    </cfRule>
    <cfRule type="beginsWith" dxfId="1999" priority="762" stopIfTrue="1" operator="beginsWith" text="Intermediate">
      <formula>LEFT(A51,LEN("Intermediate"))="Intermediate"</formula>
    </cfRule>
    <cfRule type="beginsWith" dxfId="1998" priority="763" stopIfTrue="1" operator="beginsWith" text="Basic">
      <formula>LEFT(A51,LEN("Basic"))="Basic"</formula>
    </cfRule>
    <cfRule type="beginsWith" dxfId="1997" priority="764" stopIfTrue="1" operator="beginsWith" text="Required">
      <formula>LEFT(A51,LEN("Required"))="Required"</formula>
    </cfRule>
    <cfRule type="notContainsBlanks" dxfId="1996" priority="765" stopIfTrue="1">
      <formula>LEN(TRIM(A51))&gt;0</formula>
    </cfRule>
  </conditionalFormatting>
  <conditionalFormatting sqref="A57">
    <cfRule type="beginsWith" dxfId="1995" priority="752" stopIfTrue="1" operator="beginsWith" text="Exceptional">
      <formula>LEFT(A57,LEN("Exceptional"))="Exceptional"</formula>
    </cfRule>
    <cfRule type="beginsWith" dxfId="1994" priority="753" stopIfTrue="1" operator="beginsWith" text="Professional">
      <formula>LEFT(A57,LEN("Professional"))="Professional"</formula>
    </cfRule>
    <cfRule type="beginsWith" dxfId="1993" priority="754" stopIfTrue="1" operator="beginsWith" text="Advanced">
      <formula>LEFT(A57,LEN("Advanced"))="Advanced"</formula>
    </cfRule>
    <cfRule type="beginsWith" dxfId="1992" priority="755" stopIfTrue="1" operator="beginsWith" text="Intermediate">
      <formula>LEFT(A57,LEN("Intermediate"))="Intermediate"</formula>
    </cfRule>
    <cfRule type="beginsWith" dxfId="1991" priority="756" stopIfTrue="1" operator="beginsWith" text="Basic">
      <formula>LEFT(A57,LEN("Basic"))="Basic"</formula>
    </cfRule>
    <cfRule type="beginsWith" dxfId="1990" priority="757" stopIfTrue="1" operator="beginsWith" text="Required">
      <formula>LEFT(A57,LEN("Required"))="Required"</formula>
    </cfRule>
    <cfRule type="notContainsBlanks" dxfId="1989" priority="758" stopIfTrue="1">
      <formula>LEN(TRIM(A57))&gt;0</formula>
    </cfRule>
  </conditionalFormatting>
  <conditionalFormatting sqref="A59">
    <cfRule type="beginsWith" dxfId="1988" priority="745" stopIfTrue="1" operator="beginsWith" text="Exceptional">
      <formula>LEFT(A59,LEN("Exceptional"))="Exceptional"</formula>
    </cfRule>
    <cfRule type="beginsWith" dxfId="1987" priority="746" stopIfTrue="1" operator="beginsWith" text="Professional">
      <formula>LEFT(A59,LEN("Professional"))="Professional"</formula>
    </cfRule>
    <cfRule type="beginsWith" dxfId="1986" priority="747" stopIfTrue="1" operator="beginsWith" text="Advanced">
      <formula>LEFT(A59,LEN("Advanced"))="Advanced"</formula>
    </cfRule>
    <cfRule type="beginsWith" dxfId="1985" priority="748" stopIfTrue="1" operator="beginsWith" text="Intermediate">
      <formula>LEFT(A59,LEN("Intermediate"))="Intermediate"</formula>
    </cfRule>
    <cfRule type="beginsWith" dxfId="1984" priority="749" stopIfTrue="1" operator="beginsWith" text="Basic">
      <formula>LEFT(A59,LEN("Basic"))="Basic"</formula>
    </cfRule>
    <cfRule type="beginsWith" dxfId="1983" priority="750" stopIfTrue="1" operator="beginsWith" text="Required">
      <formula>LEFT(A59,LEN("Required"))="Required"</formula>
    </cfRule>
    <cfRule type="notContainsBlanks" dxfId="1982" priority="751" stopIfTrue="1">
      <formula>LEN(TRIM(A59))&gt;0</formula>
    </cfRule>
  </conditionalFormatting>
  <conditionalFormatting sqref="A60">
    <cfRule type="beginsWith" dxfId="1981" priority="738" stopIfTrue="1" operator="beginsWith" text="Exceptional">
      <formula>LEFT(A60,LEN("Exceptional"))="Exceptional"</formula>
    </cfRule>
    <cfRule type="beginsWith" dxfId="1980" priority="739" stopIfTrue="1" operator="beginsWith" text="Professional">
      <formula>LEFT(A60,LEN("Professional"))="Professional"</formula>
    </cfRule>
    <cfRule type="beginsWith" dxfId="1979" priority="740" stopIfTrue="1" operator="beginsWith" text="Advanced">
      <formula>LEFT(A60,LEN("Advanced"))="Advanced"</formula>
    </cfRule>
    <cfRule type="beginsWith" dxfId="1978" priority="741" stopIfTrue="1" operator="beginsWith" text="Intermediate">
      <formula>LEFT(A60,LEN("Intermediate"))="Intermediate"</formula>
    </cfRule>
    <cfRule type="beginsWith" dxfId="1977" priority="742" stopIfTrue="1" operator="beginsWith" text="Basic">
      <formula>LEFT(A60,LEN("Basic"))="Basic"</formula>
    </cfRule>
    <cfRule type="beginsWith" dxfId="1976" priority="743" stopIfTrue="1" operator="beginsWith" text="Required">
      <formula>LEFT(A60,LEN("Required"))="Required"</formula>
    </cfRule>
    <cfRule type="notContainsBlanks" dxfId="1975" priority="744" stopIfTrue="1">
      <formula>LEN(TRIM(A60))&gt;0</formula>
    </cfRule>
  </conditionalFormatting>
  <conditionalFormatting sqref="A81">
    <cfRule type="beginsWith" dxfId="1974" priority="731" stopIfTrue="1" operator="beginsWith" text="Exceptional">
      <formula>LEFT(A81,LEN("Exceptional"))="Exceptional"</formula>
    </cfRule>
    <cfRule type="beginsWith" dxfId="1973" priority="732" stopIfTrue="1" operator="beginsWith" text="Professional">
      <formula>LEFT(A81,LEN("Professional"))="Professional"</formula>
    </cfRule>
    <cfRule type="beginsWith" dxfId="1972" priority="733" stopIfTrue="1" operator="beginsWith" text="Advanced">
      <formula>LEFT(A81,LEN("Advanced"))="Advanced"</formula>
    </cfRule>
    <cfRule type="beginsWith" dxfId="1971" priority="734" stopIfTrue="1" operator="beginsWith" text="Intermediate">
      <formula>LEFT(A81,LEN("Intermediate"))="Intermediate"</formula>
    </cfRule>
    <cfRule type="beginsWith" dxfId="1970" priority="735" stopIfTrue="1" operator="beginsWith" text="Basic">
      <formula>LEFT(A81,LEN("Basic"))="Basic"</formula>
    </cfRule>
    <cfRule type="beginsWith" dxfId="1969" priority="736" stopIfTrue="1" operator="beginsWith" text="Required">
      <formula>LEFT(A81,LEN("Required"))="Required"</formula>
    </cfRule>
    <cfRule type="notContainsBlanks" dxfId="1968" priority="737" stopIfTrue="1">
      <formula>LEN(TRIM(A81))&gt;0</formula>
    </cfRule>
  </conditionalFormatting>
  <conditionalFormatting sqref="A82">
    <cfRule type="beginsWith" dxfId="1967" priority="724" stopIfTrue="1" operator="beginsWith" text="Exceptional">
      <formula>LEFT(A82,LEN("Exceptional"))="Exceptional"</formula>
    </cfRule>
    <cfRule type="beginsWith" dxfId="1966" priority="725" stopIfTrue="1" operator="beginsWith" text="Professional">
      <formula>LEFT(A82,LEN("Professional"))="Professional"</formula>
    </cfRule>
    <cfRule type="beginsWith" dxfId="1965" priority="726" stopIfTrue="1" operator="beginsWith" text="Advanced">
      <formula>LEFT(A82,LEN("Advanced"))="Advanced"</formula>
    </cfRule>
    <cfRule type="beginsWith" dxfId="1964" priority="727" stopIfTrue="1" operator="beginsWith" text="Intermediate">
      <formula>LEFT(A82,LEN("Intermediate"))="Intermediate"</formula>
    </cfRule>
    <cfRule type="beginsWith" dxfId="1963" priority="728" stopIfTrue="1" operator="beginsWith" text="Basic">
      <formula>LEFT(A82,LEN("Basic"))="Basic"</formula>
    </cfRule>
    <cfRule type="beginsWith" dxfId="1962" priority="729" stopIfTrue="1" operator="beginsWith" text="Required">
      <formula>LEFT(A82,LEN("Required"))="Required"</formula>
    </cfRule>
    <cfRule type="notContainsBlanks" dxfId="1961" priority="730" stopIfTrue="1">
      <formula>LEN(TRIM(A82))&gt;0</formula>
    </cfRule>
  </conditionalFormatting>
  <conditionalFormatting sqref="A97">
    <cfRule type="beginsWith" dxfId="1960" priority="717" stopIfTrue="1" operator="beginsWith" text="Exceptional">
      <formula>LEFT(A97,LEN("Exceptional"))="Exceptional"</formula>
    </cfRule>
    <cfRule type="beginsWith" dxfId="1959" priority="718" stopIfTrue="1" operator="beginsWith" text="Professional">
      <formula>LEFT(A97,LEN("Professional"))="Professional"</formula>
    </cfRule>
    <cfRule type="beginsWith" dxfId="1958" priority="719" stopIfTrue="1" operator="beginsWith" text="Advanced">
      <formula>LEFT(A97,LEN("Advanced"))="Advanced"</formula>
    </cfRule>
    <cfRule type="beginsWith" dxfId="1957" priority="720" stopIfTrue="1" operator="beginsWith" text="Intermediate">
      <formula>LEFT(A97,LEN("Intermediate"))="Intermediate"</formula>
    </cfRule>
    <cfRule type="beginsWith" dxfId="1956" priority="721" stopIfTrue="1" operator="beginsWith" text="Basic">
      <formula>LEFT(A97,LEN("Basic"))="Basic"</formula>
    </cfRule>
    <cfRule type="beginsWith" dxfId="1955" priority="722" stopIfTrue="1" operator="beginsWith" text="Required">
      <formula>LEFT(A97,LEN("Required"))="Required"</formula>
    </cfRule>
    <cfRule type="notContainsBlanks" dxfId="1954" priority="723" stopIfTrue="1">
      <formula>LEN(TRIM(A97))&gt;0</formula>
    </cfRule>
  </conditionalFormatting>
  <conditionalFormatting sqref="A98">
    <cfRule type="beginsWith" dxfId="1953" priority="710" stopIfTrue="1" operator="beginsWith" text="Exceptional">
      <formula>LEFT(A98,LEN("Exceptional"))="Exceptional"</formula>
    </cfRule>
    <cfRule type="beginsWith" dxfId="1952" priority="711" stopIfTrue="1" operator="beginsWith" text="Professional">
      <formula>LEFT(A98,LEN("Professional"))="Professional"</formula>
    </cfRule>
    <cfRule type="beginsWith" dxfId="1951" priority="712" stopIfTrue="1" operator="beginsWith" text="Advanced">
      <formula>LEFT(A98,LEN("Advanced"))="Advanced"</formula>
    </cfRule>
    <cfRule type="beginsWith" dxfId="1950" priority="713" stopIfTrue="1" operator="beginsWith" text="Intermediate">
      <formula>LEFT(A98,LEN("Intermediate"))="Intermediate"</formula>
    </cfRule>
    <cfRule type="beginsWith" dxfId="1949" priority="714" stopIfTrue="1" operator="beginsWith" text="Basic">
      <formula>LEFT(A98,LEN("Basic"))="Basic"</formula>
    </cfRule>
    <cfRule type="beginsWith" dxfId="1948" priority="715" stopIfTrue="1" operator="beginsWith" text="Required">
      <formula>LEFT(A98,LEN("Required"))="Required"</formula>
    </cfRule>
    <cfRule type="notContainsBlanks" dxfId="1947" priority="716" stopIfTrue="1">
      <formula>LEN(TRIM(A98))&gt;0</formula>
    </cfRule>
  </conditionalFormatting>
  <conditionalFormatting sqref="A108">
    <cfRule type="beginsWith" dxfId="1946" priority="703" stopIfTrue="1" operator="beginsWith" text="Exceptional">
      <formula>LEFT(A108,LEN("Exceptional"))="Exceptional"</formula>
    </cfRule>
    <cfRule type="beginsWith" dxfId="1945" priority="704" stopIfTrue="1" operator="beginsWith" text="Professional">
      <formula>LEFT(A108,LEN("Professional"))="Professional"</formula>
    </cfRule>
    <cfRule type="beginsWith" dxfId="1944" priority="705" stopIfTrue="1" operator="beginsWith" text="Advanced">
      <formula>LEFT(A108,LEN("Advanced"))="Advanced"</formula>
    </cfRule>
    <cfRule type="beginsWith" dxfId="1943" priority="706" stopIfTrue="1" operator="beginsWith" text="Intermediate">
      <formula>LEFT(A108,LEN("Intermediate"))="Intermediate"</formula>
    </cfRule>
    <cfRule type="beginsWith" dxfId="1942" priority="707" stopIfTrue="1" operator="beginsWith" text="Basic">
      <formula>LEFT(A108,LEN("Basic"))="Basic"</formula>
    </cfRule>
    <cfRule type="beginsWith" dxfId="1941" priority="708" stopIfTrue="1" operator="beginsWith" text="Required">
      <formula>LEFT(A108,LEN("Required"))="Required"</formula>
    </cfRule>
    <cfRule type="notContainsBlanks" dxfId="1940" priority="709" stopIfTrue="1">
      <formula>LEN(TRIM(A108))&gt;0</formula>
    </cfRule>
  </conditionalFormatting>
  <conditionalFormatting sqref="A126">
    <cfRule type="beginsWith" dxfId="1939" priority="696" stopIfTrue="1" operator="beginsWith" text="Exceptional">
      <formula>LEFT(A126,LEN("Exceptional"))="Exceptional"</formula>
    </cfRule>
    <cfRule type="beginsWith" dxfId="1938" priority="697" stopIfTrue="1" operator="beginsWith" text="Professional">
      <formula>LEFT(A126,LEN("Professional"))="Professional"</formula>
    </cfRule>
    <cfRule type="beginsWith" dxfId="1937" priority="698" stopIfTrue="1" operator="beginsWith" text="Advanced">
      <formula>LEFT(A126,LEN("Advanced"))="Advanced"</formula>
    </cfRule>
    <cfRule type="beginsWith" dxfId="1936" priority="699" stopIfTrue="1" operator="beginsWith" text="Intermediate">
      <formula>LEFT(A126,LEN("Intermediate"))="Intermediate"</formula>
    </cfRule>
    <cfRule type="beginsWith" dxfId="1935" priority="700" stopIfTrue="1" operator="beginsWith" text="Basic">
      <formula>LEFT(A126,LEN("Basic"))="Basic"</formula>
    </cfRule>
    <cfRule type="beginsWith" dxfId="1934" priority="701" stopIfTrue="1" operator="beginsWith" text="Required">
      <formula>LEFT(A126,LEN("Required"))="Required"</formula>
    </cfRule>
    <cfRule type="notContainsBlanks" dxfId="1933" priority="702" stopIfTrue="1">
      <formula>LEN(TRIM(A126))&gt;0</formula>
    </cfRule>
  </conditionalFormatting>
  <conditionalFormatting sqref="A127">
    <cfRule type="beginsWith" dxfId="1932" priority="689" stopIfTrue="1" operator="beginsWith" text="Exceptional">
      <formula>LEFT(A127,LEN("Exceptional"))="Exceptional"</formula>
    </cfRule>
    <cfRule type="beginsWith" dxfId="1931" priority="690" stopIfTrue="1" operator="beginsWith" text="Professional">
      <formula>LEFT(A127,LEN("Professional"))="Professional"</formula>
    </cfRule>
    <cfRule type="beginsWith" dxfId="1930" priority="691" stopIfTrue="1" operator="beginsWith" text="Advanced">
      <formula>LEFT(A127,LEN("Advanced"))="Advanced"</formula>
    </cfRule>
    <cfRule type="beginsWith" dxfId="1929" priority="692" stopIfTrue="1" operator="beginsWith" text="Intermediate">
      <formula>LEFT(A127,LEN("Intermediate"))="Intermediate"</formula>
    </cfRule>
    <cfRule type="beginsWith" dxfId="1928" priority="693" stopIfTrue="1" operator="beginsWith" text="Basic">
      <formula>LEFT(A127,LEN("Basic"))="Basic"</formula>
    </cfRule>
    <cfRule type="beginsWith" dxfId="1927" priority="694" stopIfTrue="1" operator="beginsWith" text="Required">
      <formula>LEFT(A127,LEN("Required"))="Required"</formula>
    </cfRule>
    <cfRule type="notContainsBlanks" dxfId="1926" priority="695" stopIfTrue="1">
      <formula>LEN(TRIM(A127))&gt;0</formula>
    </cfRule>
  </conditionalFormatting>
  <conditionalFormatting sqref="E18 E20">
    <cfRule type="beginsWith" dxfId="1925" priority="674" stopIfTrue="1" operator="beginsWith" text="Not Applicable">
      <formula>LEFT(E18,LEN("Not Applicable"))="Not Applicable"</formula>
    </cfRule>
    <cfRule type="beginsWith" dxfId="1924" priority="675" stopIfTrue="1" operator="beginsWith" text="Waived">
      <formula>LEFT(E18,LEN("Waived"))="Waived"</formula>
    </cfRule>
    <cfRule type="beginsWith" dxfId="1923" priority="676" stopIfTrue="1" operator="beginsWith" text="Pre-Passed">
      <formula>LEFT(E18,LEN("Pre-Passed"))="Pre-Passed"</formula>
    </cfRule>
    <cfRule type="beginsWith" dxfId="1922" priority="677" stopIfTrue="1" operator="beginsWith" text="Completed">
      <formula>LEFT(E18,LEN("Completed"))="Completed"</formula>
    </cfRule>
    <cfRule type="beginsWith" dxfId="1921" priority="678" stopIfTrue="1" operator="beginsWith" text="Partial">
      <formula>LEFT(E18,LEN("Partial"))="Partial"</formula>
    </cfRule>
    <cfRule type="beginsWith" dxfId="1920" priority="679" stopIfTrue="1" operator="beginsWith" text="Missing">
      <formula>LEFT(E18,LEN("Missing"))="Missing"</formula>
    </cfRule>
    <cfRule type="beginsWith" dxfId="1919" priority="680" stopIfTrue="1" operator="beginsWith" text="Untested">
      <formula>LEFT(E18,LEN("Untested"))="Untested"</formula>
    </cfRule>
    <cfRule type="notContainsBlanks" dxfId="1918" priority="688" stopIfTrue="1">
      <formula>LEN(TRIM(E18))&gt;0</formula>
    </cfRule>
  </conditionalFormatting>
  <conditionalFormatting sqref="E25">
    <cfRule type="beginsWith" dxfId="1917" priority="666" stopIfTrue="1" operator="beginsWith" text="Not Applicable">
      <formula>LEFT(E25,LEN("Not Applicable"))="Not Applicable"</formula>
    </cfRule>
    <cfRule type="beginsWith" dxfId="1916" priority="667" stopIfTrue="1" operator="beginsWith" text="Waived">
      <formula>LEFT(E25,LEN("Waived"))="Waived"</formula>
    </cfRule>
    <cfRule type="beginsWith" dxfId="1915" priority="668" stopIfTrue="1" operator="beginsWith" text="Pre-Passed">
      <formula>LEFT(E25,LEN("Pre-Passed"))="Pre-Passed"</formula>
    </cfRule>
    <cfRule type="beginsWith" dxfId="1914" priority="669" stopIfTrue="1" operator="beginsWith" text="Completed">
      <formula>LEFT(E25,LEN("Completed"))="Completed"</formula>
    </cfRule>
    <cfRule type="beginsWith" dxfId="1913" priority="670" stopIfTrue="1" operator="beginsWith" text="Partial">
      <formula>LEFT(E25,LEN("Partial"))="Partial"</formula>
    </cfRule>
    <cfRule type="beginsWith" dxfId="1912" priority="671" stopIfTrue="1" operator="beginsWith" text="Missing">
      <formula>LEFT(E25,LEN("Missing"))="Missing"</formula>
    </cfRule>
    <cfRule type="beginsWith" dxfId="1911" priority="672" stopIfTrue="1" operator="beginsWith" text="Untested">
      <formula>LEFT(E25,LEN("Untested"))="Untested"</formula>
    </cfRule>
    <cfRule type="notContainsBlanks" dxfId="1910" priority="673" stopIfTrue="1">
      <formula>LEN(TRIM(E25))&gt;0</formula>
    </cfRule>
  </conditionalFormatting>
  <conditionalFormatting sqref="A18">
    <cfRule type="beginsWith" dxfId="1909" priority="643" stopIfTrue="1" operator="beginsWith" text="Exceptional">
      <formula>LEFT(A18,LEN("Exceptional"))="Exceptional"</formula>
    </cfRule>
    <cfRule type="beginsWith" dxfId="1908" priority="644" stopIfTrue="1" operator="beginsWith" text="Professional">
      <formula>LEFT(A18,LEN("Professional"))="Professional"</formula>
    </cfRule>
    <cfRule type="beginsWith" dxfId="1907" priority="645" stopIfTrue="1" operator="beginsWith" text="Advanced">
      <formula>LEFT(A18,LEN("Advanced"))="Advanced"</formula>
    </cfRule>
    <cfRule type="beginsWith" dxfId="1906" priority="646" stopIfTrue="1" operator="beginsWith" text="Intermediate">
      <formula>LEFT(A18,LEN("Intermediate"))="Intermediate"</formula>
    </cfRule>
    <cfRule type="beginsWith" dxfId="1905" priority="647" stopIfTrue="1" operator="beginsWith" text="Basic">
      <formula>LEFT(A18,LEN("Basic"))="Basic"</formula>
    </cfRule>
    <cfRule type="beginsWith" dxfId="1904" priority="648" stopIfTrue="1" operator="beginsWith" text="Required">
      <formula>LEFT(A18,LEN("Required"))="Required"</formula>
    </cfRule>
    <cfRule type="notContainsBlanks" dxfId="1903" priority="649" stopIfTrue="1">
      <formula>LEN(TRIM(A18))&gt;0</formula>
    </cfRule>
  </conditionalFormatting>
  <conditionalFormatting sqref="A31">
    <cfRule type="beginsWith" dxfId="1902" priority="604" stopIfTrue="1" operator="beginsWith" text="Exceptional">
      <formula>LEFT(A31,LEN("Exceptional"))="Exceptional"</formula>
    </cfRule>
    <cfRule type="beginsWith" dxfId="1901" priority="605" stopIfTrue="1" operator="beginsWith" text="Professional">
      <formula>LEFT(A31,LEN("Professional"))="Professional"</formula>
    </cfRule>
    <cfRule type="beginsWith" dxfId="1900" priority="606" stopIfTrue="1" operator="beginsWith" text="Advanced">
      <formula>LEFT(A31,LEN("Advanced"))="Advanced"</formula>
    </cfRule>
    <cfRule type="beginsWith" dxfId="1899" priority="607" stopIfTrue="1" operator="beginsWith" text="Intermediate">
      <formula>LEFT(A31,LEN("Intermediate"))="Intermediate"</formula>
    </cfRule>
    <cfRule type="beginsWith" dxfId="1898" priority="608" stopIfTrue="1" operator="beginsWith" text="Basic">
      <formula>LEFT(A31,LEN("Basic"))="Basic"</formula>
    </cfRule>
    <cfRule type="beginsWith" dxfId="1897" priority="609" stopIfTrue="1" operator="beginsWith" text="Required">
      <formula>LEFT(A31,LEN("Required"))="Required"</formula>
    </cfRule>
    <cfRule type="notContainsBlanks" dxfId="1896" priority="610" stopIfTrue="1">
      <formula>LEN(TRIM(A31))&gt;0</formula>
    </cfRule>
  </conditionalFormatting>
  <conditionalFormatting sqref="E17">
    <cfRule type="beginsWith" dxfId="1895" priority="596" stopIfTrue="1" operator="beginsWith" text="Not Applicable">
      <formula>LEFT(E17,LEN("Not Applicable"))="Not Applicable"</formula>
    </cfRule>
    <cfRule type="beginsWith" dxfId="1894" priority="597" stopIfTrue="1" operator="beginsWith" text="Waived">
      <formula>LEFT(E17,LEN("Waived"))="Waived"</formula>
    </cfRule>
    <cfRule type="beginsWith" dxfId="1893" priority="598" stopIfTrue="1" operator="beginsWith" text="Pre-Passed">
      <formula>LEFT(E17,LEN("Pre-Passed"))="Pre-Passed"</formula>
    </cfRule>
    <cfRule type="beginsWith" dxfId="1892" priority="599" stopIfTrue="1" operator="beginsWith" text="Completed">
      <formula>LEFT(E17,LEN("Completed"))="Completed"</formula>
    </cfRule>
    <cfRule type="beginsWith" dxfId="1891" priority="600" stopIfTrue="1" operator="beginsWith" text="Partial">
      <formula>LEFT(E17,LEN("Partial"))="Partial"</formula>
    </cfRule>
    <cfRule type="beginsWith" dxfId="1890" priority="601" stopIfTrue="1" operator="beginsWith" text="Missing">
      <formula>LEFT(E17,LEN("Missing"))="Missing"</formula>
    </cfRule>
    <cfRule type="beginsWith" dxfId="1889" priority="602" stopIfTrue="1" operator="beginsWith" text="Untested">
      <formula>LEFT(E17,LEN("Untested"))="Untested"</formula>
    </cfRule>
    <cfRule type="notContainsBlanks" dxfId="1888" priority="603" stopIfTrue="1">
      <formula>LEN(TRIM(E17))&gt;0</formula>
    </cfRule>
  </conditionalFormatting>
  <conditionalFormatting sqref="F17">
    <cfRule type="beginsWith" dxfId="1887" priority="588" stopIfTrue="1" operator="beginsWith" text="Not Applicable">
      <formula>LEFT(F17,LEN("Not Applicable"))="Not Applicable"</formula>
    </cfRule>
    <cfRule type="beginsWith" dxfId="1886" priority="589" stopIfTrue="1" operator="beginsWith" text="Waived">
      <formula>LEFT(F17,LEN("Waived"))="Waived"</formula>
    </cfRule>
    <cfRule type="beginsWith" dxfId="1885" priority="590" stopIfTrue="1" operator="beginsWith" text="Pre-Passed">
      <formula>LEFT(F17,LEN("Pre-Passed"))="Pre-Passed"</formula>
    </cfRule>
    <cfRule type="beginsWith" dxfId="1884" priority="591" stopIfTrue="1" operator="beginsWith" text="Completed">
      <formula>LEFT(F17,LEN("Completed"))="Completed"</formula>
    </cfRule>
    <cfRule type="beginsWith" dxfId="1883" priority="592" stopIfTrue="1" operator="beginsWith" text="Partial">
      <formula>LEFT(F17,LEN("Partial"))="Partial"</formula>
    </cfRule>
    <cfRule type="beginsWith" dxfId="1882" priority="593" stopIfTrue="1" operator="beginsWith" text="Missing">
      <formula>LEFT(F17,LEN("Missing"))="Missing"</formula>
    </cfRule>
    <cfRule type="beginsWith" dxfId="1881" priority="594" stopIfTrue="1" operator="beginsWith" text="Untested">
      <formula>LEFT(F17,LEN("Untested"))="Untested"</formula>
    </cfRule>
    <cfRule type="notContainsBlanks" dxfId="1880" priority="595" stopIfTrue="1">
      <formula>LEN(TRIM(F17))&gt;0</formula>
    </cfRule>
  </conditionalFormatting>
  <conditionalFormatting sqref="A26">
    <cfRule type="beginsWith" dxfId="1879" priority="581" stopIfTrue="1" operator="beginsWith" text="Exceptional">
      <formula>LEFT(A26,LEN("Exceptional"))="Exceptional"</formula>
    </cfRule>
    <cfRule type="beginsWith" dxfId="1878" priority="582" stopIfTrue="1" operator="beginsWith" text="Professional">
      <formula>LEFT(A26,LEN("Professional"))="Professional"</formula>
    </cfRule>
    <cfRule type="beginsWith" dxfId="1877" priority="583" stopIfTrue="1" operator="beginsWith" text="Advanced">
      <formula>LEFT(A26,LEN("Advanced"))="Advanced"</formula>
    </cfRule>
    <cfRule type="beginsWith" dxfId="1876" priority="584" stopIfTrue="1" operator="beginsWith" text="Intermediate">
      <formula>LEFT(A26,LEN("Intermediate"))="Intermediate"</formula>
    </cfRule>
    <cfRule type="beginsWith" dxfId="1875" priority="585" stopIfTrue="1" operator="beginsWith" text="Basic">
      <formula>LEFT(A26,LEN("Basic"))="Basic"</formula>
    </cfRule>
    <cfRule type="beginsWith" dxfId="1874" priority="586" stopIfTrue="1" operator="beginsWith" text="Required">
      <formula>LEFT(A26,LEN("Required"))="Required"</formula>
    </cfRule>
    <cfRule type="notContainsBlanks" dxfId="1873" priority="587" stopIfTrue="1">
      <formula>LEN(TRIM(A26))&gt;0</formula>
    </cfRule>
  </conditionalFormatting>
  <conditionalFormatting sqref="A29">
    <cfRule type="beginsWith" dxfId="1872" priority="566" stopIfTrue="1" operator="beginsWith" text="Exceptional">
      <formula>LEFT(A29,LEN("Exceptional"))="Exceptional"</formula>
    </cfRule>
    <cfRule type="beginsWith" dxfId="1871" priority="567" stopIfTrue="1" operator="beginsWith" text="Professional">
      <formula>LEFT(A29,LEN("Professional"))="Professional"</formula>
    </cfRule>
    <cfRule type="beginsWith" dxfId="1870" priority="568" stopIfTrue="1" operator="beginsWith" text="Advanced">
      <formula>LEFT(A29,LEN("Advanced"))="Advanced"</formula>
    </cfRule>
    <cfRule type="beginsWith" dxfId="1869" priority="569" stopIfTrue="1" operator="beginsWith" text="Intermediate">
      <formula>LEFT(A29,LEN("Intermediate"))="Intermediate"</formula>
    </cfRule>
    <cfRule type="beginsWith" dxfId="1868" priority="570" stopIfTrue="1" operator="beginsWith" text="Basic">
      <formula>LEFT(A29,LEN("Basic"))="Basic"</formula>
    </cfRule>
    <cfRule type="beginsWith" dxfId="1867" priority="571" stopIfTrue="1" operator="beginsWith" text="Required">
      <formula>LEFT(A29,LEN("Required"))="Required"</formula>
    </cfRule>
    <cfRule type="notContainsBlanks" dxfId="1866" priority="572" stopIfTrue="1">
      <formula>LEN(TRIM(A29))&gt;0</formula>
    </cfRule>
  </conditionalFormatting>
  <conditionalFormatting sqref="A24">
    <cfRule type="beginsWith" dxfId="1865" priority="551" stopIfTrue="1" operator="beginsWith" text="Exceptional">
      <formula>LEFT(A24,LEN("Exceptional"))="Exceptional"</formula>
    </cfRule>
    <cfRule type="beginsWith" dxfId="1864" priority="552" stopIfTrue="1" operator="beginsWith" text="Professional">
      <formula>LEFT(A24,LEN("Professional"))="Professional"</formula>
    </cfRule>
    <cfRule type="beginsWith" dxfId="1863" priority="553" stopIfTrue="1" operator="beginsWith" text="Advanced">
      <formula>LEFT(A24,LEN("Advanced"))="Advanced"</formula>
    </cfRule>
    <cfRule type="beginsWith" dxfId="1862" priority="554" stopIfTrue="1" operator="beginsWith" text="Intermediate">
      <formula>LEFT(A24,LEN("Intermediate"))="Intermediate"</formula>
    </cfRule>
    <cfRule type="beginsWith" dxfId="1861" priority="555" stopIfTrue="1" operator="beginsWith" text="Basic">
      <formula>LEFT(A24,LEN("Basic"))="Basic"</formula>
    </cfRule>
    <cfRule type="beginsWith" dxfId="1860" priority="556" stopIfTrue="1" operator="beginsWith" text="Required">
      <formula>LEFT(A24,LEN("Required"))="Required"</formula>
    </cfRule>
    <cfRule type="notContainsBlanks" dxfId="1859" priority="557" stopIfTrue="1">
      <formula>LEN(TRIM(A24))&gt;0</formula>
    </cfRule>
  </conditionalFormatting>
  <conditionalFormatting sqref="A28">
    <cfRule type="beginsWith" dxfId="1858" priority="536" stopIfTrue="1" operator="beginsWith" text="Exceptional">
      <formula>LEFT(A28,LEN("Exceptional"))="Exceptional"</formula>
    </cfRule>
    <cfRule type="beginsWith" dxfId="1857" priority="537" stopIfTrue="1" operator="beginsWith" text="Professional">
      <formula>LEFT(A28,LEN("Professional"))="Professional"</formula>
    </cfRule>
    <cfRule type="beginsWith" dxfId="1856" priority="538" stopIfTrue="1" operator="beginsWith" text="Advanced">
      <formula>LEFT(A28,LEN("Advanced"))="Advanced"</formula>
    </cfRule>
    <cfRule type="beginsWith" dxfId="1855" priority="539" stopIfTrue="1" operator="beginsWith" text="Intermediate">
      <formula>LEFT(A28,LEN("Intermediate"))="Intermediate"</formula>
    </cfRule>
    <cfRule type="beginsWith" dxfId="1854" priority="540" stopIfTrue="1" operator="beginsWith" text="Basic">
      <formula>LEFT(A28,LEN("Basic"))="Basic"</formula>
    </cfRule>
    <cfRule type="beginsWith" dxfId="1853" priority="541" stopIfTrue="1" operator="beginsWith" text="Required">
      <formula>LEFT(A28,LEN("Required"))="Required"</formula>
    </cfRule>
    <cfRule type="notContainsBlanks" dxfId="1852" priority="542" stopIfTrue="1">
      <formula>LEN(TRIM(A28))&gt;0</formula>
    </cfRule>
  </conditionalFormatting>
  <conditionalFormatting sqref="E28">
    <cfRule type="beginsWith" dxfId="1851" priority="528" stopIfTrue="1" operator="beginsWith" text="Not Applicable">
      <formula>LEFT(E28,LEN("Not Applicable"))="Not Applicable"</formula>
    </cfRule>
    <cfRule type="beginsWith" dxfId="1850" priority="529" stopIfTrue="1" operator="beginsWith" text="Waived">
      <formula>LEFT(E28,LEN("Waived"))="Waived"</formula>
    </cfRule>
    <cfRule type="beginsWith" dxfId="1849" priority="530" stopIfTrue="1" operator="beginsWith" text="Pre-Passed">
      <formula>LEFT(E28,LEN("Pre-Passed"))="Pre-Passed"</formula>
    </cfRule>
    <cfRule type="beginsWith" dxfId="1848" priority="531" stopIfTrue="1" operator="beginsWith" text="Completed">
      <formula>LEFT(E28,LEN("Completed"))="Completed"</formula>
    </cfRule>
    <cfRule type="beginsWith" dxfId="1847" priority="532" stopIfTrue="1" operator="beginsWith" text="Partial">
      <formula>LEFT(E28,LEN("Partial"))="Partial"</formula>
    </cfRule>
    <cfRule type="beginsWith" dxfId="1846" priority="533" stopIfTrue="1" operator="beginsWith" text="Missing">
      <formula>LEFT(E28,LEN("Missing"))="Missing"</formula>
    </cfRule>
    <cfRule type="beginsWith" dxfId="1845" priority="534" stopIfTrue="1" operator="beginsWith" text="Untested">
      <formula>LEFT(E28,LEN("Untested"))="Untested"</formula>
    </cfRule>
    <cfRule type="notContainsBlanks" dxfId="1844" priority="535" stopIfTrue="1">
      <formula>LEN(TRIM(E28))&gt;0</formula>
    </cfRule>
  </conditionalFormatting>
  <conditionalFormatting sqref="A22">
    <cfRule type="beginsWith" dxfId="1843" priority="521" stopIfTrue="1" operator="beginsWith" text="Exceptional">
      <formula>LEFT(A22,LEN("Exceptional"))="Exceptional"</formula>
    </cfRule>
    <cfRule type="beginsWith" dxfId="1842" priority="522" stopIfTrue="1" operator="beginsWith" text="Professional">
      <formula>LEFT(A22,LEN("Professional"))="Professional"</formula>
    </cfRule>
    <cfRule type="beginsWith" dxfId="1841" priority="523" stopIfTrue="1" operator="beginsWith" text="Advanced">
      <formula>LEFT(A22,LEN("Advanced"))="Advanced"</formula>
    </cfRule>
    <cfRule type="beginsWith" dxfId="1840" priority="524" stopIfTrue="1" operator="beginsWith" text="Intermediate">
      <formula>LEFT(A22,LEN("Intermediate"))="Intermediate"</formula>
    </cfRule>
    <cfRule type="beginsWith" dxfId="1839" priority="525" stopIfTrue="1" operator="beginsWith" text="Basic">
      <formula>LEFT(A22,LEN("Basic"))="Basic"</formula>
    </cfRule>
    <cfRule type="beginsWith" dxfId="1838" priority="526" stopIfTrue="1" operator="beginsWith" text="Required">
      <formula>LEFT(A22,LEN("Required"))="Required"</formula>
    </cfRule>
    <cfRule type="notContainsBlanks" dxfId="1837" priority="527" stopIfTrue="1">
      <formula>LEN(TRIM(A22))&gt;0</formula>
    </cfRule>
  </conditionalFormatting>
  <conditionalFormatting sqref="F11 F13 F16">
    <cfRule type="beginsWith" dxfId="1836" priority="497" stopIfTrue="1" operator="beginsWith" text="Not Applicable">
      <formula>LEFT(F11,LEN("Not Applicable"))="Not Applicable"</formula>
    </cfRule>
    <cfRule type="beginsWith" dxfId="1835" priority="498" stopIfTrue="1" operator="beginsWith" text="Waived">
      <formula>LEFT(F11,LEN("Waived"))="Waived"</formula>
    </cfRule>
    <cfRule type="beginsWith" dxfId="1834" priority="499" stopIfTrue="1" operator="beginsWith" text="Pre-Passed">
      <formula>LEFT(F11,LEN("Pre-Passed"))="Pre-Passed"</formula>
    </cfRule>
    <cfRule type="beginsWith" dxfId="1833" priority="500" stopIfTrue="1" operator="beginsWith" text="Completed">
      <formula>LEFT(F11,LEN("Completed"))="Completed"</formula>
    </cfRule>
    <cfRule type="beginsWith" dxfId="1832" priority="501" stopIfTrue="1" operator="beginsWith" text="Partial">
      <formula>LEFT(F11,LEN("Partial"))="Partial"</formula>
    </cfRule>
    <cfRule type="beginsWith" dxfId="1831" priority="502" stopIfTrue="1" operator="beginsWith" text="Missing">
      <formula>LEFT(F11,LEN("Missing"))="Missing"</formula>
    </cfRule>
    <cfRule type="beginsWith" dxfId="1830" priority="503" stopIfTrue="1" operator="beginsWith" text="Untested">
      <formula>LEFT(F11,LEN("Untested"))="Untested"</formula>
    </cfRule>
    <cfRule type="notContainsBlanks" dxfId="1829" priority="504" stopIfTrue="1">
      <formula>LEN(TRIM(F11))&gt;0</formula>
    </cfRule>
  </conditionalFormatting>
  <conditionalFormatting sqref="F12 F14">
    <cfRule type="beginsWith" dxfId="1828" priority="489" stopIfTrue="1" operator="beginsWith" text="Not Applicable">
      <formula>LEFT(F12,LEN("Not Applicable"))="Not Applicable"</formula>
    </cfRule>
    <cfRule type="beginsWith" dxfId="1827" priority="490" stopIfTrue="1" operator="beginsWith" text="Waived">
      <formula>LEFT(F12,LEN("Waived"))="Waived"</formula>
    </cfRule>
    <cfRule type="beginsWith" dxfId="1826" priority="491" stopIfTrue="1" operator="beginsWith" text="Pre-Passed">
      <formula>LEFT(F12,LEN("Pre-Passed"))="Pre-Passed"</formula>
    </cfRule>
    <cfRule type="beginsWith" dxfId="1825" priority="492" stopIfTrue="1" operator="beginsWith" text="Completed">
      <formula>LEFT(F12,LEN("Completed"))="Completed"</formula>
    </cfRule>
    <cfRule type="beginsWith" dxfId="1824" priority="493" stopIfTrue="1" operator="beginsWith" text="Partial">
      <formula>LEFT(F12,LEN("Partial"))="Partial"</formula>
    </cfRule>
    <cfRule type="beginsWith" dxfId="1823" priority="494" stopIfTrue="1" operator="beginsWith" text="Missing">
      <formula>LEFT(F12,LEN("Missing"))="Missing"</formula>
    </cfRule>
    <cfRule type="beginsWith" dxfId="1822" priority="495" stopIfTrue="1" operator="beginsWith" text="Untested">
      <formula>LEFT(F12,LEN("Untested"))="Untested"</formula>
    </cfRule>
    <cfRule type="notContainsBlanks" dxfId="1821" priority="496" stopIfTrue="1">
      <formula>LEN(TRIM(F12))&gt;0</formula>
    </cfRule>
  </conditionalFormatting>
  <conditionalFormatting sqref="F15">
    <cfRule type="beginsWith" dxfId="1820" priority="481" stopIfTrue="1" operator="beginsWith" text="Not Applicable">
      <formula>LEFT(F15,LEN("Not Applicable"))="Not Applicable"</formula>
    </cfRule>
    <cfRule type="beginsWith" dxfId="1819" priority="482" stopIfTrue="1" operator="beginsWith" text="Waived">
      <formula>LEFT(F15,LEN("Waived"))="Waived"</formula>
    </cfRule>
    <cfRule type="beginsWith" dxfId="1818" priority="483" stopIfTrue="1" operator="beginsWith" text="Pre-Passed">
      <formula>LEFT(F15,LEN("Pre-Passed"))="Pre-Passed"</formula>
    </cfRule>
    <cfRule type="beginsWith" dxfId="1817" priority="484" stopIfTrue="1" operator="beginsWith" text="Completed">
      <formula>LEFT(F15,LEN("Completed"))="Completed"</formula>
    </cfRule>
    <cfRule type="beginsWith" dxfId="1816" priority="485" stopIfTrue="1" operator="beginsWith" text="Partial">
      <formula>LEFT(F15,LEN("Partial"))="Partial"</formula>
    </cfRule>
    <cfRule type="beginsWith" dxfId="1815" priority="486" stopIfTrue="1" operator="beginsWith" text="Missing">
      <formula>LEFT(F15,LEN("Missing"))="Missing"</formula>
    </cfRule>
    <cfRule type="beginsWith" dxfId="1814" priority="487" stopIfTrue="1" operator="beginsWith" text="Untested">
      <formula>LEFT(F15,LEN("Untested"))="Untested"</formula>
    </cfRule>
    <cfRule type="notContainsBlanks" dxfId="1813" priority="488" stopIfTrue="1">
      <formula>LEN(TRIM(F15))&gt;0</formula>
    </cfRule>
  </conditionalFormatting>
  <conditionalFormatting sqref="E11">
    <cfRule type="beginsWith" dxfId="1812" priority="473" stopIfTrue="1" operator="beginsWith" text="Not Applicable">
      <formula>LEFT(E11,LEN("Not Applicable"))="Not Applicable"</formula>
    </cfRule>
    <cfRule type="beginsWith" dxfId="1811" priority="474" stopIfTrue="1" operator="beginsWith" text="Waived">
      <formula>LEFT(E11,LEN("Waived"))="Waived"</formula>
    </cfRule>
    <cfRule type="beginsWith" dxfId="1810" priority="475" stopIfTrue="1" operator="beginsWith" text="Pre-Passed">
      <formula>LEFT(E11,LEN("Pre-Passed"))="Pre-Passed"</formula>
    </cfRule>
    <cfRule type="beginsWith" dxfId="1809" priority="476" stopIfTrue="1" operator="beginsWith" text="Completed">
      <formula>LEFT(E11,LEN("Completed"))="Completed"</formula>
    </cfRule>
    <cfRule type="beginsWith" dxfId="1808" priority="477" stopIfTrue="1" operator="beginsWith" text="Partial">
      <formula>LEFT(E11,LEN("Partial"))="Partial"</formula>
    </cfRule>
    <cfRule type="beginsWith" dxfId="1807" priority="478" stopIfTrue="1" operator="beginsWith" text="Missing">
      <formula>LEFT(E11,LEN("Missing"))="Missing"</formula>
    </cfRule>
    <cfRule type="beginsWith" dxfId="1806" priority="479" stopIfTrue="1" operator="beginsWith" text="Untested">
      <formula>LEFT(E11,LEN("Untested"))="Untested"</formula>
    </cfRule>
    <cfRule type="notContainsBlanks" dxfId="1805" priority="480" stopIfTrue="1">
      <formula>LEN(TRIM(E11))&gt;0</formula>
    </cfRule>
  </conditionalFormatting>
  <conditionalFormatting sqref="E19">
    <cfRule type="beginsWith" dxfId="1804" priority="449" stopIfTrue="1" operator="beginsWith" text="Not Applicable">
      <formula>LEFT(E19,LEN("Not Applicable"))="Not Applicable"</formula>
    </cfRule>
    <cfRule type="beginsWith" dxfId="1803" priority="450" stopIfTrue="1" operator="beginsWith" text="Waived">
      <formula>LEFT(E19,LEN("Waived"))="Waived"</formula>
    </cfRule>
    <cfRule type="beginsWith" dxfId="1802" priority="451" stopIfTrue="1" operator="beginsWith" text="Pre-Passed">
      <formula>LEFT(E19,LEN("Pre-Passed"))="Pre-Passed"</formula>
    </cfRule>
    <cfRule type="beginsWith" dxfId="1801" priority="452" stopIfTrue="1" operator="beginsWith" text="Completed">
      <formula>LEFT(E19,LEN("Completed"))="Completed"</formula>
    </cfRule>
    <cfRule type="beginsWith" dxfId="1800" priority="453" stopIfTrue="1" operator="beginsWith" text="Partial">
      <formula>LEFT(E19,LEN("Partial"))="Partial"</formula>
    </cfRule>
    <cfRule type="beginsWith" dxfId="1799" priority="454" stopIfTrue="1" operator="beginsWith" text="Missing">
      <formula>LEFT(E19,LEN("Missing"))="Missing"</formula>
    </cfRule>
    <cfRule type="beginsWith" dxfId="1798" priority="455" stopIfTrue="1" operator="beginsWith" text="Untested">
      <formula>LEFT(E19,LEN("Untested"))="Untested"</formula>
    </cfRule>
    <cfRule type="notContainsBlanks" dxfId="1797" priority="456" stopIfTrue="1">
      <formula>LEN(TRIM(E19))&gt;0</formula>
    </cfRule>
  </conditionalFormatting>
  <conditionalFormatting sqref="E24">
    <cfRule type="beginsWith" dxfId="1796" priority="441" stopIfTrue="1" operator="beginsWith" text="Not Applicable">
      <formula>LEFT(E24,LEN("Not Applicable"))="Not Applicable"</formula>
    </cfRule>
    <cfRule type="beginsWith" dxfId="1795" priority="442" stopIfTrue="1" operator="beginsWith" text="Waived">
      <formula>LEFT(E24,LEN("Waived"))="Waived"</formula>
    </cfRule>
    <cfRule type="beginsWith" dxfId="1794" priority="443" stopIfTrue="1" operator="beginsWith" text="Pre-Passed">
      <formula>LEFT(E24,LEN("Pre-Passed"))="Pre-Passed"</formula>
    </cfRule>
    <cfRule type="beginsWith" dxfId="1793" priority="444" stopIfTrue="1" operator="beginsWith" text="Completed">
      <formula>LEFT(E24,LEN("Completed"))="Completed"</formula>
    </cfRule>
    <cfRule type="beginsWith" dxfId="1792" priority="445" stopIfTrue="1" operator="beginsWith" text="Partial">
      <formula>LEFT(E24,LEN("Partial"))="Partial"</formula>
    </cfRule>
    <cfRule type="beginsWith" dxfId="1791" priority="446" stopIfTrue="1" operator="beginsWith" text="Missing">
      <formula>LEFT(E24,LEN("Missing"))="Missing"</formula>
    </cfRule>
    <cfRule type="beginsWith" dxfId="1790" priority="447" stopIfTrue="1" operator="beginsWith" text="Untested">
      <formula>LEFT(E24,LEN("Untested"))="Untested"</formula>
    </cfRule>
    <cfRule type="notContainsBlanks" dxfId="1789" priority="448" stopIfTrue="1">
      <formula>LEN(TRIM(E24))&gt;0</formula>
    </cfRule>
  </conditionalFormatting>
  <conditionalFormatting sqref="E26:E27">
    <cfRule type="beginsWith" dxfId="1788" priority="433" stopIfTrue="1" operator="beginsWith" text="Not Applicable">
      <formula>LEFT(E26,LEN("Not Applicable"))="Not Applicable"</formula>
    </cfRule>
    <cfRule type="beginsWith" dxfId="1787" priority="434" stopIfTrue="1" operator="beginsWith" text="Waived">
      <formula>LEFT(E26,LEN("Waived"))="Waived"</formula>
    </cfRule>
    <cfRule type="beginsWith" dxfId="1786" priority="435" stopIfTrue="1" operator="beginsWith" text="Pre-Passed">
      <formula>LEFT(E26,LEN("Pre-Passed"))="Pre-Passed"</formula>
    </cfRule>
    <cfRule type="beginsWith" dxfId="1785" priority="436" stopIfTrue="1" operator="beginsWith" text="Completed">
      <formula>LEFT(E26,LEN("Completed"))="Completed"</formula>
    </cfRule>
    <cfRule type="beginsWith" dxfId="1784" priority="437" stopIfTrue="1" operator="beginsWith" text="Partial">
      <formula>LEFT(E26,LEN("Partial"))="Partial"</formula>
    </cfRule>
    <cfRule type="beginsWith" dxfId="1783" priority="438" stopIfTrue="1" operator="beginsWith" text="Missing">
      <formula>LEFT(E26,LEN("Missing"))="Missing"</formula>
    </cfRule>
    <cfRule type="beginsWith" dxfId="1782" priority="439" stopIfTrue="1" operator="beginsWith" text="Untested">
      <formula>LEFT(E26,LEN("Untested"))="Untested"</formula>
    </cfRule>
    <cfRule type="notContainsBlanks" dxfId="1781" priority="440" stopIfTrue="1">
      <formula>LEN(TRIM(E26))&gt;0</formula>
    </cfRule>
  </conditionalFormatting>
  <conditionalFormatting sqref="E29:E31">
    <cfRule type="beginsWith" dxfId="1780" priority="425" stopIfTrue="1" operator="beginsWith" text="Not Applicable">
      <formula>LEFT(E29,LEN("Not Applicable"))="Not Applicable"</formula>
    </cfRule>
    <cfRule type="beginsWith" dxfId="1779" priority="426" stopIfTrue="1" operator="beginsWith" text="Waived">
      <formula>LEFT(E29,LEN("Waived"))="Waived"</formula>
    </cfRule>
    <cfRule type="beginsWith" dxfId="1778" priority="427" stopIfTrue="1" operator="beginsWith" text="Pre-Passed">
      <formula>LEFT(E29,LEN("Pre-Passed"))="Pre-Passed"</formula>
    </cfRule>
    <cfRule type="beginsWith" dxfId="1777" priority="428" stopIfTrue="1" operator="beginsWith" text="Completed">
      <formula>LEFT(E29,LEN("Completed"))="Completed"</formula>
    </cfRule>
    <cfRule type="beginsWith" dxfId="1776" priority="429" stopIfTrue="1" operator="beginsWith" text="Partial">
      <formula>LEFT(E29,LEN("Partial"))="Partial"</formula>
    </cfRule>
    <cfRule type="beginsWith" dxfId="1775" priority="430" stopIfTrue="1" operator="beginsWith" text="Missing">
      <formula>LEFT(E29,LEN("Missing"))="Missing"</formula>
    </cfRule>
    <cfRule type="beginsWith" dxfId="1774" priority="431" stopIfTrue="1" operator="beginsWith" text="Untested">
      <formula>LEFT(E29,LEN("Untested"))="Untested"</formula>
    </cfRule>
    <cfRule type="notContainsBlanks" dxfId="1773" priority="432" stopIfTrue="1">
      <formula>LEN(TRIM(E29))&gt;0</formula>
    </cfRule>
  </conditionalFormatting>
  <conditionalFormatting sqref="E21:E23">
    <cfRule type="beginsWith" dxfId="1772" priority="417" stopIfTrue="1" operator="beginsWith" text="Not Applicable">
      <formula>LEFT(E21,LEN("Not Applicable"))="Not Applicable"</formula>
    </cfRule>
    <cfRule type="beginsWith" dxfId="1771" priority="418" stopIfTrue="1" operator="beginsWith" text="Waived">
      <formula>LEFT(E21,LEN("Waived"))="Waived"</formula>
    </cfRule>
    <cfRule type="beginsWith" dxfId="1770" priority="419" stopIfTrue="1" operator="beginsWith" text="Pre-Passed">
      <formula>LEFT(E21,LEN("Pre-Passed"))="Pre-Passed"</formula>
    </cfRule>
    <cfRule type="beginsWith" dxfId="1769" priority="420" stopIfTrue="1" operator="beginsWith" text="Completed">
      <formula>LEFT(E21,LEN("Completed"))="Completed"</formula>
    </cfRule>
    <cfRule type="beginsWith" dxfId="1768" priority="421" stopIfTrue="1" operator="beginsWith" text="Partial">
      <formula>LEFT(E21,LEN("Partial"))="Partial"</formula>
    </cfRule>
    <cfRule type="beginsWith" dxfId="1767" priority="422" stopIfTrue="1" operator="beginsWith" text="Missing">
      <formula>LEFT(E21,LEN("Missing"))="Missing"</formula>
    </cfRule>
    <cfRule type="beginsWith" dxfId="1766" priority="423" stopIfTrue="1" operator="beginsWith" text="Untested">
      <formula>LEFT(E21,LEN("Untested"))="Untested"</formula>
    </cfRule>
    <cfRule type="notContainsBlanks" dxfId="1765" priority="424" stopIfTrue="1">
      <formula>LEN(TRIM(E21))&gt;0</formula>
    </cfRule>
  </conditionalFormatting>
  <conditionalFormatting sqref="E35">
    <cfRule type="beginsWith" dxfId="1764" priority="409" stopIfTrue="1" operator="beginsWith" text="Not Applicable">
      <formula>LEFT(E35,LEN("Not Applicable"))="Not Applicable"</formula>
    </cfRule>
    <cfRule type="beginsWith" dxfId="1763" priority="410" stopIfTrue="1" operator="beginsWith" text="Waived">
      <formula>LEFT(E35,LEN("Waived"))="Waived"</formula>
    </cfRule>
    <cfRule type="beginsWith" dxfId="1762" priority="411" stopIfTrue="1" operator="beginsWith" text="Pre-Passed">
      <formula>LEFT(E35,LEN("Pre-Passed"))="Pre-Passed"</formula>
    </cfRule>
    <cfRule type="beginsWith" dxfId="1761" priority="412" stopIfTrue="1" operator="beginsWith" text="Completed">
      <formula>LEFT(E35,LEN("Completed"))="Completed"</formula>
    </cfRule>
    <cfRule type="beginsWith" dxfId="1760" priority="413" stopIfTrue="1" operator="beginsWith" text="Partial">
      <formula>LEFT(E35,LEN("Partial"))="Partial"</formula>
    </cfRule>
    <cfRule type="beginsWith" dxfId="1759" priority="414" stopIfTrue="1" operator="beginsWith" text="Missing">
      <formula>LEFT(E35,LEN("Missing"))="Missing"</formula>
    </cfRule>
    <cfRule type="beginsWith" dxfId="1758" priority="415" stopIfTrue="1" operator="beginsWith" text="Untested">
      <formula>LEFT(E35,LEN("Untested"))="Untested"</formula>
    </cfRule>
    <cfRule type="notContainsBlanks" dxfId="1757" priority="416" stopIfTrue="1">
      <formula>LEN(TRIM(E35))&gt;0</formula>
    </cfRule>
  </conditionalFormatting>
  <conditionalFormatting sqref="E129">
    <cfRule type="beginsWith" dxfId="1756" priority="393" stopIfTrue="1" operator="beginsWith" text="Not Applicable">
      <formula>LEFT(E129,LEN("Not Applicable"))="Not Applicable"</formula>
    </cfRule>
    <cfRule type="beginsWith" dxfId="1755" priority="394" stopIfTrue="1" operator="beginsWith" text="Waived">
      <formula>LEFT(E129,LEN("Waived"))="Waived"</formula>
    </cfRule>
    <cfRule type="beginsWith" dxfId="1754" priority="395" stopIfTrue="1" operator="beginsWith" text="Pre-Passed">
      <formula>LEFT(E129,LEN("Pre-Passed"))="Pre-Passed"</formula>
    </cfRule>
    <cfRule type="beginsWith" dxfId="1753" priority="396" stopIfTrue="1" operator="beginsWith" text="Completed">
      <formula>LEFT(E129,LEN("Completed"))="Completed"</formula>
    </cfRule>
    <cfRule type="beginsWith" dxfId="1752" priority="397" stopIfTrue="1" operator="beginsWith" text="Partial">
      <formula>LEFT(E129,LEN("Partial"))="Partial"</formula>
    </cfRule>
    <cfRule type="beginsWith" dxfId="1751" priority="398" stopIfTrue="1" operator="beginsWith" text="Missing">
      <formula>LEFT(E129,LEN("Missing"))="Missing"</formula>
    </cfRule>
    <cfRule type="beginsWith" dxfId="1750" priority="399" stopIfTrue="1" operator="beginsWith" text="Untested">
      <formula>LEFT(E129,LEN("Untested"))="Untested"</formula>
    </cfRule>
    <cfRule type="notContainsBlanks" dxfId="1749" priority="400" stopIfTrue="1">
      <formula>LEN(TRIM(E129))&gt;0</formula>
    </cfRule>
  </conditionalFormatting>
  <conditionalFormatting sqref="E133:E143">
    <cfRule type="beginsWith" dxfId="1748" priority="385" stopIfTrue="1" operator="beginsWith" text="Not Applicable">
      <formula>LEFT(E133,LEN("Not Applicable"))="Not Applicable"</formula>
    </cfRule>
    <cfRule type="beginsWith" dxfId="1747" priority="386" stopIfTrue="1" operator="beginsWith" text="Waived">
      <formula>LEFT(E133,LEN("Waived"))="Waived"</formula>
    </cfRule>
    <cfRule type="beginsWith" dxfId="1746" priority="387" stopIfTrue="1" operator="beginsWith" text="Pre-Passed">
      <formula>LEFT(E133,LEN("Pre-Passed"))="Pre-Passed"</formula>
    </cfRule>
    <cfRule type="beginsWith" dxfId="1745" priority="388" stopIfTrue="1" operator="beginsWith" text="Completed">
      <formula>LEFT(E133,LEN("Completed"))="Completed"</formula>
    </cfRule>
    <cfRule type="beginsWith" dxfId="1744" priority="389" stopIfTrue="1" operator="beginsWith" text="Partial">
      <formula>LEFT(E133,LEN("Partial"))="Partial"</formula>
    </cfRule>
    <cfRule type="beginsWith" dxfId="1743" priority="390" stopIfTrue="1" operator="beginsWith" text="Missing">
      <formula>LEFT(E133,LEN("Missing"))="Missing"</formula>
    </cfRule>
    <cfRule type="beginsWith" dxfId="1742" priority="391" stopIfTrue="1" operator="beginsWith" text="Untested">
      <formula>LEFT(E133,LEN("Untested"))="Untested"</formula>
    </cfRule>
    <cfRule type="notContainsBlanks" dxfId="1741" priority="392" stopIfTrue="1">
      <formula>LEN(TRIM(E133))&gt;0</formula>
    </cfRule>
  </conditionalFormatting>
  <conditionalFormatting sqref="E55:E57">
    <cfRule type="beginsWith" dxfId="1740" priority="377" stopIfTrue="1" operator="beginsWith" text="Not Applicable">
      <formula>LEFT(E55,LEN("Not Applicable"))="Not Applicable"</formula>
    </cfRule>
    <cfRule type="beginsWith" dxfId="1739" priority="378" stopIfTrue="1" operator="beginsWith" text="Waived">
      <formula>LEFT(E55,LEN("Waived"))="Waived"</formula>
    </cfRule>
    <cfRule type="beginsWith" dxfId="1738" priority="379" stopIfTrue="1" operator="beginsWith" text="Pre-Passed">
      <formula>LEFT(E55,LEN("Pre-Passed"))="Pre-Passed"</formula>
    </cfRule>
    <cfRule type="beginsWith" dxfId="1737" priority="380" stopIfTrue="1" operator="beginsWith" text="Completed">
      <formula>LEFT(E55,LEN("Completed"))="Completed"</formula>
    </cfRule>
    <cfRule type="beginsWith" dxfId="1736" priority="381" stopIfTrue="1" operator="beginsWith" text="Partial">
      <formula>LEFT(E55,LEN("Partial"))="Partial"</formula>
    </cfRule>
    <cfRule type="beginsWith" dxfId="1735" priority="382" stopIfTrue="1" operator="beginsWith" text="Missing">
      <formula>LEFT(E55,LEN("Missing"))="Missing"</formula>
    </cfRule>
    <cfRule type="beginsWith" dxfId="1734" priority="383" stopIfTrue="1" operator="beginsWith" text="Untested">
      <formula>LEFT(E55,LEN("Untested"))="Untested"</formula>
    </cfRule>
    <cfRule type="notContainsBlanks" dxfId="1733" priority="384" stopIfTrue="1">
      <formula>LEN(TRIM(E55))&gt;0</formula>
    </cfRule>
  </conditionalFormatting>
  <conditionalFormatting sqref="E60:E62">
    <cfRule type="beginsWith" dxfId="1732" priority="369" stopIfTrue="1" operator="beginsWith" text="Not Applicable">
      <formula>LEFT(E60,LEN("Not Applicable"))="Not Applicable"</formula>
    </cfRule>
    <cfRule type="beginsWith" dxfId="1731" priority="370" stopIfTrue="1" operator="beginsWith" text="Waived">
      <formula>LEFT(E60,LEN("Waived"))="Waived"</formula>
    </cfRule>
    <cfRule type="beginsWith" dxfId="1730" priority="371" stopIfTrue="1" operator="beginsWith" text="Pre-Passed">
      <formula>LEFT(E60,LEN("Pre-Passed"))="Pre-Passed"</formula>
    </cfRule>
    <cfRule type="beginsWith" dxfId="1729" priority="372" stopIfTrue="1" operator="beginsWith" text="Completed">
      <formula>LEFT(E60,LEN("Completed"))="Completed"</formula>
    </cfRule>
    <cfRule type="beginsWith" dxfId="1728" priority="373" stopIfTrue="1" operator="beginsWith" text="Partial">
      <formula>LEFT(E60,LEN("Partial"))="Partial"</formula>
    </cfRule>
    <cfRule type="beginsWith" dxfId="1727" priority="374" stopIfTrue="1" operator="beginsWith" text="Missing">
      <formula>LEFT(E60,LEN("Missing"))="Missing"</formula>
    </cfRule>
    <cfRule type="beginsWith" dxfId="1726" priority="375" stopIfTrue="1" operator="beginsWith" text="Untested">
      <formula>LEFT(E60,LEN("Untested"))="Untested"</formula>
    </cfRule>
    <cfRule type="notContainsBlanks" dxfId="1725" priority="376" stopIfTrue="1">
      <formula>LEN(TRIM(E60))&gt;0</formula>
    </cfRule>
  </conditionalFormatting>
  <conditionalFormatting sqref="E66:E79">
    <cfRule type="beginsWith" dxfId="1724" priority="361" stopIfTrue="1" operator="beginsWith" text="Not Applicable">
      <formula>LEFT(E66,LEN("Not Applicable"))="Not Applicable"</formula>
    </cfRule>
    <cfRule type="beginsWith" dxfId="1723" priority="362" stopIfTrue="1" operator="beginsWith" text="Waived">
      <formula>LEFT(E66,LEN("Waived"))="Waived"</formula>
    </cfRule>
    <cfRule type="beginsWith" dxfId="1722" priority="363" stopIfTrue="1" operator="beginsWith" text="Pre-Passed">
      <formula>LEFT(E66,LEN("Pre-Passed"))="Pre-Passed"</formula>
    </cfRule>
    <cfRule type="beginsWith" dxfId="1721" priority="364" stopIfTrue="1" operator="beginsWith" text="Completed">
      <formula>LEFT(E66,LEN("Completed"))="Completed"</formula>
    </cfRule>
    <cfRule type="beginsWith" dxfId="1720" priority="365" stopIfTrue="1" operator="beginsWith" text="Partial">
      <formula>LEFT(E66,LEN("Partial"))="Partial"</formula>
    </cfRule>
    <cfRule type="beginsWith" dxfId="1719" priority="366" stopIfTrue="1" operator="beginsWith" text="Missing">
      <formula>LEFT(E66,LEN("Missing"))="Missing"</formula>
    </cfRule>
    <cfRule type="beginsWith" dxfId="1718" priority="367" stopIfTrue="1" operator="beginsWith" text="Untested">
      <formula>LEFT(E66,LEN("Untested"))="Untested"</formula>
    </cfRule>
    <cfRule type="notContainsBlanks" dxfId="1717" priority="368" stopIfTrue="1">
      <formula>LEN(TRIM(E66))&gt;0</formula>
    </cfRule>
  </conditionalFormatting>
  <conditionalFormatting sqref="E89:E95">
    <cfRule type="beginsWith" dxfId="1716" priority="353" stopIfTrue="1" operator="beginsWith" text="Not Applicable">
      <formula>LEFT(E89,LEN("Not Applicable"))="Not Applicable"</formula>
    </cfRule>
    <cfRule type="beginsWith" dxfId="1715" priority="354" stopIfTrue="1" operator="beginsWith" text="Waived">
      <formula>LEFT(E89,LEN("Waived"))="Waived"</formula>
    </cfRule>
    <cfRule type="beginsWith" dxfId="1714" priority="355" stopIfTrue="1" operator="beginsWith" text="Pre-Passed">
      <formula>LEFT(E89,LEN("Pre-Passed"))="Pre-Passed"</formula>
    </cfRule>
    <cfRule type="beginsWith" dxfId="1713" priority="356" stopIfTrue="1" operator="beginsWith" text="Completed">
      <formula>LEFT(E89,LEN("Completed"))="Completed"</formula>
    </cfRule>
    <cfRule type="beginsWith" dxfId="1712" priority="357" stopIfTrue="1" operator="beginsWith" text="Partial">
      <formula>LEFT(E89,LEN("Partial"))="Partial"</formula>
    </cfRule>
    <cfRule type="beginsWith" dxfId="1711" priority="358" stopIfTrue="1" operator="beginsWith" text="Missing">
      <formula>LEFT(E89,LEN("Missing"))="Missing"</formula>
    </cfRule>
    <cfRule type="beginsWith" dxfId="1710" priority="359" stopIfTrue="1" operator="beginsWith" text="Untested">
      <formula>LEFT(E89,LEN("Untested"))="Untested"</formula>
    </cfRule>
    <cfRule type="notContainsBlanks" dxfId="1709" priority="360" stopIfTrue="1">
      <formula>LEN(TRIM(E89))&gt;0</formula>
    </cfRule>
  </conditionalFormatting>
  <conditionalFormatting sqref="E40:E44">
    <cfRule type="beginsWith" dxfId="1708" priority="345" stopIfTrue="1" operator="beginsWith" text="Not Applicable">
      <formula>LEFT(E40,LEN("Not Applicable"))="Not Applicable"</formula>
    </cfRule>
    <cfRule type="beginsWith" dxfId="1707" priority="346" stopIfTrue="1" operator="beginsWith" text="Waived">
      <formula>LEFT(E40,LEN("Waived"))="Waived"</formula>
    </cfRule>
    <cfRule type="beginsWith" dxfId="1706" priority="347" stopIfTrue="1" operator="beginsWith" text="Pre-Passed">
      <formula>LEFT(E40,LEN("Pre-Passed"))="Pre-Passed"</formula>
    </cfRule>
    <cfRule type="beginsWith" dxfId="1705" priority="348" stopIfTrue="1" operator="beginsWith" text="Completed">
      <formula>LEFT(E40,LEN("Completed"))="Completed"</formula>
    </cfRule>
    <cfRule type="beginsWith" dxfId="1704" priority="349" stopIfTrue="1" operator="beginsWith" text="Partial">
      <formula>LEFT(E40,LEN("Partial"))="Partial"</formula>
    </cfRule>
    <cfRule type="beginsWith" dxfId="1703" priority="350" stopIfTrue="1" operator="beginsWith" text="Missing">
      <formula>LEFT(E40,LEN("Missing"))="Missing"</formula>
    </cfRule>
    <cfRule type="beginsWith" dxfId="1702" priority="351" stopIfTrue="1" operator="beginsWith" text="Untested">
      <formula>LEFT(E40,LEN("Untested"))="Untested"</formula>
    </cfRule>
    <cfRule type="notContainsBlanks" dxfId="1701" priority="352" stopIfTrue="1">
      <formula>LEN(TRIM(E40))&gt;0</formula>
    </cfRule>
  </conditionalFormatting>
  <conditionalFormatting sqref="E109">
    <cfRule type="beginsWith" dxfId="1700" priority="337" stopIfTrue="1" operator="beginsWith" text="Not Applicable">
      <formula>LEFT(E109,LEN("Not Applicable"))="Not Applicable"</formula>
    </cfRule>
    <cfRule type="beginsWith" dxfId="1699" priority="338" stopIfTrue="1" operator="beginsWith" text="Waived">
      <formula>LEFT(E109,LEN("Waived"))="Waived"</formula>
    </cfRule>
    <cfRule type="beginsWith" dxfId="1698" priority="339" stopIfTrue="1" operator="beginsWith" text="Pre-Passed">
      <formula>LEFT(E109,LEN("Pre-Passed"))="Pre-Passed"</formula>
    </cfRule>
    <cfRule type="beginsWith" dxfId="1697" priority="340" stopIfTrue="1" operator="beginsWith" text="Completed">
      <formula>LEFT(E109,LEN("Completed"))="Completed"</formula>
    </cfRule>
    <cfRule type="beginsWith" dxfId="1696" priority="341" stopIfTrue="1" operator="beginsWith" text="Partial">
      <formula>LEFT(E109,LEN("Partial"))="Partial"</formula>
    </cfRule>
    <cfRule type="beginsWith" dxfId="1695" priority="342" stopIfTrue="1" operator="beginsWith" text="Missing">
      <formula>LEFT(E109,LEN("Missing"))="Missing"</formula>
    </cfRule>
    <cfRule type="beginsWith" dxfId="1694" priority="343" stopIfTrue="1" operator="beginsWith" text="Untested">
      <formula>LEFT(E109,LEN("Untested"))="Untested"</formula>
    </cfRule>
    <cfRule type="notContainsBlanks" dxfId="1693" priority="344" stopIfTrue="1">
      <formula>LEN(TRIM(E109))&gt;0</formula>
    </cfRule>
  </conditionalFormatting>
  <conditionalFormatting sqref="E110">
    <cfRule type="beginsWith" dxfId="1692" priority="329" stopIfTrue="1" operator="beginsWith" text="Not Applicable">
      <formula>LEFT(E110,LEN("Not Applicable"))="Not Applicable"</formula>
    </cfRule>
    <cfRule type="beginsWith" dxfId="1691" priority="330" stopIfTrue="1" operator="beginsWith" text="Waived">
      <formula>LEFT(E110,LEN("Waived"))="Waived"</formula>
    </cfRule>
    <cfRule type="beginsWith" dxfId="1690" priority="331" stopIfTrue="1" operator="beginsWith" text="Pre-Passed">
      <formula>LEFT(E110,LEN("Pre-Passed"))="Pre-Passed"</formula>
    </cfRule>
    <cfRule type="beginsWith" dxfId="1689" priority="332" stopIfTrue="1" operator="beginsWith" text="Completed">
      <formula>LEFT(E110,LEN("Completed"))="Completed"</formula>
    </cfRule>
    <cfRule type="beginsWith" dxfId="1688" priority="333" stopIfTrue="1" operator="beginsWith" text="Partial">
      <formula>LEFT(E110,LEN("Partial"))="Partial"</formula>
    </cfRule>
    <cfRule type="beginsWith" dxfId="1687" priority="334" stopIfTrue="1" operator="beginsWith" text="Missing">
      <formula>LEFT(E110,LEN("Missing"))="Missing"</formula>
    </cfRule>
    <cfRule type="beginsWith" dxfId="1686" priority="335" stopIfTrue="1" operator="beginsWith" text="Untested">
      <formula>LEFT(E110,LEN("Untested"))="Untested"</formula>
    </cfRule>
    <cfRule type="notContainsBlanks" dxfId="1685" priority="336" stopIfTrue="1">
      <formula>LEN(TRIM(E110))&gt;0</formula>
    </cfRule>
  </conditionalFormatting>
  <conditionalFormatting sqref="E111">
    <cfRule type="beginsWith" dxfId="1684" priority="321" stopIfTrue="1" operator="beginsWith" text="Not Applicable">
      <formula>LEFT(E111,LEN("Not Applicable"))="Not Applicable"</formula>
    </cfRule>
    <cfRule type="beginsWith" dxfId="1683" priority="322" stopIfTrue="1" operator="beginsWith" text="Waived">
      <formula>LEFT(E111,LEN("Waived"))="Waived"</formula>
    </cfRule>
    <cfRule type="beginsWith" dxfId="1682" priority="323" stopIfTrue="1" operator="beginsWith" text="Pre-Passed">
      <formula>LEFT(E111,LEN("Pre-Passed"))="Pre-Passed"</formula>
    </cfRule>
    <cfRule type="beginsWith" dxfId="1681" priority="324" stopIfTrue="1" operator="beginsWith" text="Completed">
      <formula>LEFT(E111,LEN("Completed"))="Completed"</formula>
    </cfRule>
    <cfRule type="beginsWith" dxfId="1680" priority="325" stopIfTrue="1" operator="beginsWith" text="Partial">
      <formula>LEFT(E111,LEN("Partial"))="Partial"</formula>
    </cfRule>
    <cfRule type="beginsWith" dxfId="1679" priority="326" stopIfTrue="1" operator="beginsWith" text="Missing">
      <formula>LEFT(E111,LEN("Missing"))="Missing"</formula>
    </cfRule>
    <cfRule type="beginsWith" dxfId="1678" priority="327" stopIfTrue="1" operator="beginsWith" text="Untested">
      <formula>LEFT(E111,LEN("Untested"))="Untested"</formula>
    </cfRule>
    <cfRule type="notContainsBlanks" dxfId="1677" priority="328" stopIfTrue="1">
      <formula>LEN(TRIM(E111))&gt;0</formula>
    </cfRule>
  </conditionalFormatting>
  <conditionalFormatting sqref="E112">
    <cfRule type="beginsWith" dxfId="1676" priority="313" stopIfTrue="1" operator="beginsWith" text="Not Applicable">
      <formula>LEFT(E112,LEN("Not Applicable"))="Not Applicable"</formula>
    </cfRule>
    <cfRule type="beginsWith" dxfId="1675" priority="314" stopIfTrue="1" operator="beginsWith" text="Waived">
      <formula>LEFT(E112,LEN("Waived"))="Waived"</formula>
    </cfRule>
    <cfRule type="beginsWith" dxfId="1674" priority="315" stopIfTrue="1" operator="beginsWith" text="Pre-Passed">
      <formula>LEFT(E112,LEN("Pre-Passed"))="Pre-Passed"</formula>
    </cfRule>
    <cfRule type="beginsWith" dxfId="1673" priority="316" stopIfTrue="1" operator="beginsWith" text="Completed">
      <formula>LEFT(E112,LEN("Completed"))="Completed"</formula>
    </cfRule>
    <cfRule type="beginsWith" dxfId="1672" priority="317" stopIfTrue="1" operator="beginsWith" text="Partial">
      <formula>LEFT(E112,LEN("Partial"))="Partial"</formula>
    </cfRule>
    <cfRule type="beginsWith" dxfId="1671" priority="318" stopIfTrue="1" operator="beginsWith" text="Missing">
      <formula>LEFT(E112,LEN("Missing"))="Missing"</formula>
    </cfRule>
    <cfRule type="beginsWith" dxfId="1670" priority="319" stopIfTrue="1" operator="beginsWith" text="Untested">
      <formula>LEFT(E112,LEN("Untested"))="Untested"</formula>
    </cfRule>
    <cfRule type="notContainsBlanks" dxfId="1669" priority="320" stopIfTrue="1">
      <formula>LEN(TRIM(E112))&gt;0</formula>
    </cfRule>
  </conditionalFormatting>
  <conditionalFormatting sqref="E114:E124">
    <cfRule type="beginsWith" dxfId="1668" priority="305" stopIfTrue="1" operator="beginsWith" text="Not Applicable">
      <formula>LEFT(E114,LEN("Not Applicable"))="Not Applicable"</formula>
    </cfRule>
    <cfRule type="beginsWith" dxfId="1667" priority="306" stopIfTrue="1" operator="beginsWith" text="Waived">
      <formula>LEFT(E114,LEN("Waived"))="Waived"</formula>
    </cfRule>
    <cfRule type="beginsWith" dxfId="1666" priority="307" stopIfTrue="1" operator="beginsWith" text="Pre-Passed">
      <formula>LEFT(E114,LEN("Pre-Passed"))="Pre-Passed"</formula>
    </cfRule>
    <cfRule type="beginsWith" dxfId="1665" priority="308" stopIfTrue="1" operator="beginsWith" text="Completed">
      <formula>LEFT(E114,LEN("Completed"))="Completed"</formula>
    </cfRule>
    <cfRule type="beginsWith" dxfId="1664" priority="309" stopIfTrue="1" operator="beginsWith" text="Partial">
      <formula>LEFT(E114,LEN("Partial"))="Partial"</formula>
    </cfRule>
    <cfRule type="beginsWith" dxfId="1663" priority="310" stopIfTrue="1" operator="beginsWith" text="Missing">
      <formula>LEFT(E114,LEN("Missing"))="Missing"</formula>
    </cfRule>
    <cfRule type="beginsWith" dxfId="1662" priority="311" stopIfTrue="1" operator="beginsWith" text="Untested">
      <formula>LEFT(E114,LEN("Untested"))="Untested"</formula>
    </cfRule>
    <cfRule type="notContainsBlanks" dxfId="1661" priority="312" stopIfTrue="1">
      <formula>LEN(TRIM(E114))&gt;0</formula>
    </cfRule>
  </conditionalFormatting>
  <conditionalFormatting sqref="E103:E105">
    <cfRule type="beginsWith" dxfId="1660" priority="297" stopIfTrue="1" operator="beginsWith" text="Not Applicable">
      <formula>LEFT(E103,LEN("Not Applicable"))="Not Applicable"</formula>
    </cfRule>
    <cfRule type="beginsWith" dxfId="1659" priority="298" stopIfTrue="1" operator="beginsWith" text="Waived">
      <formula>LEFT(E103,LEN("Waived"))="Waived"</formula>
    </cfRule>
    <cfRule type="beginsWith" dxfId="1658" priority="299" stopIfTrue="1" operator="beginsWith" text="Pre-Passed">
      <formula>LEFT(E103,LEN("Pre-Passed"))="Pre-Passed"</formula>
    </cfRule>
    <cfRule type="beginsWith" dxfId="1657" priority="300" stopIfTrue="1" operator="beginsWith" text="Completed">
      <formula>LEFT(E103,LEN("Completed"))="Completed"</formula>
    </cfRule>
    <cfRule type="beginsWith" dxfId="1656" priority="301" stopIfTrue="1" operator="beginsWith" text="Partial">
      <formula>LEFT(E103,LEN("Partial"))="Partial"</formula>
    </cfRule>
    <cfRule type="beginsWith" dxfId="1655" priority="302" stopIfTrue="1" operator="beginsWith" text="Missing">
      <formula>LEFT(E103,LEN("Missing"))="Missing"</formula>
    </cfRule>
    <cfRule type="beginsWith" dxfId="1654" priority="303" stopIfTrue="1" operator="beginsWith" text="Untested">
      <formula>LEFT(E103,LEN("Untested"))="Untested"</formula>
    </cfRule>
    <cfRule type="notContainsBlanks" dxfId="1653" priority="304" stopIfTrue="1">
      <formula>LEN(TRIM(E103))&gt;0</formula>
    </cfRule>
  </conditionalFormatting>
  <conditionalFormatting sqref="E38:E39">
    <cfRule type="beginsWith" dxfId="1652" priority="281" stopIfTrue="1" operator="beginsWith" text="Not Applicable">
      <formula>LEFT(E38,LEN("Not Applicable"))="Not Applicable"</formula>
    </cfRule>
    <cfRule type="beginsWith" dxfId="1651" priority="282" stopIfTrue="1" operator="beginsWith" text="Waived">
      <formula>LEFT(E38,LEN("Waived"))="Waived"</formula>
    </cfRule>
    <cfRule type="beginsWith" dxfId="1650" priority="283" stopIfTrue="1" operator="beginsWith" text="Pre-Passed">
      <formula>LEFT(E38,LEN("Pre-Passed"))="Pre-Passed"</formula>
    </cfRule>
    <cfRule type="beginsWith" dxfId="1649" priority="284" stopIfTrue="1" operator="beginsWith" text="Completed">
      <formula>LEFT(E38,LEN("Completed"))="Completed"</formula>
    </cfRule>
    <cfRule type="beginsWith" dxfId="1648" priority="285" stopIfTrue="1" operator="beginsWith" text="Partial">
      <formula>LEFT(E38,LEN("Partial"))="Partial"</formula>
    </cfRule>
    <cfRule type="beginsWith" dxfId="1647" priority="286" stopIfTrue="1" operator="beginsWith" text="Missing">
      <formula>LEFT(E38,LEN("Missing"))="Missing"</formula>
    </cfRule>
    <cfRule type="beginsWith" dxfId="1646" priority="287" stopIfTrue="1" operator="beginsWith" text="Untested">
      <formula>LEFT(E38,LEN("Untested"))="Untested"</formula>
    </cfRule>
    <cfRule type="notContainsBlanks" dxfId="1645" priority="288" stopIfTrue="1">
      <formula>LEN(TRIM(E38))&gt;0</formula>
    </cfRule>
  </conditionalFormatting>
  <conditionalFormatting sqref="F18 F20">
    <cfRule type="beginsWith" dxfId="1644" priority="273" stopIfTrue="1" operator="beginsWith" text="Not Applicable">
      <formula>LEFT(F18,LEN("Not Applicable"))="Not Applicable"</formula>
    </cfRule>
    <cfRule type="beginsWith" dxfId="1643" priority="274" stopIfTrue="1" operator="beginsWith" text="Waived">
      <formula>LEFT(F18,LEN("Waived"))="Waived"</formula>
    </cfRule>
    <cfRule type="beginsWith" dxfId="1642" priority="275" stopIfTrue="1" operator="beginsWith" text="Pre-Passed">
      <formula>LEFT(F18,LEN("Pre-Passed"))="Pre-Passed"</formula>
    </cfRule>
    <cfRule type="beginsWith" dxfId="1641" priority="276" stopIfTrue="1" operator="beginsWith" text="Completed">
      <formula>LEFT(F18,LEN("Completed"))="Completed"</formula>
    </cfRule>
    <cfRule type="beginsWith" dxfId="1640" priority="277" stopIfTrue="1" operator="beginsWith" text="Partial">
      <formula>LEFT(F18,LEN("Partial"))="Partial"</formula>
    </cfRule>
    <cfRule type="beginsWith" dxfId="1639" priority="278" stopIfTrue="1" operator="beginsWith" text="Missing">
      <formula>LEFT(F18,LEN("Missing"))="Missing"</formula>
    </cfRule>
    <cfRule type="beginsWith" dxfId="1638" priority="279" stopIfTrue="1" operator="beginsWith" text="Untested">
      <formula>LEFT(F18,LEN("Untested"))="Untested"</formula>
    </cfRule>
    <cfRule type="notContainsBlanks" dxfId="1637" priority="280" stopIfTrue="1">
      <formula>LEN(TRIM(F18))&gt;0</formula>
    </cfRule>
  </conditionalFormatting>
  <conditionalFormatting sqref="F25">
    <cfRule type="beginsWith" dxfId="1636" priority="265" stopIfTrue="1" operator="beginsWith" text="Not Applicable">
      <formula>LEFT(F25,LEN("Not Applicable"))="Not Applicable"</formula>
    </cfRule>
    <cfRule type="beginsWith" dxfId="1635" priority="266" stopIfTrue="1" operator="beginsWith" text="Waived">
      <formula>LEFT(F25,LEN("Waived"))="Waived"</formula>
    </cfRule>
    <cfRule type="beginsWith" dxfId="1634" priority="267" stopIfTrue="1" operator="beginsWith" text="Pre-Passed">
      <formula>LEFT(F25,LEN("Pre-Passed"))="Pre-Passed"</formula>
    </cfRule>
    <cfRule type="beginsWith" dxfId="1633" priority="268" stopIfTrue="1" operator="beginsWith" text="Completed">
      <formula>LEFT(F25,LEN("Completed"))="Completed"</formula>
    </cfRule>
    <cfRule type="beginsWith" dxfId="1632" priority="269" stopIfTrue="1" operator="beginsWith" text="Partial">
      <formula>LEFT(F25,LEN("Partial"))="Partial"</formula>
    </cfRule>
    <cfRule type="beginsWith" dxfId="1631" priority="270" stopIfTrue="1" operator="beginsWith" text="Missing">
      <formula>LEFT(F25,LEN("Missing"))="Missing"</formula>
    </cfRule>
    <cfRule type="beginsWith" dxfId="1630" priority="271" stopIfTrue="1" operator="beginsWith" text="Untested">
      <formula>LEFT(F25,LEN("Untested"))="Untested"</formula>
    </cfRule>
    <cfRule type="notContainsBlanks" dxfId="1629" priority="272" stopIfTrue="1">
      <formula>LEN(TRIM(F25))&gt;0</formula>
    </cfRule>
  </conditionalFormatting>
  <conditionalFormatting sqref="F28">
    <cfRule type="beginsWith" dxfId="1628" priority="257" stopIfTrue="1" operator="beginsWith" text="Not Applicable">
      <formula>LEFT(F28,LEN("Not Applicable"))="Not Applicable"</formula>
    </cfRule>
    <cfRule type="beginsWith" dxfId="1627" priority="258" stopIfTrue="1" operator="beginsWith" text="Waived">
      <formula>LEFT(F28,LEN("Waived"))="Waived"</formula>
    </cfRule>
    <cfRule type="beginsWith" dxfId="1626" priority="259" stopIfTrue="1" operator="beginsWith" text="Pre-Passed">
      <formula>LEFT(F28,LEN("Pre-Passed"))="Pre-Passed"</formula>
    </cfRule>
    <cfRule type="beginsWith" dxfId="1625" priority="260" stopIfTrue="1" operator="beginsWith" text="Completed">
      <formula>LEFT(F28,LEN("Completed"))="Completed"</formula>
    </cfRule>
    <cfRule type="beginsWith" dxfId="1624" priority="261" stopIfTrue="1" operator="beginsWith" text="Partial">
      <formula>LEFT(F28,LEN("Partial"))="Partial"</formula>
    </cfRule>
    <cfRule type="beginsWith" dxfId="1623" priority="262" stopIfTrue="1" operator="beginsWith" text="Missing">
      <formula>LEFT(F28,LEN("Missing"))="Missing"</formula>
    </cfRule>
    <cfRule type="beginsWith" dxfId="1622" priority="263" stopIfTrue="1" operator="beginsWith" text="Untested">
      <formula>LEFT(F28,LEN("Untested"))="Untested"</formula>
    </cfRule>
    <cfRule type="notContainsBlanks" dxfId="1621" priority="264" stopIfTrue="1">
      <formula>LEN(TRIM(F28))&gt;0</formula>
    </cfRule>
  </conditionalFormatting>
  <conditionalFormatting sqref="F19">
    <cfRule type="beginsWith" dxfId="1620" priority="249" stopIfTrue="1" operator="beginsWith" text="Not Applicable">
      <formula>LEFT(F19,LEN("Not Applicable"))="Not Applicable"</formula>
    </cfRule>
    <cfRule type="beginsWith" dxfId="1619" priority="250" stopIfTrue="1" operator="beginsWith" text="Waived">
      <formula>LEFT(F19,LEN("Waived"))="Waived"</formula>
    </cfRule>
    <cfRule type="beginsWith" dxfId="1618" priority="251" stopIfTrue="1" operator="beginsWith" text="Pre-Passed">
      <formula>LEFT(F19,LEN("Pre-Passed"))="Pre-Passed"</formula>
    </cfRule>
    <cfRule type="beginsWith" dxfId="1617" priority="252" stopIfTrue="1" operator="beginsWith" text="Completed">
      <formula>LEFT(F19,LEN("Completed"))="Completed"</formula>
    </cfRule>
    <cfRule type="beginsWith" dxfId="1616" priority="253" stopIfTrue="1" operator="beginsWith" text="Partial">
      <formula>LEFT(F19,LEN("Partial"))="Partial"</formula>
    </cfRule>
    <cfRule type="beginsWith" dxfId="1615" priority="254" stopIfTrue="1" operator="beginsWith" text="Missing">
      <formula>LEFT(F19,LEN("Missing"))="Missing"</formula>
    </cfRule>
    <cfRule type="beginsWith" dxfId="1614" priority="255" stopIfTrue="1" operator="beginsWith" text="Untested">
      <formula>LEFT(F19,LEN("Untested"))="Untested"</formula>
    </cfRule>
    <cfRule type="notContainsBlanks" dxfId="1613" priority="256" stopIfTrue="1">
      <formula>LEN(TRIM(F19))&gt;0</formula>
    </cfRule>
  </conditionalFormatting>
  <conditionalFormatting sqref="F24">
    <cfRule type="beginsWith" dxfId="1612" priority="241" stopIfTrue="1" operator="beginsWith" text="Not Applicable">
      <formula>LEFT(F24,LEN("Not Applicable"))="Not Applicable"</formula>
    </cfRule>
    <cfRule type="beginsWith" dxfId="1611" priority="242" stopIfTrue="1" operator="beginsWith" text="Waived">
      <formula>LEFT(F24,LEN("Waived"))="Waived"</formula>
    </cfRule>
    <cfRule type="beginsWith" dxfId="1610" priority="243" stopIfTrue="1" operator="beginsWith" text="Pre-Passed">
      <formula>LEFT(F24,LEN("Pre-Passed"))="Pre-Passed"</formula>
    </cfRule>
    <cfRule type="beginsWith" dxfId="1609" priority="244" stopIfTrue="1" operator="beginsWith" text="Completed">
      <formula>LEFT(F24,LEN("Completed"))="Completed"</formula>
    </cfRule>
    <cfRule type="beginsWith" dxfId="1608" priority="245" stopIfTrue="1" operator="beginsWith" text="Partial">
      <formula>LEFT(F24,LEN("Partial"))="Partial"</formula>
    </cfRule>
    <cfRule type="beginsWith" dxfId="1607" priority="246" stopIfTrue="1" operator="beginsWith" text="Missing">
      <formula>LEFT(F24,LEN("Missing"))="Missing"</formula>
    </cfRule>
    <cfRule type="beginsWith" dxfId="1606" priority="247" stopIfTrue="1" operator="beginsWith" text="Untested">
      <formula>LEFT(F24,LEN("Untested"))="Untested"</formula>
    </cfRule>
    <cfRule type="notContainsBlanks" dxfId="1605" priority="248" stopIfTrue="1">
      <formula>LEN(TRIM(F24))&gt;0</formula>
    </cfRule>
  </conditionalFormatting>
  <conditionalFormatting sqref="F26:F27">
    <cfRule type="beginsWith" dxfId="1604" priority="233" stopIfTrue="1" operator="beginsWith" text="Not Applicable">
      <formula>LEFT(F26,LEN("Not Applicable"))="Not Applicable"</formula>
    </cfRule>
    <cfRule type="beginsWith" dxfId="1603" priority="234" stopIfTrue="1" operator="beginsWith" text="Waived">
      <formula>LEFT(F26,LEN("Waived"))="Waived"</formula>
    </cfRule>
    <cfRule type="beginsWith" dxfId="1602" priority="235" stopIfTrue="1" operator="beginsWith" text="Pre-Passed">
      <formula>LEFT(F26,LEN("Pre-Passed"))="Pre-Passed"</formula>
    </cfRule>
    <cfRule type="beginsWith" dxfId="1601" priority="236" stopIfTrue="1" operator="beginsWith" text="Completed">
      <formula>LEFT(F26,LEN("Completed"))="Completed"</formula>
    </cfRule>
    <cfRule type="beginsWith" dxfId="1600" priority="237" stopIfTrue="1" operator="beginsWith" text="Partial">
      <formula>LEFT(F26,LEN("Partial"))="Partial"</formula>
    </cfRule>
    <cfRule type="beginsWith" dxfId="1599" priority="238" stopIfTrue="1" operator="beginsWith" text="Missing">
      <formula>LEFT(F26,LEN("Missing"))="Missing"</formula>
    </cfRule>
    <cfRule type="beginsWith" dxfId="1598" priority="239" stopIfTrue="1" operator="beginsWith" text="Untested">
      <formula>LEFT(F26,LEN("Untested"))="Untested"</formula>
    </cfRule>
    <cfRule type="notContainsBlanks" dxfId="1597" priority="240" stopIfTrue="1">
      <formula>LEN(TRIM(F26))&gt;0</formula>
    </cfRule>
  </conditionalFormatting>
  <conditionalFormatting sqref="F29:F31">
    <cfRule type="beginsWith" dxfId="1596" priority="225" stopIfTrue="1" operator="beginsWith" text="Not Applicable">
      <formula>LEFT(F29,LEN("Not Applicable"))="Not Applicable"</formula>
    </cfRule>
    <cfRule type="beginsWith" dxfId="1595" priority="226" stopIfTrue="1" operator="beginsWith" text="Waived">
      <formula>LEFT(F29,LEN("Waived"))="Waived"</formula>
    </cfRule>
    <cfRule type="beginsWith" dxfId="1594" priority="227" stopIfTrue="1" operator="beginsWith" text="Pre-Passed">
      <formula>LEFT(F29,LEN("Pre-Passed"))="Pre-Passed"</formula>
    </cfRule>
    <cfRule type="beginsWith" dxfId="1593" priority="228" stopIfTrue="1" operator="beginsWith" text="Completed">
      <formula>LEFT(F29,LEN("Completed"))="Completed"</formula>
    </cfRule>
    <cfRule type="beginsWith" dxfId="1592" priority="229" stopIfTrue="1" operator="beginsWith" text="Partial">
      <formula>LEFT(F29,LEN("Partial"))="Partial"</formula>
    </cfRule>
    <cfRule type="beginsWith" dxfId="1591" priority="230" stopIfTrue="1" operator="beginsWith" text="Missing">
      <formula>LEFT(F29,LEN("Missing"))="Missing"</formula>
    </cfRule>
    <cfRule type="beginsWith" dxfId="1590" priority="231" stopIfTrue="1" operator="beginsWith" text="Untested">
      <formula>LEFT(F29,LEN("Untested"))="Untested"</formula>
    </cfRule>
    <cfRule type="notContainsBlanks" dxfId="1589" priority="232" stopIfTrue="1">
      <formula>LEN(TRIM(F29))&gt;0</formula>
    </cfRule>
  </conditionalFormatting>
  <conditionalFormatting sqref="F21:F23">
    <cfRule type="beginsWith" dxfId="1588" priority="217" stopIfTrue="1" operator="beginsWith" text="Not Applicable">
      <formula>LEFT(F21,LEN("Not Applicable"))="Not Applicable"</formula>
    </cfRule>
    <cfRule type="beginsWith" dxfId="1587" priority="218" stopIfTrue="1" operator="beginsWith" text="Waived">
      <formula>LEFT(F21,LEN("Waived"))="Waived"</formula>
    </cfRule>
    <cfRule type="beginsWith" dxfId="1586" priority="219" stopIfTrue="1" operator="beginsWith" text="Pre-Passed">
      <formula>LEFT(F21,LEN("Pre-Passed"))="Pre-Passed"</formula>
    </cfRule>
    <cfRule type="beginsWith" dxfId="1585" priority="220" stopIfTrue="1" operator="beginsWith" text="Completed">
      <formula>LEFT(F21,LEN("Completed"))="Completed"</formula>
    </cfRule>
    <cfRule type="beginsWith" dxfId="1584" priority="221" stopIfTrue="1" operator="beginsWith" text="Partial">
      <formula>LEFT(F21,LEN("Partial"))="Partial"</formula>
    </cfRule>
    <cfRule type="beginsWith" dxfId="1583" priority="222" stopIfTrue="1" operator="beginsWith" text="Missing">
      <formula>LEFT(F21,LEN("Missing"))="Missing"</formula>
    </cfRule>
    <cfRule type="beginsWith" dxfId="1582" priority="223" stopIfTrue="1" operator="beginsWith" text="Untested">
      <formula>LEFT(F21,LEN("Untested"))="Untested"</formula>
    </cfRule>
    <cfRule type="notContainsBlanks" dxfId="1581" priority="224" stopIfTrue="1">
      <formula>LEN(TRIM(F21))&gt;0</formula>
    </cfRule>
  </conditionalFormatting>
  <conditionalFormatting sqref="F33 F36">
    <cfRule type="beginsWith" dxfId="1580" priority="209" stopIfTrue="1" operator="beginsWith" text="Not Applicable">
      <formula>LEFT(F33,LEN("Not Applicable"))="Not Applicable"</formula>
    </cfRule>
    <cfRule type="beginsWith" dxfId="1579" priority="210" stopIfTrue="1" operator="beginsWith" text="Waived">
      <formula>LEFT(F33,LEN("Waived"))="Waived"</formula>
    </cfRule>
    <cfRule type="beginsWith" dxfId="1578" priority="211" stopIfTrue="1" operator="beginsWith" text="Pre-Passed">
      <formula>LEFT(F33,LEN("Pre-Passed"))="Pre-Passed"</formula>
    </cfRule>
    <cfRule type="beginsWith" dxfId="1577" priority="212" stopIfTrue="1" operator="beginsWith" text="Completed">
      <formula>LEFT(F33,LEN("Completed"))="Completed"</formula>
    </cfRule>
    <cfRule type="beginsWith" dxfId="1576" priority="213" stopIfTrue="1" operator="beginsWith" text="Partial">
      <formula>LEFT(F33,LEN("Partial"))="Partial"</formula>
    </cfRule>
    <cfRule type="beginsWith" dxfId="1575" priority="214" stopIfTrue="1" operator="beginsWith" text="Missing">
      <formula>LEFT(F33,LEN("Missing"))="Missing"</formula>
    </cfRule>
    <cfRule type="beginsWith" dxfId="1574" priority="215" stopIfTrue="1" operator="beginsWith" text="Untested">
      <formula>LEFT(F33,LEN("Untested"))="Untested"</formula>
    </cfRule>
    <cfRule type="notContainsBlanks" dxfId="1573" priority="216" stopIfTrue="1">
      <formula>LEN(TRIM(F33))&gt;0</formula>
    </cfRule>
  </conditionalFormatting>
  <conditionalFormatting sqref="F34">
    <cfRule type="beginsWith" dxfId="1572" priority="201" stopIfTrue="1" operator="beginsWith" text="Not Applicable">
      <formula>LEFT(F34,LEN("Not Applicable"))="Not Applicable"</formula>
    </cfRule>
    <cfRule type="beginsWith" dxfId="1571" priority="202" stopIfTrue="1" operator="beginsWith" text="Waived">
      <formula>LEFT(F34,LEN("Waived"))="Waived"</formula>
    </cfRule>
    <cfRule type="beginsWith" dxfId="1570" priority="203" stopIfTrue="1" operator="beginsWith" text="Pre-Passed">
      <formula>LEFT(F34,LEN("Pre-Passed"))="Pre-Passed"</formula>
    </cfRule>
    <cfRule type="beginsWith" dxfId="1569" priority="204" stopIfTrue="1" operator="beginsWith" text="Completed">
      <formula>LEFT(F34,LEN("Completed"))="Completed"</formula>
    </cfRule>
    <cfRule type="beginsWith" dxfId="1568" priority="205" stopIfTrue="1" operator="beginsWith" text="Partial">
      <formula>LEFT(F34,LEN("Partial"))="Partial"</formula>
    </cfRule>
    <cfRule type="beginsWith" dxfId="1567" priority="206" stopIfTrue="1" operator="beginsWith" text="Missing">
      <formula>LEFT(F34,LEN("Missing"))="Missing"</formula>
    </cfRule>
    <cfRule type="beginsWith" dxfId="1566" priority="207" stopIfTrue="1" operator="beginsWith" text="Untested">
      <formula>LEFT(F34,LEN("Untested"))="Untested"</formula>
    </cfRule>
    <cfRule type="notContainsBlanks" dxfId="1565" priority="208" stopIfTrue="1">
      <formula>LEN(TRIM(F34))&gt;0</formula>
    </cfRule>
  </conditionalFormatting>
  <conditionalFormatting sqref="F35">
    <cfRule type="beginsWith" dxfId="1564" priority="193" stopIfTrue="1" operator="beginsWith" text="Not Applicable">
      <formula>LEFT(F35,LEN("Not Applicable"))="Not Applicable"</formula>
    </cfRule>
    <cfRule type="beginsWith" dxfId="1563" priority="194" stopIfTrue="1" operator="beginsWith" text="Waived">
      <formula>LEFT(F35,LEN("Waived"))="Waived"</formula>
    </cfRule>
    <cfRule type="beginsWith" dxfId="1562" priority="195" stopIfTrue="1" operator="beginsWith" text="Pre-Passed">
      <formula>LEFT(F35,LEN("Pre-Passed"))="Pre-Passed"</formula>
    </cfRule>
    <cfRule type="beginsWith" dxfId="1561" priority="196" stopIfTrue="1" operator="beginsWith" text="Completed">
      <formula>LEFT(F35,LEN("Completed"))="Completed"</formula>
    </cfRule>
    <cfRule type="beginsWith" dxfId="1560" priority="197" stopIfTrue="1" operator="beginsWith" text="Partial">
      <formula>LEFT(F35,LEN("Partial"))="Partial"</formula>
    </cfRule>
    <cfRule type="beginsWith" dxfId="1559" priority="198" stopIfTrue="1" operator="beginsWith" text="Missing">
      <formula>LEFT(F35,LEN("Missing"))="Missing"</formula>
    </cfRule>
    <cfRule type="beginsWith" dxfId="1558" priority="199" stopIfTrue="1" operator="beginsWith" text="Untested">
      <formula>LEFT(F35,LEN("Untested"))="Untested"</formula>
    </cfRule>
    <cfRule type="notContainsBlanks" dxfId="1557" priority="200" stopIfTrue="1">
      <formula>LEN(TRIM(F35))&gt;0</formula>
    </cfRule>
  </conditionalFormatting>
  <conditionalFormatting sqref="F38:F45">
    <cfRule type="beginsWith" dxfId="1556" priority="185" stopIfTrue="1" operator="beginsWith" text="Not Applicable">
      <formula>LEFT(F38,LEN("Not Applicable"))="Not Applicable"</formula>
    </cfRule>
    <cfRule type="beginsWith" dxfId="1555" priority="186" stopIfTrue="1" operator="beginsWith" text="Waived">
      <formula>LEFT(F38,LEN("Waived"))="Waived"</formula>
    </cfRule>
    <cfRule type="beginsWith" dxfId="1554" priority="187" stopIfTrue="1" operator="beginsWith" text="Pre-Passed">
      <formula>LEFT(F38,LEN("Pre-Passed"))="Pre-Passed"</formula>
    </cfRule>
    <cfRule type="beginsWith" dxfId="1553" priority="188" stopIfTrue="1" operator="beginsWith" text="Completed">
      <formula>LEFT(F38,LEN("Completed"))="Completed"</formula>
    </cfRule>
    <cfRule type="beginsWith" dxfId="1552" priority="189" stopIfTrue="1" operator="beginsWith" text="Partial">
      <formula>LEFT(F38,LEN("Partial"))="Partial"</formula>
    </cfRule>
    <cfRule type="beginsWith" dxfId="1551" priority="190" stopIfTrue="1" operator="beginsWith" text="Missing">
      <formula>LEFT(F38,LEN("Missing"))="Missing"</formula>
    </cfRule>
    <cfRule type="beginsWith" dxfId="1550" priority="191" stopIfTrue="1" operator="beginsWith" text="Untested">
      <formula>LEFT(F38,LEN("Untested"))="Untested"</formula>
    </cfRule>
    <cfRule type="notContainsBlanks" dxfId="1549" priority="192" stopIfTrue="1">
      <formula>LEN(TRIM(F38))&gt;0</formula>
    </cfRule>
  </conditionalFormatting>
  <conditionalFormatting sqref="F46">
    <cfRule type="beginsWith" dxfId="1548" priority="177" stopIfTrue="1" operator="beginsWith" text="Not Applicable">
      <formula>LEFT(F46,LEN("Not Applicable"))="Not Applicable"</formula>
    </cfRule>
    <cfRule type="beginsWith" dxfId="1547" priority="178" stopIfTrue="1" operator="beginsWith" text="Waived">
      <formula>LEFT(F46,LEN("Waived"))="Waived"</formula>
    </cfRule>
    <cfRule type="beginsWith" dxfId="1546" priority="179" stopIfTrue="1" operator="beginsWith" text="Pre-Passed">
      <formula>LEFT(F46,LEN("Pre-Passed"))="Pre-Passed"</formula>
    </cfRule>
    <cfRule type="beginsWith" dxfId="1545" priority="180" stopIfTrue="1" operator="beginsWith" text="Completed">
      <formula>LEFT(F46,LEN("Completed"))="Completed"</formula>
    </cfRule>
    <cfRule type="beginsWith" dxfId="1544" priority="181" stopIfTrue="1" operator="beginsWith" text="Partial">
      <formula>LEFT(F46,LEN("Partial"))="Partial"</formula>
    </cfRule>
    <cfRule type="beginsWith" dxfId="1543" priority="182" stopIfTrue="1" operator="beginsWith" text="Missing">
      <formula>LEFT(F46,LEN("Missing"))="Missing"</formula>
    </cfRule>
    <cfRule type="beginsWith" dxfId="1542" priority="183" stopIfTrue="1" operator="beginsWith" text="Untested">
      <formula>LEFT(F46,LEN("Untested"))="Untested"</formula>
    </cfRule>
    <cfRule type="notContainsBlanks" dxfId="1541" priority="184" stopIfTrue="1">
      <formula>LEN(TRIM(F46))&gt;0</formula>
    </cfRule>
  </conditionalFormatting>
  <conditionalFormatting sqref="F37">
    <cfRule type="beginsWith" dxfId="1540" priority="169" stopIfTrue="1" operator="beginsWith" text="Not Applicable">
      <formula>LEFT(F37,LEN("Not Applicable"))="Not Applicable"</formula>
    </cfRule>
    <cfRule type="beginsWith" dxfId="1539" priority="170" stopIfTrue="1" operator="beginsWith" text="Waived">
      <formula>LEFT(F37,LEN("Waived"))="Waived"</formula>
    </cfRule>
    <cfRule type="beginsWith" dxfId="1538" priority="171" stopIfTrue="1" operator="beginsWith" text="Pre-Passed">
      <formula>LEFT(F37,LEN("Pre-Passed"))="Pre-Passed"</formula>
    </cfRule>
    <cfRule type="beginsWith" dxfId="1537" priority="172" stopIfTrue="1" operator="beginsWith" text="Completed">
      <formula>LEFT(F37,LEN("Completed"))="Completed"</formula>
    </cfRule>
    <cfRule type="beginsWith" dxfId="1536" priority="173" stopIfTrue="1" operator="beginsWith" text="Partial">
      <formula>LEFT(F37,LEN("Partial"))="Partial"</formula>
    </cfRule>
    <cfRule type="beginsWith" dxfId="1535" priority="174" stopIfTrue="1" operator="beginsWith" text="Missing">
      <formula>LEFT(F37,LEN("Missing"))="Missing"</formula>
    </cfRule>
    <cfRule type="beginsWith" dxfId="1534" priority="175" stopIfTrue="1" operator="beginsWith" text="Untested">
      <formula>LEFT(F37,LEN("Untested"))="Untested"</formula>
    </cfRule>
    <cfRule type="notContainsBlanks" dxfId="1533" priority="176" stopIfTrue="1">
      <formula>LEN(TRIM(F37))&gt;0</formula>
    </cfRule>
  </conditionalFormatting>
  <conditionalFormatting sqref="F51 F53">
    <cfRule type="beginsWith" dxfId="1532" priority="161" stopIfTrue="1" operator="beginsWith" text="Not Applicable">
      <formula>LEFT(F51,LEN("Not Applicable"))="Not Applicable"</formula>
    </cfRule>
    <cfRule type="beginsWith" dxfId="1531" priority="162" stopIfTrue="1" operator="beginsWith" text="Waived">
      <formula>LEFT(F51,LEN("Waived"))="Waived"</formula>
    </cfRule>
    <cfRule type="beginsWith" dxfId="1530" priority="163" stopIfTrue="1" operator="beginsWith" text="Pre-Passed">
      <formula>LEFT(F51,LEN("Pre-Passed"))="Pre-Passed"</formula>
    </cfRule>
    <cfRule type="beginsWith" dxfId="1529" priority="164" stopIfTrue="1" operator="beginsWith" text="Completed">
      <formula>LEFT(F51,LEN("Completed"))="Completed"</formula>
    </cfRule>
    <cfRule type="beginsWith" dxfId="1528" priority="165" stopIfTrue="1" operator="beginsWith" text="Partial">
      <formula>LEFT(F51,LEN("Partial"))="Partial"</formula>
    </cfRule>
    <cfRule type="beginsWith" dxfId="1527" priority="166" stopIfTrue="1" operator="beginsWith" text="Missing">
      <formula>LEFT(F51,LEN("Missing"))="Missing"</formula>
    </cfRule>
    <cfRule type="beginsWith" dxfId="1526" priority="167" stopIfTrue="1" operator="beginsWith" text="Untested">
      <formula>LEFT(F51,LEN("Untested"))="Untested"</formula>
    </cfRule>
    <cfRule type="notContainsBlanks" dxfId="1525" priority="168" stopIfTrue="1">
      <formula>LEN(TRIM(F51))&gt;0</formula>
    </cfRule>
  </conditionalFormatting>
  <conditionalFormatting sqref="F49:F50">
    <cfRule type="beginsWith" dxfId="1524" priority="153" stopIfTrue="1" operator="beginsWith" text="Not Applicable">
      <formula>LEFT(F49,LEN("Not Applicable"))="Not Applicable"</formula>
    </cfRule>
    <cfRule type="beginsWith" dxfId="1523" priority="154" stopIfTrue="1" operator="beginsWith" text="Waived">
      <formula>LEFT(F49,LEN("Waived"))="Waived"</formula>
    </cfRule>
    <cfRule type="beginsWith" dxfId="1522" priority="155" stopIfTrue="1" operator="beginsWith" text="Pre-Passed">
      <formula>LEFT(F49,LEN("Pre-Passed"))="Pre-Passed"</formula>
    </cfRule>
    <cfRule type="beginsWith" dxfId="1521" priority="156" stopIfTrue="1" operator="beginsWith" text="Completed">
      <formula>LEFT(F49,LEN("Completed"))="Completed"</formula>
    </cfRule>
    <cfRule type="beginsWith" dxfId="1520" priority="157" stopIfTrue="1" operator="beginsWith" text="Partial">
      <formula>LEFT(F49,LEN("Partial"))="Partial"</formula>
    </cfRule>
    <cfRule type="beginsWith" dxfId="1519" priority="158" stopIfTrue="1" operator="beginsWith" text="Missing">
      <formula>LEFT(F49,LEN("Missing"))="Missing"</formula>
    </cfRule>
    <cfRule type="beginsWith" dxfId="1518" priority="159" stopIfTrue="1" operator="beginsWith" text="Untested">
      <formula>LEFT(F49,LEN("Untested"))="Untested"</formula>
    </cfRule>
    <cfRule type="notContainsBlanks" dxfId="1517" priority="160" stopIfTrue="1">
      <formula>LEN(TRIM(F49))&gt;0</formula>
    </cfRule>
  </conditionalFormatting>
  <conditionalFormatting sqref="F48">
    <cfRule type="beginsWith" dxfId="1516" priority="145" stopIfTrue="1" operator="beginsWith" text="Not Applicable">
      <formula>LEFT(F48,LEN("Not Applicable"))="Not Applicable"</formula>
    </cfRule>
    <cfRule type="beginsWith" dxfId="1515" priority="146" stopIfTrue="1" operator="beginsWith" text="Waived">
      <formula>LEFT(F48,LEN("Waived"))="Waived"</formula>
    </cfRule>
    <cfRule type="beginsWith" dxfId="1514" priority="147" stopIfTrue="1" operator="beginsWith" text="Pre-Passed">
      <formula>LEFT(F48,LEN("Pre-Passed"))="Pre-Passed"</formula>
    </cfRule>
    <cfRule type="beginsWith" dxfId="1513" priority="148" stopIfTrue="1" operator="beginsWith" text="Completed">
      <formula>LEFT(F48,LEN("Completed"))="Completed"</formula>
    </cfRule>
    <cfRule type="beginsWith" dxfId="1512" priority="149" stopIfTrue="1" operator="beginsWith" text="Partial">
      <formula>LEFT(F48,LEN("Partial"))="Partial"</formula>
    </cfRule>
    <cfRule type="beginsWith" dxfId="1511" priority="150" stopIfTrue="1" operator="beginsWith" text="Missing">
      <formula>LEFT(F48,LEN("Missing"))="Missing"</formula>
    </cfRule>
    <cfRule type="beginsWith" dxfId="1510" priority="151" stopIfTrue="1" operator="beginsWith" text="Untested">
      <formula>LEFT(F48,LEN("Untested"))="Untested"</formula>
    </cfRule>
    <cfRule type="notContainsBlanks" dxfId="1509" priority="152" stopIfTrue="1">
      <formula>LEN(TRIM(F48))&gt;0</formula>
    </cfRule>
  </conditionalFormatting>
  <conditionalFormatting sqref="F52">
    <cfRule type="beginsWith" dxfId="1508" priority="137" stopIfTrue="1" operator="beginsWith" text="Not Applicable">
      <formula>LEFT(F52,LEN("Not Applicable"))="Not Applicable"</formula>
    </cfRule>
    <cfRule type="beginsWith" dxfId="1507" priority="138" stopIfTrue="1" operator="beginsWith" text="Waived">
      <formula>LEFT(F52,LEN("Waived"))="Waived"</formula>
    </cfRule>
    <cfRule type="beginsWith" dxfId="1506" priority="139" stopIfTrue="1" operator="beginsWith" text="Pre-Passed">
      <formula>LEFT(F52,LEN("Pre-Passed"))="Pre-Passed"</formula>
    </cfRule>
    <cfRule type="beginsWith" dxfId="1505" priority="140" stopIfTrue="1" operator="beginsWith" text="Completed">
      <formula>LEFT(F52,LEN("Completed"))="Completed"</formula>
    </cfRule>
    <cfRule type="beginsWith" dxfId="1504" priority="141" stopIfTrue="1" operator="beginsWith" text="Partial">
      <formula>LEFT(F52,LEN("Partial"))="Partial"</formula>
    </cfRule>
    <cfRule type="beginsWith" dxfId="1503" priority="142" stopIfTrue="1" operator="beginsWith" text="Missing">
      <formula>LEFT(F52,LEN("Missing"))="Missing"</formula>
    </cfRule>
    <cfRule type="beginsWith" dxfId="1502" priority="143" stopIfTrue="1" operator="beginsWith" text="Untested">
      <formula>LEFT(F52,LEN("Untested"))="Untested"</formula>
    </cfRule>
    <cfRule type="notContainsBlanks" dxfId="1501" priority="144" stopIfTrue="1">
      <formula>LEN(TRIM(F52))&gt;0</formula>
    </cfRule>
  </conditionalFormatting>
  <conditionalFormatting sqref="F54:F57">
    <cfRule type="beginsWith" dxfId="1500" priority="129" stopIfTrue="1" operator="beginsWith" text="Not Applicable">
      <formula>LEFT(F54,LEN("Not Applicable"))="Not Applicable"</formula>
    </cfRule>
    <cfRule type="beginsWith" dxfId="1499" priority="130" stopIfTrue="1" operator="beginsWith" text="Waived">
      <formula>LEFT(F54,LEN("Waived"))="Waived"</formula>
    </cfRule>
    <cfRule type="beginsWith" dxfId="1498" priority="131" stopIfTrue="1" operator="beginsWith" text="Pre-Passed">
      <formula>LEFT(F54,LEN("Pre-Passed"))="Pre-Passed"</formula>
    </cfRule>
    <cfRule type="beginsWith" dxfId="1497" priority="132" stopIfTrue="1" operator="beginsWith" text="Completed">
      <formula>LEFT(F54,LEN("Completed"))="Completed"</formula>
    </cfRule>
    <cfRule type="beginsWith" dxfId="1496" priority="133" stopIfTrue="1" operator="beginsWith" text="Partial">
      <formula>LEFT(F54,LEN("Partial"))="Partial"</formula>
    </cfRule>
    <cfRule type="beginsWith" dxfId="1495" priority="134" stopIfTrue="1" operator="beginsWith" text="Missing">
      <formula>LEFT(F54,LEN("Missing"))="Missing"</formula>
    </cfRule>
    <cfRule type="beginsWith" dxfId="1494" priority="135" stopIfTrue="1" operator="beginsWith" text="Untested">
      <formula>LEFT(F54,LEN("Untested"))="Untested"</formula>
    </cfRule>
    <cfRule type="notContainsBlanks" dxfId="1493" priority="136" stopIfTrue="1">
      <formula>LEN(TRIM(F54))&gt;0</formula>
    </cfRule>
  </conditionalFormatting>
  <conditionalFormatting sqref="F59:F67">
    <cfRule type="beginsWith" dxfId="1492" priority="121" stopIfTrue="1" operator="beginsWith" text="Not Applicable">
      <formula>LEFT(F59,LEN("Not Applicable"))="Not Applicable"</formula>
    </cfRule>
    <cfRule type="beginsWith" dxfId="1491" priority="122" stopIfTrue="1" operator="beginsWith" text="Waived">
      <formula>LEFT(F59,LEN("Waived"))="Waived"</formula>
    </cfRule>
    <cfRule type="beginsWith" dxfId="1490" priority="123" stopIfTrue="1" operator="beginsWith" text="Pre-Passed">
      <formula>LEFT(F59,LEN("Pre-Passed"))="Pre-Passed"</formula>
    </cfRule>
    <cfRule type="beginsWith" dxfId="1489" priority="124" stopIfTrue="1" operator="beginsWith" text="Completed">
      <formula>LEFT(F59,LEN("Completed"))="Completed"</formula>
    </cfRule>
    <cfRule type="beginsWith" dxfId="1488" priority="125" stopIfTrue="1" operator="beginsWith" text="Partial">
      <formula>LEFT(F59,LEN("Partial"))="Partial"</formula>
    </cfRule>
    <cfRule type="beginsWith" dxfId="1487" priority="126" stopIfTrue="1" operator="beginsWith" text="Missing">
      <formula>LEFT(F59,LEN("Missing"))="Missing"</formula>
    </cfRule>
    <cfRule type="beginsWith" dxfId="1486" priority="127" stopIfTrue="1" operator="beginsWith" text="Untested">
      <formula>LEFT(F59,LEN("Untested"))="Untested"</formula>
    </cfRule>
    <cfRule type="notContainsBlanks" dxfId="1485" priority="128" stopIfTrue="1">
      <formula>LEN(TRIM(F59))&gt;0</formula>
    </cfRule>
  </conditionalFormatting>
  <conditionalFormatting sqref="F68:F79">
    <cfRule type="beginsWith" dxfId="1484" priority="113" stopIfTrue="1" operator="beginsWith" text="Not Applicable">
      <formula>LEFT(F68,LEN("Not Applicable"))="Not Applicable"</formula>
    </cfRule>
    <cfRule type="beginsWith" dxfId="1483" priority="114" stopIfTrue="1" operator="beginsWith" text="Waived">
      <formula>LEFT(F68,LEN("Waived"))="Waived"</formula>
    </cfRule>
    <cfRule type="beginsWith" dxfId="1482" priority="115" stopIfTrue="1" operator="beginsWith" text="Pre-Passed">
      <formula>LEFT(F68,LEN("Pre-Passed"))="Pre-Passed"</formula>
    </cfRule>
    <cfRule type="beginsWith" dxfId="1481" priority="116" stopIfTrue="1" operator="beginsWith" text="Completed">
      <formula>LEFT(F68,LEN("Completed"))="Completed"</formula>
    </cfRule>
    <cfRule type="beginsWith" dxfId="1480" priority="117" stopIfTrue="1" operator="beginsWith" text="Partial">
      <formula>LEFT(F68,LEN("Partial"))="Partial"</formula>
    </cfRule>
    <cfRule type="beginsWith" dxfId="1479" priority="118" stopIfTrue="1" operator="beginsWith" text="Missing">
      <formula>LEFT(F68,LEN("Missing"))="Missing"</formula>
    </cfRule>
    <cfRule type="beginsWith" dxfId="1478" priority="119" stopIfTrue="1" operator="beginsWith" text="Untested">
      <formula>LEFT(F68,LEN("Untested"))="Untested"</formula>
    </cfRule>
    <cfRule type="notContainsBlanks" dxfId="1477" priority="120" stopIfTrue="1">
      <formula>LEN(TRIM(F68))&gt;0</formula>
    </cfRule>
  </conditionalFormatting>
  <conditionalFormatting sqref="F81:F82">
    <cfRule type="beginsWith" dxfId="1476" priority="105" stopIfTrue="1" operator="beginsWith" text="Not Applicable">
      <formula>LEFT(F81,LEN("Not Applicable"))="Not Applicable"</formula>
    </cfRule>
    <cfRule type="beginsWith" dxfId="1475" priority="106" stopIfTrue="1" operator="beginsWith" text="Waived">
      <formula>LEFT(F81,LEN("Waived"))="Waived"</formula>
    </cfRule>
    <cfRule type="beginsWith" dxfId="1474" priority="107" stopIfTrue="1" operator="beginsWith" text="Pre-Passed">
      <formula>LEFT(F81,LEN("Pre-Passed"))="Pre-Passed"</formula>
    </cfRule>
    <cfRule type="beginsWith" dxfId="1473" priority="108" stopIfTrue="1" operator="beginsWith" text="Completed">
      <formula>LEFT(F81,LEN("Completed"))="Completed"</formula>
    </cfRule>
    <cfRule type="beginsWith" dxfId="1472" priority="109" stopIfTrue="1" operator="beginsWith" text="Partial">
      <formula>LEFT(F81,LEN("Partial"))="Partial"</formula>
    </cfRule>
    <cfRule type="beginsWith" dxfId="1471" priority="110" stopIfTrue="1" operator="beginsWith" text="Missing">
      <formula>LEFT(F81,LEN("Missing"))="Missing"</formula>
    </cfRule>
    <cfRule type="beginsWith" dxfId="1470" priority="111" stopIfTrue="1" operator="beginsWith" text="Untested">
      <formula>LEFT(F81,LEN("Untested"))="Untested"</formula>
    </cfRule>
    <cfRule type="notContainsBlanks" dxfId="1469" priority="112" stopIfTrue="1">
      <formula>LEN(TRIM(F81))&gt;0</formula>
    </cfRule>
  </conditionalFormatting>
  <conditionalFormatting sqref="F83:F86">
    <cfRule type="beginsWith" dxfId="1468" priority="97" stopIfTrue="1" operator="beginsWith" text="Not Applicable">
      <formula>LEFT(F83,LEN("Not Applicable"))="Not Applicable"</formula>
    </cfRule>
    <cfRule type="beginsWith" dxfId="1467" priority="98" stopIfTrue="1" operator="beginsWith" text="Waived">
      <formula>LEFT(F83,LEN("Waived"))="Waived"</formula>
    </cfRule>
    <cfRule type="beginsWith" dxfId="1466" priority="99" stopIfTrue="1" operator="beginsWith" text="Pre-Passed">
      <formula>LEFT(F83,LEN("Pre-Passed"))="Pre-Passed"</formula>
    </cfRule>
    <cfRule type="beginsWith" dxfId="1465" priority="100" stopIfTrue="1" operator="beginsWith" text="Completed">
      <formula>LEFT(F83,LEN("Completed"))="Completed"</formula>
    </cfRule>
    <cfRule type="beginsWith" dxfId="1464" priority="101" stopIfTrue="1" operator="beginsWith" text="Partial">
      <formula>LEFT(F83,LEN("Partial"))="Partial"</formula>
    </cfRule>
    <cfRule type="beginsWith" dxfId="1463" priority="102" stopIfTrue="1" operator="beginsWith" text="Missing">
      <formula>LEFT(F83,LEN("Missing"))="Missing"</formula>
    </cfRule>
    <cfRule type="beginsWith" dxfId="1462" priority="103" stopIfTrue="1" operator="beginsWith" text="Untested">
      <formula>LEFT(F83,LEN("Untested"))="Untested"</formula>
    </cfRule>
    <cfRule type="notContainsBlanks" dxfId="1461" priority="104" stopIfTrue="1">
      <formula>LEN(TRIM(F83))&gt;0</formula>
    </cfRule>
  </conditionalFormatting>
  <conditionalFormatting sqref="F87:F93">
    <cfRule type="beginsWith" dxfId="1460" priority="89" stopIfTrue="1" operator="beginsWith" text="Not Applicable">
      <formula>LEFT(F87,LEN("Not Applicable"))="Not Applicable"</formula>
    </cfRule>
    <cfRule type="beginsWith" dxfId="1459" priority="90" stopIfTrue="1" operator="beginsWith" text="Waived">
      <formula>LEFT(F87,LEN("Waived"))="Waived"</formula>
    </cfRule>
    <cfRule type="beginsWith" dxfId="1458" priority="91" stopIfTrue="1" operator="beginsWith" text="Pre-Passed">
      <formula>LEFT(F87,LEN("Pre-Passed"))="Pre-Passed"</formula>
    </cfRule>
    <cfRule type="beginsWith" dxfId="1457" priority="92" stopIfTrue="1" operator="beginsWith" text="Completed">
      <formula>LEFT(F87,LEN("Completed"))="Completed"</formula>
    </cfRule>
    <cfRule type="beginsWith" dxfId="1456" priority="93" stopIfTrue="1" operator="beginsWith" text="Partial">
      <formula>LEFT(F87,LEN("Partial"))="Partial"</formula>
    </cfRule>
    <cfRule type="beginsWith" dxfId="1455" priority="94" stopIfTrue="1" operator="beginsWith" text="Missing">
      <formula>LEFT(F87,LEN("Missing"))="Missing"</formula>
    </cfRule>
    <cfRule type="beginsWith" dxfId="1454" priority="95" stopIfTrue="1" operator="beginsWith" text="Untested">
      <formula>LEFT(F87,LEN("Untested"))="Untested"</formula>
    </cfRule>
    <cfRule type="notContainsBlanks" dxfId="1453" priority="96" stopIfTrue="1">
      <formula>LEN(TRIM(F87))&gt;0</formula>
    </cfRule>
  </conditionalFormatting>
  <conditionalFormatting sqref="F94:F95">
    <cfRule type="beginsWith" dxfId="1452" priority="81" stopIfTrue="1" operator="beginsWith" text="Not Applicable">
      <formula>LEFT(F94,LEN("Not Applicable"))="Not Applicable"</formula>
    </cfRule>
    <cfRule type="beginsWith" dxfId="1451" priority="82" stopIfTrue="1" operator="beginsWith" text="Waived">
      <formula>LEFT(F94,LEN("Waived"))="Waived"</formula>
    </cfRule>
    <cfRule type="beginsWith" dxfId="1450" priority="83" stopIfTrue="1" operator="beginsWith" text="Pre-Passed">
      <formula>LEFT(F94,LEN("Pre-Passed"))="Pre-Passed"</formula>
    </cfRule>
    <cfRule type="beginsWith" dxfId="1449" priority="84" stopIfTrue="1" operator="beginsWith" text="Completed">
      <formula>LEFT(F94,LEN("Completed"))="Completed"</formula>
    </cfRule>
    <cfRule type="beginsWith" dxfId="1448" priority="85" stopIfTrue="1" operator="beginsWith" text="Partial">
      <formula>LEFT(F94,LEN("Partial"))="Partial"</formula>
    </cfRule>
    <cfRule type="beginsWith" dxfId="1447" priority="86" stopIfTrue="1" operator="beginsWith" text="Missing">
      <formula>LEFT(F94,LEN("Missing"))="Missing"</formula>
    </cfRule>
    <cfRule type="beginsWith" dxfId="1446" priority="87" stopIfTrue="1" operator="beginsWith" text="Untested">
      <formula>LEFT(F94,LEN("Untested"))="Untested"</formula>
    </cfRule>
    <cfRule type="notContainsBlanks" dxfId="1445" priority="88" stopIfTrue="1">
      <formula>LEN(TRIM(F94))&gt;0</formula>
    </cfRule>
  </conditionalFormatting>
  <conditionalFormatting sqref="F97:F100">
    <cfRule type="beginsWith" dxfId="1444" priority="73" stopIfTrue="1" operator="beginsWith" text="Not Applicable">
      <formula>LEFT(F97,LEN("Not Applicable"))="Not Applicable"</formula>
    </cfRule>
    <cfRule type="beginsWith" dxfId="1443" priority="74" stopIfTrue="1" operator="beginsWith" text="Waived">
      <formula>LEFT(F97,LEN("Waived"))="Waived"</formula>
    </cfRule>
    <cfRule type="beginsWith" dxfId="1442" priority="75" stopIfTrue="1" operator="beginsWith" text="Pre-Passed">
      <formula>LEFT(F97,LEN("Pre-Passed"))="Pre-Passed"</formula>
    </cfRule>
    <cfRule type="beginsWith" dxfId="1441" priority="76" stopIfTrue="1" operator="beginsWith" text="Completed">
      <formula>LEFT(F97,LEN("Completed"))="Completed"</formula>
    </cfRule>
    <cfRule type="beginsWith" dxfId="1440" priority="77" stopIfTrue="1" operator="beginsWith" text="Partial">
      <formula>LEFT(F97,LEN("Partial"))="Partial"</formula>
    </cfRule>
    <cfRule type="beginsWith" dxfId="1439" priority="78" stopIfTrue="1" operator="beginsWith" text="Missing">
      <formula>LEFT(F97,LEN("Missing"))="Missing"</formula>
    </cfRule>
    <cfRule type="beginsWith" dxfId="1438" priority="79" stopIfTrue="1" operator="beginsWith" text="Untested">
      <formula>LEFT(F97,LEN("Untested"))="Untested"</formula>
    </cfRule>
    <cfRule type="notContainsBlanks" dxfId="1437" priority="80" stopIfTrue="1">
      <formula>LEN(TRIM(F97))&gt;0</formula>
    </cfRule>
  </conditionalFormatting>
  <conditionalFormatting sqref="F101:F105">
    <cfRule type="beginsWith" dxfId="1436" priority="65" stopIfTrue="1" operator="beginsWith" text="Not Applicable">
      <formula>LEFT(F101,LEN("Not Applicable"))="Not Applicable"</formula>
    </cfRule>
    <cfRule type="beginsWith" dxfId="1435" priority="66" stopIfTrue="1" operator="beginsWith" text="Waived">
      <formula>LEFT(F101,LEN("Waived"))="Waived"</formula>
    </cfRule>
    <cfRule type="beginsWith" dxfId="1434" priority="67" stopIfTrue="1" operator="beginsWith" text="Pre-Passed">
      <formula>LEFT(F101,LEN("Pre-Passed"))="Pre-Passed"</formula>
    </cfRule>
    <cfRule type="beginsWith" dxfId="1433" priority="68" stopIfTrue="1" operator="beginsWith" text="Completed">
      <formula>LEFT(F101,LEN("Completed"))="Completed"</formula>
    </cfRule>
    <cfRule type="beginsWith" dxfId="1432" priority="69" stopIfTrue="1" operator="beginsWith" text="Partial">
      <formula>LEFT(F101,LEN("Partial"))="Partial"</formula>
    </cfRule>
    <cfRule type="beginsWith" dxfId="1431" priority="70" stopIfTrue="1" operator="beginsWith" text="Missing">
      <formula>LEFT(F101,LEN("Missing"))="Missing"</formula>
    </cfRule>
    <cfRule type="beginsWith" dxfId="1430" priority="71" stopIfTrue="1" operator="beginsWith" text="Untested">
      <formula>LEFT(F101,LEN("Untested"))="Untested"</formula>
    </cfRule>
    <cfRule type="notContainsBlanks" dxfId="1429" priority="72" stopIfTrue="1">
      <formula>LEN(TRIM(F101))&gt;0</formula>
    </cfRule>
  </conditionalFormatting>
  <conditionalFormatting sqref="F111">
    <cfRule type="beginsWith" dxfId="1428" priority="57" stopIfTrue="1" operator="beginsWith" text="Not Applicable">
      <formula>LEFT(F111,LEN("Not Applicable"))="Not Applicable"</formula>
    </cfRule>
    <cfRule type="beginsWith" dxfId="1427" priority="58" stopIfTrue="1" operator="beginsWith" text="Waived">
      <formula>LEFT(F111,LEN("Waived"))="Waived"</formula>
    </cfRule>
    <cfRule type="beginsWith" dxfId="1426" priority="59" stopIfTrue="1" operator="beginsWith" text="Pre-Passed">
      <formula>LEFT(F111,LEN("Pre-Passed"))="Pre-Passed"</formula>
    </cfRule>
    <cfRule type="beginsWith" dxfId="1425" priority="60" stopIfTrue="1" operator="beginsWith" text="Completed">
      <formula>LEFT(F111,LEN("Completed"))="Completed"</formula>
    </cfRule>
    <cfRule type="beginsWith" dxfId="1424" priority="61" stopIfTrue="1" operator="beginsWith" text="Partial">
      <formula>LEFT(F111,LEN("Partial"))="Partial"</formula>
    </cfRule>
    <cfRule type="beginsWith" dxfId="1423" priority="62" stopIfTrue="1" operator="beginsWith" text="Missing">
      <formula>LEFT(F111,LEN("Missing"))="Missing"</formula>
    </cfRule>
    <cfRule type="beginsWith" dxfId="1422" priority="63" stopIfTrue="1" operator="beginsWith" text="Untested">
      <formula>LEFT(F111,LEN("Untested"))="Untested"</formula>
    </cfRule>
    <cfRule type="notContainsBlanks" dxfId="1421" priority="64" stopIfTrue="1">
      <formula>LEN(TRIM(F111))&gt;0</formula>
    </cfRule>
  </conditionalFormatting>
  <conditionalFormatting sqref="F107:F110">
    <cfRule type="beginsWith" dxfId="1420" priority="49" stopIfTrue="1" operator="beginsWith" text="Not Applicable">
      <formula>LEFT(F107,LEN("Not Applicable"))="Not Applicable"</formula>
    </cfRule>
    <cfRule type="beginsWith" dxfId="1419" priority="50" stopIfTrue="1" operator="beginsWith" text="Waived">
      <formula>LEFT(F107,LEN("Waived"))="Waived"</formula>
    </cfRule>
    <cfRule type="beginsWith" dxfId="1418" priority="51" stopIfTrue="1" operator="beginsWith" text="Pre-Passed">
      <formula>LEFT(F107,LEN("Pre-Passed"))="Pre-Passed"</formula>
    </cfRule>
    <cfRule type="beginsWith" dxfId="1417" priority="52" stopIfTrue="1" operator="beginsWith" text="Completed">
      <formula>LEFT(F107,LEN("Completed"))="Completed"</formula>
    </cfRule>
    <cfRule type="beginsWith" dxfId="1416" priority="53" stopIfTrue="1" operator="beginsWith" text="Partial">
      <formula>LEFT(F107,LEN("Partial"))="Partial"</formula>
    </cfRule>
    <cfRule type="beginsWith" dxfId="1415" priority="54" stopIfTrue="1" operator="beginsWith" text="Missing">
      <formula>LEFT(F107,LEN("Missing"))="Missing"</formula>
    </cfRule>
    <cfRule type="beginsWith" dxfId="1414" priority="55" stopIfTrue="1" operator="beginsWith" text="Untested">
      <formula>LEFT(F107,LEN("Untested"))="Untested"</formula>
    </cfRule>
    <cfRule type="notContainsBlanks" dxfId="1413" priority="56" stopIfTrue="1">
      <formula>LEN(TRIM(F107))&gt;0</formula>
    </cfRule>
  </conditionalFormatting>
  <conditionalFormatting sqref="F113:F124">
    <cfRule type="beginsWith" dxfId="1412" priority="41" stopIfTrue="1" operator="beginsWith" text="Not Applicable">
      <formula>LEFT(F113,LEN("Not Applicable"))="Not Applicable"</formula>
    </cfRule>
    <cfRule type="beginsWith" dxfId="1411" priority="42" stopIfTrue="1" operator="beginsWith" text="Waived">
      <formula>LEFT(F113,LEN("Waived"))="Waived"</formula>
    </cfRule>
    <cfRule type="beginsWith" dxfId="1410" priority="43" stopIfTrue="1" operator="beginsWith" text="Pre-Passed">
      <formula>LEFT(F113,LEN("Pre-Passed"))="Pre-Passed"</formula>
    </cfRule>
    <cfRule type="beginsWith" dxfId="1409" priority="44" stopIfTrue="1" operator="beginsWith" text="Completed">
      <formula>LEFT(F113,LEN("Completed"))="Completed"</formula>
    </cfRule>
    <cfRule type="beginsWith" dxfId="1408" priority="45" stopIfTrue="1" operator="beginsWith" text="Partial">
      <formula>LEFT(F113,LEN("Partial"))="Partial"</formula>
    </cfRule>
    <cfRule type="beginsWith" dxfId="1407" priority="46" stopIfTrue="1" operator="beginsWith" text="Missing">
      <formula>LEFT(F113,LEN("Missing"))="Missing"</formula>
    </cfRule>
    <cfRule type="beginsWith" dxfId="1406" priority="47" stopIfTrue="1" operator="beginsWith" text="Untested">
      <formula>LEFT(F113,LEN("Untested"))="Untested"</formula>
    </cfRule>
    <cfRule type="notContainsBlanks" dxfId="1405" priority="48" stopIfTrue="1">
      <formula>LEN(TRIM(F113))&gt;0</formula>
    </cfRule>
  </conditionalFormatting>
  <conditionalFormatting sqref="F112">
    <cfRule type="beginsWith" dxfId="1404" priority="33" stopIfTrue="1" operator="beginsWith" text="Not Applicable">
      <formula>LEFT(F112,LEN("Not Applicable"))="Not Applicable"</formula>
    </cfRule>
    <cfRule type="beginsWith" dxfId="1403" priority="34" stopIfTrue="1" operator="beginsWith" text="Waived">
      <formula>LEFT(F112,LEN("Waived"))="Waived"</formula>
    </cfRule>
    <cfRule type="beginsWith" dxfId="1402" priority="35" stopIfTrue="1" operator="beginsWith" text="Pre-Passed">
      <formula>LEFT(F112,LEN("Pre-Passed"))="Pre-Passed"</formula>
    </cfRule>
    <cfRule type="beginsWith" dxfId="1401" priority="36" stopIfTrue="1" operator="beginsWith" text="Completed">
      <formula>LEFT(F112,LEN("Completed"))="Completed"</formula>
    </cfRule>
    <cfRule type="beginsWith" dxfId="1400" priority="37" stopIfTrue="1" operator="beginsWith" text="Partial">
      <formula>LEFT(F112,LEN("Partial"))="Partial"</formula>
    </cfRule>
    <cfRule type="beginsWith" dxfId="1399" priority="38" stopIfTrue="1" operator="beginsWith" text="Missing">
      <formula>LEFT(F112,LEN("Missing"))="Missing"</formula>
    </cfRule>
    <cfRule type="beginsWith" dxfId="1398" priority="39" stopIfTrue="1" operator="beginsWith" text="Untested">
      <formula>LEFT(F112,LEN("Untested"))="Untested"</formula>
    </cfRule>
    <cfRule type="notContainsBlanks" dxfId="1397" priority="40" stopIfTrue="1">
      <formula>LEN(TRIM(F112))&gt;0</formula>
    </cfRule>
  </conditionalFormatting>
  <conditionalFormatting sqref="F126:F130">
    <cfRule type="beginsWith" dxfId="1396" priority="25" stopIfTrue="1" operator="beginsWith" text="Not Applicable">
      <formula>LEFT(F126,LEN("Not Applicable"))="Not Applicable"</formula>
    </cfRule>
    <cfRule type="beginsWith" dxfId="1395" priority="26" stopIfTrue="1" operator="beginsWith" text="Waived">
      <formula>LEFT(F126,LEN("Waived"))="Waived"</formula>
    </cfRule>
    <cfRule type="beginsWith" dxfId="1394" priority="27" stopIfTrue="1" operator="beginsWith" text="Pre-Passed">
      <formula>LEFT(F126,LEN("Pre-Passed"))="Pre-Passed"</formula>
    </cfRule>
    <cfRule type="beginsWith" dxfId="1393" priority="28" stopIfTrue="1" operator="beginsWith" text="Completed">
      <formula>LEFT(F126,LEN("Completed"))="Completed"</formula>
    </cfRule>
    <cfRule type="beginsWith" dxfId="1392" priority="29" stopIfTrue="1" operator="beginsWith" text="Partial">
      <formula>LEFT(F126,LEN("Partial"))="Partial"</formula>
    </cfRule>
    <cfRule type="beginsWith" dxfId="1391" priority="30" stopIfTrue="1" operator="beginsWith" text="Missing">
      <formula>LEFT(F126,LEN("Missing"))="Missing"</formula>
    </cfRule>
    <cfRule type="beginsWith" dxfId="1390" priority="31" stopIfTrue="1" operator="beginsWith" text="Untested">
      <formula>LEFT(F126,LEN("Untested"))="Untested"</formula>
    </cfRule>
    <cfRule type="notContainsBlanks" dxfId="1389" priority="32" stopIfTrue="1">
      <formula>LEN(TRIM(F126))&gt;0</formula>
    </cfRule>
  </conditionalFormatting>
  <conditionalFormatting sqref="F131:F138">
    <cfRule type="beginsWith" dxfId="1388" priority="17" stopIfTrue="1" operator="beginsWith" text="Not Applicable">
      <formula>LEFT(F131,LEN("Not Applicable"))="Not Applicable"</formula>
    </cfRule>
    <cfRule type="beginsWith" dxfId="1387" priority="18" stopIfTrue="1" operator="beginsWith" text="Waived">
      <formula>LEFT(F131,LEN("Waived"))="Waived"</formula>
    </cfRule>
    <cfRule type="beginsWith" dxfId="1386" priority="19" stopIfTrue="1" operator="beginsWith" text="Pre-Passed">
      <formula>LEFT(F131,LEN("Pre-Passed"))="Pre-Passed"</formula>
    </cfRule>
    <cfRule type="beginsWith" dxfId="1385" priority="20" stopIfTrue="1" operator="beginsWith" text="Completed">
      <formula>LEFT(F131,LEN("Completed"))="Completed"</formula>
    </cfRule>
    <cfRule type="beginsWith" dxfId="1384" priority="21" stopIfTrue="1" operator="beginsWith" text="Partial">
      <formula>LEFT(F131,LEN("Partial"))="Partial"</formula>
    </cfRule>
    <cfRule type="beginsWith" dxfId="1383" priority="22" stopIfTrue="1" operator="beginsWith" text="Missing">
      <formula>LEFT(F131,LEN("Missing"))="Missing"</formula>
    </cfRule>
    <cfRule type="beginsWith" dxfId="1382" priority="23" stopIfTrue="1" operator="beginsWith" text="Untested">
      <formula>LEFT(F131,LEN("Untested"))="Untested"</formula>
    </cfRule>
    <cfRule type="notContainsBlanks" dxfId="1381" priority="24" stopIfTrue="1">
      <formula>LEN(TRIM(F131))&gt;0</formula>
    </cfRule>
  </conditionalFormatting>
  <conditionalFormatting sqref="F139:F143">
    <cfRule type="beginsWith" dxfId="1380" priority="9" stopIfTrue="1" operator="beginsWith" text="Not Applicable">
      <formula>LEFT(F139,LEN("Not Applicable"))="Not Applicable"</formula>
    </cfRule>
    <cfRule type="beginsWith" dxfId="1379" priority="10" stopIfTrue="1" operator="beginsWith" text="Waived">
      <formula>LEFT(F139,LEN("Waived"))="Waived"</formula>
    </cfRule>
    <cfRule type="beginsWith" dxfId="1378" priority="11" stopIfTrue="1" operator="beginsWith" text="Pre-Passed">
      <formula>LEFT(F139,LEN("Pre-Passed"))="Pre-Passed"</formula>
    </cfRule>
    <cfRule type="beginsWith" dxfId="1377" priority="12" stopIfTrue="1" operator="beginsWith" text="Completed">
      <formula>LEFT(F139,LEN("Completed"))="Completed"</formula>
    </cfRule>
    <cfRule type="beginsWith" dxfId="1376" priority="13" stopIfTrue="1" operator="beginsWith" text="Partial">
      <formula>LEFT(F139,LEN("Partial"))="Partial"</formula>
    </cfRule>
    <cfRule type="beginsWith" dxfId="1375" priority="14" stopIfTrue="1" operator="beginsWith" text="Missing">
      <formula>LEFT(F139,LEN("Missing"))="Missing"</formula>
    </cfRule>
    <cfRule type="beginsWith" dxfId="1374" priority="15" stopIfTrue="1" operator="beginsWith" text="Untested">
      <formula>LEFT(F139,LEN("Untested"))="Untested"</formula>
    </cfRule>
    <cfRule type="notContainsBlanks" dxfId="1373" priority="16" stopIfTrue="1">
      <formula>LEN(TRIM(F139))&gt;0</formula>
    </cfRule>
  </conditionalFormatting>
  <conditionalFormatting sqref="E12:E16">
    <cfRule type="beginsWith" dxfId="1372" priority="1" stopIfTrue="1" operator="beginsWith" text="Not Applicable">
      <formula>LEFT(E12,LEN("Not Applicable"))="Not Applicable"</formula>
    </cfRule>
    <cfRule type="beginsWith" dxfId="1371" priority="2" stopIfTrue="1" operator="beginsWith" text="Waived">
      <formula>LEFT(E12,LEN("Waived"))="Waived"</formula>
    </cfRule>
    <cfRule type="beginsWith" dxfId="1370" priority="3" stopIfTrue="1" operator="beginsWith" text="Pre-Passed">
      <formula>LEFT(E12,LEN("Pre-Passed"))="Pre-Passed"</formula>
    </cfRule>
    <cfRule type="beginsWith" dxfId="1369" priority="4" stopIfTrue="1" operator="beginsWith" text="Completed">
      <formula>LEFT(E12,LEN("Completed"))="Completed"</formula>
    </cfRule>
    <cfRule type="beginsWith" dxfId="1368" priority="5" stopIfTrue="1" operator="beginsWith" text="Partial">
      <formula>LEFT(E12,LEN("Partial"))="Partial"</formula>
    </cfRule>
    <cfRule type="beginsWith" dxfId="1367" priority="6" stopIfTrue="1" operator="beginsWith" text="Missing">
      <formula>LEFT(E12,LEN("Missing"))="Missing"</formula>
    </cfRule>
    <cfRule type="beginsWith" dxfId="1366" priority="7" stopIfTrue="1" operator="beginsWith" text="Untested">
      <formula>LEFT(E12,LEN("Untested"))="Untested"</formula>
    </cfRule>
    <cfRule type="notContainsBlanks" dxfId="1365" priority="8" stopIfTrue="1">
      <formula>LEN(TRIM(E12))&gt;0</formula>
    </cfRule>
  </conditionalFormatting>
  <dataValidations count="2">
    <dataValidation type="list" showInputMessage="1" showErrorMessage="1" sqref="E59:F79 E97:F105 E126:F143 E33:F46 E107:F124 E48:F57 E18:F31 E81:F95 E11:F16">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87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87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88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88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88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88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88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C70" sqref="C7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0 Untested</v>
      </c>
      <c r="F1" s="3" t="str">
        <f>""&amp;COUNTIF(F$10:F$245,$A$2)&amp;" "&amp;$A$2</f>
        <v>9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1</v>
      </c>
      <c r="F4" s="14">
        <f>SUMPRODUCT(($A$10:$A$245="Intermediate")*(F$10:F$245="Missing"))+0.5*SUMPRODUCT(($A$10:$A$245="Intermediate")*(F$10:F$245="Partial"))</f>
        <v>1</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8</v>
      </c>
      <c r="F5" s="14">
        <f>SUMPRODUCT(($A$10:$A$245="Intermediate")*(F$10:F$245="Completed"))+SUMPRODUCT(($A$10:$A$245="Intermediate")*(F$10:F$245="Pre-Passed"))+0.5*SUMPRODUCT(($A$10:$A$245="Intermediate")*(F$10:F$245="Partial"))</f>
        <v>7</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3</v>
      </c>
      <c r="F6" s="14">
        <f>SUMPRODUCT(($A$10:$A$245="Advanced")*(F$10:F$245="Missing"))+0.5*SUMPRODUCT(($A$10:$A$245="Advanced")*(F$10:F$245="Partial"))</f>
        <v>3</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5</v>
      </c>
      <c r="F7" s="14">
        <f>SUMPRODUCT(($A$10:$A$245="Advanced")*(F$10:F$245="Completed"))+SUMPRODUCT(($A$10:$A$245="Advanced")*(F$10:F$245="Pre-Passed"))+0.5*SUMPRODUCT(($A$10:$A$245="Advanced")*(F$10:F$245="Partial"))</f>
        <v>3</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5</v>
      </c>
      <c r="F8" s="14">
        <f>SUMPRODUCT(($A$10:$A$245="Professional")*(F$10:F$245="Completed"))+SUMPRODUCT(($A$10:$A$245="Professional")*(F$10:F$245="Pre-Passed"))+0.5*SUMPRODUCT(($A$10:$A$245="Professional")*(F$10:F$245="Partial"))</f>
        <v>3</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3</v>
      </c>
      <c r="F9" s="14">
        <f>SUMPRODUCT(($A$10:$A$258="Exceptional")*(F$10:F$258="Completed"))+SUMPRODUCT(($A$10:$A$258="Exceptional")*(F$10:F$258="Pre-Passed"))+0.5*SUMPRODUCT(($A$10:$A$258="Exceptional")*(F$10:F$258="Partial"))</f>
        <v>3</v>
      </c>
      <c r="G9" s="11" t="str">
        <f>"Exceptional "&amp;$G$1&amp;"s "&amp;A5</f>
        <v>Exceptional ARTs Completed</v>
      </c>
    </row>
    <row r="10" spans="1:7" ht="14.1" customHeight="1" thickBot="1">
      <c r="A10" s="224" t="s">
        <v>933</v>
      </c>
      <c r="B10" s="226"/>
      <c r="C10" s="4" t="s">
        <v>981</v>
      </c>
      <c r="D10" s="4" t="s">
        <v>470</v>
      </c>
      <c r="E10" s="4" t="s">
        <v>64</v>
      </c>
      <c r="F10" s="4" t="s">
        <v>65</v>
      </c>
      <c r="G10" s="4" t="s">
        <v>471</v>
      </c>
    </row>
    <row r="11" spans="1:7" ht="26.25" thickBot="1">
      <c r="A11" s="15" t="s">
        <v>66</v>
      </c>
      <c r="B11" s="11" t="s">
        <v>917</v>
      </c>
      <c r="C11" s="11" t="s">
        <v>934</v>
      </c>
      <c r="D11" s="11"/>
      <c r="E11" s="4" t="s">
        <v>61</v>
      </c>
      <c r="F11" s="4" t="s">
        <v>61</v>
      </c>
      <c r="G11" s="11" t="s">
        <v>1015</v>
      </c>
    </row>
    <row r="12" spans="1:7" ht="26.25" thickBot="1">
      <c r="A12" s="16" t="s">
        <v>68</v>
      </c>
      <c r="B12" s="11" t="s">
        <v>918</v>
      </c>
      <c r="C12" s="11" t="s">
        <v>935</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936</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24" t="s">
        <v>276</v>
      </c>
      <c r="B17" s="226"/>
      <c r="C17" s="4" t="s">
        <v>63</v>
      </c>
      <c r="D17" s="4" t="s">
        <v>470</v>
      </c>
      <c r="E17" s="4" t="s">
        <v>64</v>
      </c>
      <c r="F17" s="4" t="s">
        <v>65</v>
      </c>
      <c r="G17" s="4" t="s">
        <v>471</v>
      </c>
    </row>
    <row r="18" spans="1:7" ht="16.5" thickBot="1">
      <c r="A18" s="28" t="s">
        <v>66</v>
      </c>
      <c r="B18" s="11" t="s">
        <v>277</v>
      </c>
      <c r="C18" s="11" t="s">
        <v>278</v>
      </c>
      <c r="D18" s="11"/>
      <c r="E18" s="4" t="s">
        <v>58</v>
      </c>
      <c r="F18" s="4" t="s">
        <v>58</v>
      </c>
      <c r="G18" s="11"/>
    </row>
    <row r="19" spans="1:7" ht="16.5" thickBot="1">
      <c r="A19" s="16" t="s">
        <v>68</v>
      </c>
      <c r="B19" s="11" t="s">
        <v>280</v>
      </c>
      <c r="C19" s="11" t="s">
        <v>281</v>
      </c>
      <c r="D19" s="11"/>
      <c r="E19" s="4" t="s">
        <v>58</v>
      </c>
      <c r="F19" s="4" t="s">
        <v>58</v>
      </c>
      <c r="G19" s="11"/>
    </row>
    <row r="20" spans="1:7" ht="26.25" thickBot="1">
      <c r="A20" s="16" t="s">
        <v>68</v>
      </c>
      <c r="B20" s="11" t="s">
        <v>279</v>
      </c>
      <c r="C20" s="11" t="s">
        <v>681</v>
      </c>
      <c r="D20" s="11"/>
      <c r="E20" s="4" t="s">
        <v>58</v>
      </c>
      <c r="F20" s="4" t="s">
        <v>58</v>
      </c>
      <c r="G20" s="11"/>
    </row>
    <row r="21" spans="1:7" ht="16.5" thickBot="1">
      <c r="A21" s="29" t="s">
        <v>78</v>
      </c>
      <c r="B21" s="11" t="s">
        <v>284</v>
      </c>
      <c r="C21" s="11" t="s">
        <v>285</v>
      </c>
      <c r="D21" s="11"/>
      <c r="E21" s="4" t="s">
        <v>58</v>
      </c>
      <c r="F21" s="4" t="s">
        <v>58</v>
      </c>
      <c r="G21" s="11"/>
    </row>
    <row r="22" spans="1:7" ht="16.5" thickBot="1">
      <c r="A22" s="29" t="s">
        <v>78</v>
      </c>
      <c r="B22" s="11" t="s">
        <v>282</v>
      </c>
      <c r="C22" s="11" t="s">
        <v>283</v>
      </c>
      <c r="D22" s="11"/>
      <c r="E22" s="4" t="s">
        <v>58</v>
      </c>
      <c r="F22" s="4" t="s">
        <v>58</v>
      </c>
      <c r="G22" s="11"/>
    </row>
    <row r="23" spans="1:7" ht="16.5" thickBot="1">
      <c r="A23" s="29" t="s">
        <v>78</v>
      </c>
      <c r="B23" s="11" t="s">
        <v>286</v>
      </c>
      <c r="C23" s="11" t="s">
        <v>287</v>
      </c>
      <c r="D23" s="11"/>
      <c r="E23" s="4" t="s">
        <v>58</v>
      </c>
      <c r="F23" s="4" t="s">
        <v>58</v>
      </c>
      <c r="G23" s="11"/>
    </row>
    <row r="24" spans="1:7" ht="14.1" customHeight="1" thickBot="1">
      <c r="A24" s="29" t="s">
        <v>78</v>
      </c>
      <c r="B24" s="11" t="s">
        <v>288</v>
      </c>
      <c r="C24" s="11" t="s">
        <v>289</v>
      </c>
      <c r="D24" s="11"/>
      <c r="E24" s="4" t="s">
        <v>58</v>
      </c>
      <c r="F24" s="4" t="s">
        <v>58</v>
      </c>
      <c r="G24" s="11"/>
    </row>
    <row r="25" spans="1:7" ht="16.5" thickBot="1">
      <c r="A25" s="30" t="s">
        <v>70</v>
      </c>
      <c r="B25" s="11" t="s">
        <v>290</v>
      </c>
      <c r="C25" s="11" t="s">
        <v>682</v>
      </c>
      <c r="D25" s="11"/>
      <c r="E25" s="4" t="s">
        <v>58</v>
      </c>
      <c r="F25" s="4" t="s">
        <v>58</v>
      </c>
      <c r="G25" s="11"/>
    </row>
    <row r="26" spans="1:7" ht="16.5" thickBot="1">
      <c r="A26" s="30" t="s">
        <v>70</v>
      </c>
      <c r="B26" s="11" t="s">
        <v>291</v>
      </c>
      <c r="C26" s="11" t="s">
        <v>292</v>
      </c>
      <c r="D26" s="11"/>
      <c r="E26" s="4" t="s">
        <v>58</v>
      </c>
      <c r="F26" s="4" t="s">
        <v>58</v>
      </c>
      <c r="G26" s="11"/>
    </row>
    <row r="27" spans="1:7" ht="16.5" thickBot="1">
      <c r="A27" s="31" t="s">
        <v>94</v>
      </c>
      <c r="B27" s="11" t="s">
        <v>683</v>
      </c>
      <c r="C27" s="11" t="s">
        <v>293</v>
      </c>
      <c r="D27" s="11"/>
      <c r="E27" s="4" t="s">
        <v>58</v>
      </c>
      <c r="F27" s="4" t="s">
        <v>58</v>
      </c>
      <c r="G27" s="11"/>
    </row>
    <row r="28" spans="1:7" ht="16.5" thickBot="1">
      <c r="A28" s="31" t="s">
        <v>94</v>
      </c>
      <c r="B28" s="11" t="s">
        <v>294</v>
      </c>
      <c r="C28" s="11" t="s">
        <v>295</v>
      </c>
      <c r="D28" s="11"/>
      <c r="E28" s="4" t="s">
        <v>58</v>
      </c>
      <c r="F28" s="4" t="s">
        <v>58</v>
      </c>
      <c r="G28" s="11"/>
    </row>
    <row r="29" spans="1:7" ht="16.5" thickBot="1">
      <c r="A29" s="31" t="s">
        <v>94</v>
      </c>
      <c r="B29" s="11" t="s">
        <v>296</v>
      </c>
      <c r="C29" s="11" t="s">
        <v>297</v>
      </c>
      <c r="D29" s="11"/>
      <c r="E29" s="4" t="s">
        <v>58</v>
      </c>
      <c r="F29" s="4" t="s">
        <v>58</v>
      </c>
      <c r="G29" s="11"/>
    </row>
    <row r="30" spans="1:7" ht="16.5" thickBot="1">
      <c r="A30" s="32" t="s">
        <v>467</v>
      </c>
      <c r="B30" s="11" t="s">
        <v>304</v>
      </c>
      <c r="C30" s="11" t="s">
        <v>305</v>
      </c>
      <c r="D30" s="11"/>
      <c r="E30" s="4" t="s">
        <v>58</v>
      </c>
      <c r="F30" s="4" t="s">
        <v>58</v>
      </c>
      <c r="G30" s="11"/>
    </row>
    <row r="31" spans="1:7" ht="16.5" thickBot="1">
      <c r="A31" s="32" t="s">
        <v>467</v>
      </c>
      <c r="B31" s="11" t="s">
        <v>302</v>
      </c>
      <c r="C31" s="11" t="s">
        <v>303</v>
      </c>
      <c r="D31" s="11"/>
      <c r="E31" s="4" t="s">
        <v>54</v>
      </c>
      <c r="F31" s="4" t="s">
        <v>54</v>
      </c>
      <c r="G31" s="11"/>
    </row>
    <row r="32" spans="1:7" ht="16.5" thickBot="1">
      <c r="A32" s="32" t="s">
        <v>467</v>
      </c>
      <c r="B32" s="11" t="s">
        <v>300</v>
      </c>
      <c r="C32" s="11" t="s">
        <v>301</v>
      </c>
      <c r="D32" s="11"/>
      <c r="E32" s="4" t="s">
        <v>58</v>
      </c>
      <c r="F32" s="4" t="s">
        <v>58</v>
      </c>
      <c r="G32" s="11"/>
    </row>
    <row r="33" spans="1:7" ht="16.5" thickBot="1">
      <c r="A33" s="32" t="s">
        <v>467</v>
      </c>
      <c r="B33" s="11" t="s">
        <v>298</v>
      </c>
      <c r="C33" s="11" t="s">
        <v>299</v>
      </c>
      <c r="D33" s="11"/>
      <c r="E33" s="4" t="s">
        <v>54</v>
      </c>
      <c r="F33" s="4" t="s">
        <v>54</v>
      </c>
      <c r="G33" s="11"/>
    </row>
    <row r="34" spans="1:7" ht="16.5" thickBot="1">
      <c r="A34" s="32" t="s">
        <v>467</v>
      </c>
      <c r="B34" s="11" t="s">
        <v>306</v>
      </c>
      <c r="C34" s="11" t="s">
        <v>307</v>
      </c>
      <c r="D34" s="11"/>
      <c r="E34" s="4" t="s">
        <v>58</v>
      </c>
      <c r="F34" s="4" t="s">
        <v>58</v>
      </c>
      <c r="G34" s="11"/>
    </row>
    <row r="35" spans="1:7" ht="16.5" thickBot="1">
      <c r="A35" s="32" t="s">
        <v>467</v>
      </c>
      <c r="B35" s="11" t="s">
        <v>308</v>
      </c>
      <c r="C35" s="11" t="s">
        <v>309</v>
      </c>
      <c r="D35" s="11"/>
      <c r="E35" s="4" t="s">
        <v>54</v>
      </c>
      <c r="F35" s="4" t="s">
        <v>54</v>
      </c>
      <c r="G35" s="11"/>
    </row>
    <row r="36" spans="1:7" ht="14.1" customHeight="1" thickBot="1">
      <c r="A36" s="224" t="s">
        <v>485</v>
      </c>
      <c r="B36" s="226"/>
      <c r="C36" s="4" t="s">
        <v>436</v>
      </c>
      <c r="D36" s="4" t="s">
        <v>470</v>
      </c>
      <c r="E36" s="4" t="s">
        <v>64</v>
      </c>
      <c r="F36" s="4" t="s">
        <v>65</v>
      </c>
      <c r="G36" s="4" t="s">
        <v>471</v>
      </c>
    </row>
    <row r="37" spans="1:7" ht="26.25" thickBot="1">
      <c r="A37" s="16" t="s">
        <v>68</v>
      </c>
      <c r="B37" s="11" t="s">
        <v>486</v>
      </c>
      <c r="C37" s="11" t="s">
        <v>684</v>
      </c>
      <c r="D37" s="11"/>
      <c r="E37" s="4" t="s">
        <v>58</v>
      </c>
      <c r="F37" s="4" t="s">
        <v>58</v>
      </c>
      <c r="G37" s="11"/>
    </row>
    <row r="38" spans="1:7" ht="16.5" thickBot="1">
      <c r="A38" s="29" t="s">
        <v>78</v>
      </c>
      <c r="B38" s="11" t="s">
        <v>487</v>
      </c>
      <c r="C38" s="11" t="s">
        <v>685</v>
      </c>
      <c r="D38" s="11"/>
      <c r="E38" s="4" t="s">
        <v>58</v>
      </c>
      <c r="F38" s="4" t="s">
        <v>58</v>
      </c>
      <c r="G38" s="11"/>
    </row>
    <row r="39" spans="1:7" ht="26.25" thickBot="1">
      <c r="A39" s="29" t="s">
        <v>78</v>
      </c>
      <c r="B39" s="11" t="s">
        <v>488</v>
      </c>
      <c r="C39" s="11" t="s">
        <v>489</v>
      </c>
      <c r="D39" s="11"/>
      <c r="E39" s="4" t="s">
        <v>58</v>
      </c>
      <c r="F39" s="4" t="s">
        <v>58</v>
      </c>
      <c r="G39" s="11"/>
    </row>
    <row r="40" spans="1:7" ht="26.25" thickBot="1">
      <c r="A40" s="30" t="s">
        <v>70</v>
      </c>
      <c r="B40" s="11" t="s">
        <v>491</v>
      </c>
      <c r="C40" s="11" t="s">
        <v>490</v>
      </c>
      <c r="D40" s="11"/>
      <c r="E40" s="4" t="s">
        <v>54</v>
      </c>
      <c r="F40" s="4" t="s">
        <v>54</v>
      </c>
      <c r="G40" s="11"/>
    </row>
    <row r="41" spans="1:7" ht="16.5" thickBot="1">
      <c r="A41" s="31" t="s">
        <v>94</v>
      </c>
      <c r="B41" s="11" t="s">
        <v>492</v>
      </c>
      <c r="C41" s="11" t="s">
        <v>493</v>
      </c>
      <c r="D41" s="11"/>
      <c r="E41" s="4" t="s">
        <v>54</v>
      </c>
      <c r="F41" s="4" t="s">
        <v>54</v>
      </c>
      <c r="G41" s="11"/>
    </row>
    <row r="42" spans="1:7" ht="26.25" thickBot="1">
      <c r="A42" s="31" t="s">
        <v>94</v>
      </c>
      <c r="B42" s="11" t="s">
        <v>310</v>
      </c>
      <c r="C42" s="11" t="s">
        <v>686</v>
      </c>
      <c r="D42" s="11"/>
      <c r="E42" s="4" t="s">
        <v>54</v>
      </c>
      <c r="F42" s="4" t="s">
        <v>54</v>
      </c>
      <c r="G42" s="11"/>
    </row>
    <row r="43" spans="1:7" ht="26.25" thickBot="1">
      <c r="A43" s="32" t="s">
        <v>467</v>
      </c>
      <c r="B43" s="11" t="s">
        <v>494</v>
      </c>
      <c r="C43" s="11" t="s">
        <v>687</v>
      </c>
      <c r="D43" s="11"/>
      <c r="E43" s="4" t="s">
        <v>54</v>
      </c>
      <c r="F43" s="4" t="s">
        <v>54</v>
      </c>
      <c r="G43" s="11"/>
    </row>
    <row r="44" spans="1:7" ht="16.5" thickBot="1">
      <c r="A44" s="32" t="s">
        <v>467</v>
      </c>
      <c r="B44" s="11" t="s">
        <v>495</v>
      </c>
      <c r="C44" s="11" t="s">
        <v>496</v>
      </c>
      <c r="D44" s="11"/>
      <c r="E44" s="4" t="s">
        <v>54</v>
      </c>
      <c r="F44" s="4" t="s">
        <v>54</v>
      </c>
      <c r="G44" s="11"/>
    </row>
    <row r="45" spans="1:7" ht="26.25" thickBot="1">
      <c r="A45" s="32" t="s">
        <v>467</v>
      </c>
      <c r="B45" s="11" t="s">
        <v>311</v>
      </c>
      <c r="C45" s="11" t="s">
        <v>688</v>
      </c>
      <c r="D45" s="11"/>
      <c r="E45" s="4" t="s">
        <v>54</v>
      </c>
      <c r="F45" s="4" t="s">
        <v>54</v>
      </c>
      <c r="G45" s="11"/>
    </row>
    <row r="46" spans="1:7" ht="16.5" thickBot="1">
      <c r="A46" s="32" t="s">
        <v>467</v>
      </c>
      <c r="B46" s="11" t="s">
        <v>497</v>
      </c>
      <c r="C46" s="11" t="s">
        <v>499</v>
      </c>
      <c r="D46" s="11"/>
      <c r="E46" s="4" t="s">
        <v>54</v>
      </c>
      <c r="F46" s="4" t="s">
        <v>54</v>
      </c>
      <c r="G46" s="11"/>
    </row>
    <row r="47" spans="1:7" ht="16.5" thickBot="1">
      <c r="A47" s="32" t="s">
        <v>467</v>
      </c>
      <c r="B47" s="11" t="s">
        <v>498</v>
      </c>
      <c r="C47" s="11" t="s">
        <v>500</v>
      </c>
      <c r="D47" s="11"/>
      <c r="E47" s="4" t="s">
        <v>54</v>
      </c>
      <c r="F47" s="4" t="s">
        <v>54</v>
      </c>
      <c r="G47" s="11"/>
    </row>
    <row r="48" spans="1:7" ht="14.1" customHeight="1" thickBot="1">
      <c r="A48" s="224" t="s">
        <v>319</v>
      </c>
      <c r="B48" s="226"/>
      <c r="C48" s="4" t="s">
        <v>63</v>
      </c>
      <c r="D48" s="4" t="s">
        <v>470</v>
      </c>
      <c r="E48" s="4" t="s">
        <v>64</v>
      </c>
      <c r="F48" s="4" t="s">
        <v>65</v>
      </c>
      <c r="G48" s="4" t="s">
        <v>471</v>
      </c>
    </row>
    <row r="49" spans="1:7" ht="64.5" thickBot="1">
      <c r="A49" s="16" t="s">
        <v>68</v>
      </c>
      <c r="B49" s="11" t="s">
        <v>320</v>
      </c>
      <c r="C49" s="11" t="s">
        <v>689</v>
      </c>
      <c r="D49" s="11"/>
      <c r="E49" s="4" t="s">
        <v>58</v>
      </c>
      <c r="F49" s="4" t="s">
        <v>58</v>
      </c>
      <c r="G49" s="11"/>
    </row>
    <row r="50" spans="1:7" ht="16.5" thickBot="1">
      <c r="A50" s="16" t="s">
        <v>68</v>
      </c>
      <c r="B50" s="11" t="s">
        <v>321</v>
      </c>
      <c r="C50" s="11" t="s">
        <v>322</v>
      </c>
      <c r="D50" s="11"/>
      <c r="E50" s="4" t="s">
        <v>58</v>
      </c>
      <c r="F50" s="4" t="s">
        <v>58</v>
      </c>
      <c r="G50" s="11"/>
    </row>
    <row r="51" spans="1:7" ht="26.25" thickBot="1">
      <c r="A51" s="16" t="s">
        <v>68</v>
      </c>
      <c r="B51" s="11" t="s">
        <v>323</v>
      </c>
      <c r="C51" s="11" t="s">
        <v>324</v>
      </c>
      <c r="D51" s="11"/>
      <c r="E51" s="4" t="s">
        <v>58</v>
      </c>
      <c r="F51" s="4" t="s">
        <v>58</v>
      </c>
      <c r="G51" s="11"/>
    </row>
    <row r="52" spans="1:7" ht="51.75" thickBot="1">
      <c r="A52" s="29" t="s">
        <v>78</v>
      </c>
      <c r="B52" s="11" t="s">
        <v>325</v>
      </c>
      <c r="C52" s="11" t="s">
        <v>326</v>
      </c>
      <c r="D52" s="11" t="s">
        <v>1012</v>
      </c>
      <c r="E52" s="4" t="s">
        <v>61</v>
      </c>
      <c r="F52" s="4" t="s">
        <v>61</v>
      </c>
      <c r="G52" s="11"/>
    </row>
    <row r="53" spans="1:7" ht="51.75" thickBot="1">
      <c r="A53" s="29" t="s">
        <v>78</v>
      </c>
      <c r="B53" s="11" t="s">
        <v>327</v>
      </c>
      <c r="C53" s="11" t="s">
        <v>328</v>
      </c>
      <c r="D53" s="11"/>
      <c r="E53" s="4" t="s">
        <v>54</v>
      </c>
      <c r="F53" s="4" t="s">
        <v>54</v>
      </c>
      <c r="G53" s="11"/>
    </row>
    <row r="54" spans="1:7" ht="39" thickBot="1">
      <c r="A54" s="17" t="s">
        <v>70</v>
      </c>
      <c r="B54" s="11" t="s">
        <v>329</v>
      </c>
      <c r="C54" s="11" t="s">
        <v>330</v>
      </c>
      <c r="D54" s="11"/>
      <c r="E54" s="4" t="s">
        <v>54</v>
      </c>
      <c r="F54" s="4" t="s">
        <v>54</v>
      </c>
      <c r="G54" s="11"/>
    </row>
    <row r="55" spans="1:7" ht="26.25" thickBot="1">
      <c r="A55" s="19" t="s">
        <v>94</v>
      </c>
      <c r="B55" s="11" t="s">
        <v>331</v>
      </c>
      <c r="C55" s="11" t="s">
        <v>332</v>
      </c>
      <c r="D55" s="11"/>
      <c r="E55" s="4" t="s">
        <v>54</v>
      </c>
      <c r="F55" s="4" t="s">
        <v>54</v>
      </c>
      <c r="G55" s="11"/>
    </row>
    <row r="56" spans="1:7" ht="26.25" thickBot="1">
      <c r="A56" s="19" t="s">
        <v>94</v>
      </c>
      <c r="B56" s="11" t="s">
        <v>333</v>
      </c>
      <c r="C56" s="11" t="s">
        <v>334</v>
      </c>
      <c r="D56" s="11"/>
      <c r="E56" s="4" t="s">
        <v>54</v>
      </c>
      <c r="F56" s="4" t="s">
        <v>54</v>
      </c>
      <c r="G56" s="11"/>
    </row>
    <row r="57" spans="1:7" ht="16.5" thickBot="1">
      <c r="A57" s="20" t="s">
        <v>467</v>
      </c>
      <c r="B57" s="11" t="s">
        <v>335</v>
      </c>
      <c r="C57" s="11" t="s">
        <v>336</v>
      </c>
      <c r="D57" s="11"/>
      <c r="E57" s="4" t="s">
        <v>54</v>
      </c>
      <c r="F57" s="4" t="s">
        <v>54</v>
      </c>
      <c r="G57" s="11"/>
    </row>
    <row r="58" spans="1:7" ht="26.25" thickBot="1">
      <c r="A58" s="20" t="s">
        <v>467</v>
      </c>
      <c r="B58" s="11" t="s">
        <v>337</v>
      </c>
      <c r="C58" s="11" t="s">
        <v>338</v>
      </c>
      <c r="D58" s="11"/>
      <c r="E58" s="4" t="s">
        <v>54</v>
      </c>
      <c r="F58" s="4" t="s">
        <v>54</v>
      </c>
      <c r="G58" s="11"/>
    </row>
    <row r="59" spans="1:7" s="7" customFormat="1" ht="14.1" customHeight="1" thickBot="1">
      <c r="A59" s="224" t="s">
        <v>81</v>
      </c>
      <c r="B59" s="226"/>
      <c r="C59" s="4" t="s">
        <v>63</v>
      </c>
      <c r="D59" s="4" t="s">
        <v>470</v>
      </c>
      <c r="E59" s="4" t="s">
        <v>64</v>
      </c>
      <c r="F59" s="4" t="s">
        <v>65</v>
      </c>
      <c r="G59" s="4" t="s">
        <v>471</v>
      </c>
    </row>
    <row r="60" spans="1:7" s="7" customFormat="1" ht="16.5" thickBot="1">
      <c r="A60" s="16" t="s">
        <v>68</v>
      </c>
      <c r="B60" s="11" t="s">
        <v>339</v>
      </c>
      <c r="C60" s="11" t="s">
        <v>340</v>
      </c>
      <c r="D60" s="11"/>
      <c r="E60" s="4" t="s">
        <v>58</v>
      </c>
      <c r="F60" s="4" t="s">
        <v>58</v>
      </c>
      <c r="G60" s="11"/>
    </row>
    <row r="61" spans="1:7" s="7" customFormat="1" ht="39" thickBot="1">
      <c r="A61" s="29" t="s">
        <v>78</v>
      </c>
      <c r="B61" s="11" t="s">
        <v>341</v>
      </c>
      <c r="C61" s="11" t="s">
        <v>342</v>
      </c>
      <c r="D61" s="11"/>
      <c r="E61" s="4" t="s">
        <v>58</v>
      </c>
      <c r="F61" s="4" t="s">
        <v>58</v>
      </c>
      <c r="G61" s="11"/>
    </row>
    <row r="62" spans="1:7" s="7" customFormat="1" ht="16.5" thickBot="1">
      <c r="A62" s="30" t="s">
        <v>70</v>
      </c>
      <c r="B62" s="11" t="s">
        <v>345</v>
      </c>
      <c r="C62" s="11" t="s">
        <v>346</v>
      </c>
      <c r="D62" s="11"/>
      <c r="E62" s="4" t="s">
        <v>58</v>
      </c>
      <c r="F62" s="4" t="s">
        <v>58</v>
      </c>
      <c r="G62" s="11"/>
    </row>
    <row r="63" spans="1:7" s="7" customFormat="1" ht="26.25" thickBot="1">
      <c r="A63" s="30" t="s">
        <v>70</v>
      </c>
      <c r="B63" s="11" t="s">
        <v>343</v>
      </c>
      <c r="C63" s="11" t="s">
        <v>344</v>
      </c>
      <c r="D63" s="11"/>
      <c r="E63" s="4" t="s">
        <v>54</v>
      </c>
      <c r="F63" s="4" t="s">
        <v>54</v>
      </c>
      <c r="G63" s="11"/>
    </row>
    <row r="64" spans="1:7" s="7" customFormat="1" ht="16.5" thickBot="1">
      <c r="A64" s="31" t="s">
        <v>94</v>
      </c>
      <c r="B64" s="11" t="s">
        <v>349</v>
      </c>
      <c r="C64" s="11" t="s">
        <v>350</v>
      </c>
      <c r="D64" s="11"/>
      <c r="E64" s="4" t="s">
        <v>54</v>
      </c>
      <c r="F64" s="4" t="s">
        <v>54</v>
      </c>
      <c r="G64" s="11"/>
    </row>
    <row r="65" spans="1:7" s="7" customFormat="1" ht="16.5" thickBot="1">
      <c r="A65" s="31" t="s">
        <v>94</v>
      </c>
      <c r="B65" s="11" t="s">
        <v>347</v>
      </c>
      <c r="C65" s="11" t="s">
        <v>348</v>
      </c>
      <c r="D65" s="11"/>
      <c r="E65" s="4" t="s">
        <v>54</v>
      </c>
      <c r="F65" s="4" t="s">
        <v>54</v>
      </c>
      <c r="G65" s="11"/>
    </row>
    <row r="66" spans="1:7" s="7" customFormat="1" ht="16.5" thickBot="1">
      <c r="A66" s="20" t="s">
        <v>467</v>
      </c>
      <c r="B66" s="11" t="s">
        <v>353</v>
      </c>
      <c r="C66" s="11" t="s">
        <v>354</v>
      </c>
      <c r="D66" s="11"/>
      <c r="E66" s="4" t="s">
        <v>54</v>
      </c>
      <c r="F66" s="4" t="s">
        <v>54</v>
      </c>
      <c r="G66" s="11"/>
    </row>
    <row r="67" spans="1:7" s="7" customFormat="1" ht="16.5" thickBot="1">
      <c r="A67" s="20" t="s">
        <v>467</v>
      </c>
      <c r="B67" s="11" t="s">
        <v>351</v>
      </c>
      <c r="C67" s="11" t="s">
        <v>352</v>
      </c>
      <c r="D67" s="11"/>
      <c r="E67" s="4" t="s">
        <v>54</v>
      </c>
      <c r="F67" s="4" t="s">
        <v>54</v>
      </c>
      <c r="G67" s="11"/>
    </row>
    <row r="68" spans="1:7" s="7" customFormat="1" ht="14.1" customHeight="1" thickBot="1">
      <c r="A68" s="224" t="s">
        <v>355</v>
      </c>
      <c r="B68" s="226"/>
      <c r="C68" s="21" t="s">
        <v>437</v>
      </c>
      <c r="D68" s="4" t="s">
        <v>470</v>
      </c>
      <c r="E68" s="4" t="s">
        <v>64</v>
      </c>
      <c r="F68" s="4" t="s">
        <v>65</v>
      </c>
      <c r="G68" s="4" t="s">
        <v>471</v>
      </c>
    </row>
    <row r="69" spans="1:7" s="7" customFormat="1" ht="39" thickBot="1">
      <c r="A69" s="16" t="s">
        <v>68</v>
      </c>
      <c r="B69" s="11" t="s">
        <v>356</v>
      </c>
      <c r="C69" s="11" t="s">
        <v>357</v>
      </c>
      <c r="D69" s="11"/>
      <c r="E69" s="4" t="s">
        <v>58</v>
      </c>
      <c r="F69" s="4" t="s">
        <v>52</v>
      </c>
      <c r="G69" s="11" t="s">
        <v>1025</v>
      </c>
    </row>
    <row r="70" spans="1:7" s="7" customFormat="1" ht="64.5" thickBot="1">
      <c r="A70" s="29" t="s">
        <v>78</v>
      </c>
      <c r="B70" s="11" t="s">
        <v>358</v>
      </c>
      <c r="C70" s="11" t="s">
        <v>359</v>
      </c>
      <c r="D70" s="11"/>
      <c r="E70" s="4" t="s">
        <v>58</v>
      </c>
      <c r="F70" s="4" t="s">
        <v>52</v>
      </c>
      <c r="G70" s="11"/>
    </row>
    <row r="71" spans="1:7" s="7" customFormat="1" ht="16.5" thickBot="1">
      <c r="A71" s="30" t="s">
        <v>70</v>
      </c>
      <c r="B71" s="11" t="s">
        <v>362</v>
      </c>
      <c r="C71" s="11" t="s">
        <v>363</v>
      </c>
      <c r="D71" s="11"/>
      <c r="E71" s="4" t="s">
        <v>58</v>
      </c>
      <c r="F71" s="4" t="s">
        <v>52</v>
      </c>
      <c r="G71" s="11"/>
    </row>
    <row r="72" spans="1:7" s="7" customFormat="1" ht="26.25" thickBot="1">
      <c r="A72" s="30" t="s">
        <v>70</v>
      </c>
      <c r="B72" s="11" t="s">
        <v>360</v>
      </c>
      <c r="C72" s="11" t="s">
        <v>361</v>
      </c>
      <c r="D72" s="11"/>
      <c r="E72" s="4" t="s">
        <v>58</v>
      </c>
      <c r="F72" s="4" t="s">
        <v>52</v>
      </c>
      <c r="G72" s="11"/>
    </row>
    <row r="73" spans="1:7" s="7" customFormat="1" ht="16.5" thickBot="1">
      <c r="A73" s="31" t="s">
        <v>94</v>
      </c>
      <c r="B73" s="11" t="s">
        <v>367</v>
      </c>
      <c r="C73" s="11" t="s">
        <v>368</v>
      </c>
      <c r="D73" s="11"/>
      <c r="E73" s="4" t="s">
        <v>58</v>
      </c>
      <c r="F73" s="4" t="s">
        <v>52</v>
      </c>
      <c r="G73" s="11"/>
    </row>
    <row r="74" spans="1:7" s="7" customFormat="1" ht="39" thickBot="1">
      <c r="A74" s="31" t="s">
        <v>94</v>
      </c>
      <c r="B74" s="11" t="s">
        <v>364</v>
      </c>
      <c r="C74" s="11" t="s">
        <v>690</v>
      </c>
      <c r="D74" s="11"/>
      <c r="E74" s="4" t="s">
        <v>54</v>
      </c>
      <c r="F74" s="4" t="s">
        <v>52</v>
      </c>
      <c r="G74" s="11"/>
    </row>
    <row r="75" spans="1:7" s="7" customFormat="1" ht="26.25" thickBot="1">
      <c r="A75" s="31" t="s">
        <v>94</v>
      </c>
      <c r="B75" s="11" t="s">
        <v>365</v>
      </c>
      <c r="C75" s="11" t="s">
        <v>366</v>
      </c>
      <c r="D75" s="11" t="s">
        <v>1033</v>
      </c>
      <c r="E75" s="4" t="s">
        <v>58</v>
      </c>
      <c r="F75" s="4" t="s">
        <v>52</v>
      </c>
      <c r="G75" s="11"/>
    </row>
    <row r="76" spans="1:7" s="7" customFormat="1" ht="26.25" thickBot="1">
      <c r="A76" s="20" t="s">
        <v>467</v>
      </c>
      <c r="B76" s="11" t="s">
        <v>371</v>
      </c>
      <c r="C76" s="11" t="s">
        <v>372</v>
      </c>
      <c r="D76" s="11"/>
      <c r="E76" s="4" t="s">
        <v>54</v>
      </c>
      <c r="F76" s="4" t="s">
        <v>52</v>
      </c>
      <c r="G76" s="11"/>
    </row>
    <row r="77" spans="1:7" s="7" customFormat="1" ht="16.5" thickBot="1">
      <c r="A77" s="20" t="s">
        <v>467</v>
      </c>
      <c r="B77" s="11" t="s">
        <v>369</v>
      </c>
      <c r="C77" s="11" t="s">
        <v>370</v>
      </c>
      <c r="D77" s="11"/>
      <c r="E77" s="4" t="s">
        <v>54</v>
      </c>
      <c r="F77" s="4" t="s">
        <v>52</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357" priority="756" stopIfTrue="1" operator="beginsWith" text="Exceptional">
      <formula>LEFT(A122,LEN("Exceptional"))="Exceptional"</formula>
    </cfRule>
    <cfRule type="beginsWith" dxfId="1356" priority="757" stopIfTrue="1" operator="beginsWith" text="Professional">
      <formula>LEFT(A122,LEN("Professional"))="Professional"</formula>
    </cfRule>
    <cfRule type="beginsWith" dxfId="1355" priority="758" stopIfTrue="1" operator="beginsWith" text="Advanced">
      <formula>LEFT(A122,LEN("Advanced"))="Advanced"</formula>
    </cfRule>
    <cfRule type="beginsWith" dxfId="1354" priority="759" stopIfTrue="1" operator="beginsWith" text="Intermediate">
      <formula>LEFT(A122,LEN("Intermediate"))="Intermediate"</formula>
    </cfRule>
    <cfRule type="beginsWith" dxfId="1353" priority="760" stopIfTrue="1" operator="beginsWith" text="Basic">
      <formula>LEFT(A122,LEN("Basic"))="Basic"</formula>
    </cfRule>
    <cfRule type="beginsWith" dxfId="1352" priority="761" stopIfTrue="1" operator="beginsWith" text="Required">
      <formula>LEFT(A122,LEN("Required"))="Required"</formula>
    </cfRule>
    <cfRule type="notContainsBlanks" dxfId="1351" priority="762" stopIfTrue="1">
      <formula>LEN(TRIM(A122))&gt;0</formula>
    </cfRule>
  </conditionalFormatting>
  <conditionalFormatting sqref="E122:F246 E39:E41 E30:E31 E69:E73 E75:E77 E60:E67">
    <cfRule type="beginsWith" dxfId="1350" priority="749" stopIfTrue="1" operator="beginsWith" text="Not Applicable">
      <formula>LEFT(E30,LEN("Not Applicable"))="Not Applicable"</formula>
    </cfRule>
    <cfRule type="beginsWith" dxfId="1349" priority="750" stopIfTrue="1" operator="beginsWith" text="Waived">
      <formula>LEFT(E30,LEN("Waived"))="Waived"</formula>
    </cfRule>
    <cfRule type="beginsWith" dxfId="1348" priority="751" stopIfTrue="1" operator="beginsWith" text="Pre-Passed">
      <formula>LEFT(E30,LEN("Pre-Passed"))="Pre-Passed"</formula>
    </cfRule>
    <cfRule type="beginsWith" dxfId="1347" priority="752" stopIfTrue="1" operator="beginsWith" text="Completed">
      <formula>LEFT(E30,LEN("Completed"))="Completed"</formula>
    </cfRule>
    <cfRule type="beginsWith" dxfId="1346" priority="753" stopIfTrue="1" operator="beginsWith" text="Partial">
      <formula>LEFT(E30,LEN("Partial"))="Partial"</formula>
    </cfRule>
    <cfRule type="beginsWith" dxfId="1345" priority="754" stopIfTrue="1" operator="beginsWith" text="Missing">
      <formula>LEFT(E30,LEN("Missing"))="Missing"</formula>
    </cfRule>
    <cfRule type="beginsWith" dxfId="1344" priority="755" stopIfTrue="1" operator="beginsWith" text="Untested">
      <formula>LEFT(E30,LEN("Untested"))="Untested"</formula>
    </cfRule>
    <cfRule type="notContainsBlanks" dxfId="1343" priority="763" stopIfTrue="1">
      <formula>LEN(TRIM(E30))&gt;0</formula>
    </cfRule>
  </conditionalFormatting>
  <conditionalFormatting sqref="E74">
    <cfRule type="beginsWith" dxfId="1342" priority="517" stopIfTrue="1" operator="beginsWith" text="Not Applicable">
      <formula>LEFT(E74,LEN("Not Applicable"))="Not Applicable"</formula>
    </cfRule>
    <cfRule type="beginsWith" dxfId="1341" priority="518" stopIfTrue="1" operator="beginsWith" text="Waived">
      <formula>LEFT(E74,LEN("Waived"))="Waived"</formula>
    </cfRule>
    <cfRule type="beginsWith" dxfId="1340" priority="519" stopIfTrue="1" operator="beginsWith" text="Pre-Passed">
      <formula>LEFT(E74,LEN("Pre-Passed"))="Pre-Passed"</formula>
    </cfRule>
    <cfRule type="beginsWith" dxfId="1339" priority="520" stopIfTrue="1" operator="beginsWith" text="Completed">
      <formula>LEFT(E74,LEN("Completed"))="Completed"</formula>
    </cfRule>
    <cfRule type="beginsWith" dxfId="1338" priority="521" stopIfTrue="1" operator="beginsWith" text="Partial">
      <formula>LEFT(E74,LEN("Partial"))="Partial"</formula>
    </cfRule>
    <cfRule type="beginsWith" dxfId="1337" priority="522" stopIfTrue="1" operator="beginsWith" text="Missing">
      <formula>LEFT(E74,LEN("Missing"))="Missing"</formula>
    </cfRule>
    <cfRule type="beginsWith" dxfId="1336" priority="523" stopIfTrue="1" operator="beginsWith" text="Untested">
      <formula>LEFT(E74,LEN("Untested"))="Untested"</formula>
    </cfRule>
    <cfRule type="notContainsBlanks" dxfId="1335" priority="524" stopIfTrue="1">
      <formula>LEN(TRIM(E74))&gt;0</formula>
    </cfRule>
  </conditionalFormatting>
  <conditionalFormatting sqref="E18">
    <cfRule type="beginsWith" dxfId="1334" priority="645" stopIfTrue="1" operator="beginsWith" text="Not Applicable">
      <formula>LEFT(E18,LEN("Not Applicable"))="Not Applicable"</formula>
    </cfRule>
    <cfRule type="beginsWith" dxfId="1333" priority="646" stopIfTrue="1" operator="beginsWith" text="Waived">
      <formula>LEFT(E18,LEN("Waived"))="Waived"</formula>
    </cfRule>
    <cfRule type="beginsWith" dxfId="1332" priority="647" stopIfTrue="1" operator="beginsWith" text="Pre-Passed">
      <formula>LEFT(E18,LEN("Pre-Passed"))="Pre-Passed"</formula>
    </cfRule>
    <cfRule type="beginsWith" dxfId="1331" priority="648" stopIfTrue="1" operator="beginsWith" text="Completed">
      <formula>LEFT(E18,LEN("Completed"))="Completed"</formula>
    </cfRule>
    <cfRule type="beginsWith" dxfId="1330" priority="649" stopIfTrue="1" operator="beginsWith" text="Partial">
      <formula>LEFT(E18,LEN("Partial"))="Partial"</formula>
    </cfRule>
    <cfRule type="beginsWith" dxfId="1329" priority="650" stopIfTrue="1" operator="beginsWith" text="Missing">
      <formula>LEFT(E18,LEN("Missing"))="Missing"</formula>
    </cfRule>
    <cfRule type="beginsWith" dxfId="1328" priority="651" stopIfTrue="1" operator="beginsWith" text="Untested">
      <formula>LEFT(E18,LEN("Untested"))="Untested"</formula>
    </cfRule>
    <cfRule type="notContainsBlanks" dxfId="1327" priority="652" stopIfTrue="1">
      <formula>LEN(TRIM(E18))&gt;0</formula>
    </cfRule>
  </conditionalFormatting>
  <conditionalFormatting sqref="E29">
    <cfRule type="beginsWith" dxfId="1326" priority="629" stopIfTrue="1" operator="beginsWith" text="Not Applicable">
      <formula>LEFT(E29,LEN("Not Applicable"))="Not Applicable"</formula>
    </cfRule>
    <cfRule type="beginsWith" dxfId="1325" priority="630" stopIfTrue="1" operator="beginsWith" text="Waived">
      <formula>LEFT(E29,LEN("Waived"))="Waived"</formula>
    </cfRule>
    <cfRule type="beginsWith" dxfId="1324" priority="631" stopIfTrue="1" operator="beginsWith" text="Pre-Passed">
      <formula>LEFT(E29,LEN("Pre-Passed"))="Pre-Passed"</formula>
    </cfRule>
    <cfRule type="beginsWith" dxfId="1323" priority="632" stopIfTrue="1" operator="beginsWith" text="Completed">
      <formula>LEFT(E29,LEN("Completed"))="Completed"</formula>
    </cfRule>
    <cfRule type="beginsWith" dxfId="1322" priority="633" stopIfTrue="1" operator="beginsWith" text="Partial">
      <formula>LEFT(E29,LEN("Partial"))="Partial"</formula>
    </cfRule>
    <cfRule type="beginsWith" dxfId="1321" priority="634" stopIfTrue="1" operator="beginsWith" text="Missing">
      <formula>LEFT(E29,LEN("Missing"))="Missing"</formula>
    </cfRule>
    <cfRule type="beginsWith" dxfId="1320" priority="635" stopIfTrue="1" operator="beginsWith" text="Untested">
      <formula>LEFT(E29,LEN("Untested"))="Untested"</formula>
    </cfRule>
    <cfRule type="notContainsBlanks" dxfId="1319" priority="636" stopIfTrue="1">
      <formula>LEN(TRIM(E29))&gt;0</formula>
    </cfRule>
  </conditionalFormatting>
  <conditionalFormatting sqref="E32:E33">
    <cfRule type="beginsWith" dxfId="1318" priority="621" stopIfTrue="1" operator="beginsWith" text="Not Applicable">
      <formula>LEFT(E32,LEN("Not Applicable"))="Not Applicable"</formula>
    </cfRule>
    <cfRule type="beginsWith" dxfId="1317" priority="622" stopIfTrue="1" operator="beginsWith" text="Waived">
      <formula>LEFT(E32,LEN("Waived"))="Waived"</formula>
    </cfRule>
    <cfRule type="beginsWith" dxfId="1316" priority="623" stopIfTrue="1" operator="beginsWith" text="Pre-Passed">
      <formula>LEFT(E32,LEN("Pre-Passed"))="Pre-Passed"</formula>
    </cfRule>
    <cfRule type="beginsWith" dxfId="1315" priority="624" stopIfTrue="1" operator="beginsWith" text="Completed">
      <formula>LEFT(E32,LEN("Completed"))="Completed"</formula>
    </cfRule>
    <cfRule type="beginsWith" dxfId="1314" priority="625" stopIfTrue="1" operator="beginsWith" text="Partial">
      <formula>LEFT(E32,LEN("Partial"))="Partial"</formula>
    </cfRule>
    <cfRule type="beginsWith" dxfId="1313" priority="626" stopIfTrue="1" operator="beginsWith" text="Missing">
      <formula>LEFT(E32,LEN("Missing"))="Missing"</formula>
    </cfRule>
    <cfRule type="beginsWith" dxfId="1312" priority="627" stopIfTrue="1" operator="beginsWith" text="Untested">
      <formula>LEFT(E32,LEN("Untested"))="Untested"</formula>
    </cfRule>
    <cfRule type="notContainsBlanks" dxfId="1311" priority="628" stopIfTrue="1">
      <formula>LEN(TRIM(E32))&gt;0</formula>
    </cfRule>
  </conditionalFormatting>
  <conditionalFormatting sqref="E37:E38">
    <cfRule type="beginsWith" dxfId="1310" priority="605" stopIfTrue="1" operator="beginsWith" text="Not Applicable">
      <formula>LEFT(E37,LEN("Not Applicable"))="Not Applicable"</formula>
    </cfRule>
    <cfRule type="beginsWith" dxfId="1309" priority="606" stopIfTrue="1" operator="beginsWith" text="Waived">
      <formula>LEFT(E37,LEN("Waived"))="Waived"</formula>
    </cfRule>
    <cfRule type="beginsWith" dxfId="1308" priority="607" stopIfTrue="1" operator="beginsWith" text="Pre-Passed">
      <formula>LEFT(E37,LEN("Pre-Passed"))="Pre-Passed"</formula>
    </cfRule>
    <cfRule type="beginsWith" dxfId="1307" priority="608" stopIfTrue="1" operator="beginsWith" text="Completed">
      <formula>LEFT(E37,LEN("Completed"))="Completed"</formula>
    </cfRule>
    <cfRule type="beginsWith" dxfId="1306" priority="609" stopIfTrue="1" operator="beginsWith" text="Partial">
      <formula>LEFT(E37,LEN("Partial"))="Partial"</formula>
    </cfRule>
    <cfRule type="beginsWith" dxfId="1305" priority="610" stopIfTrue="1" operator="beginsWith" text="Missing">
      <formula>LEFT(E37,LEN("Missing"))="Missing"</formula>
    </cfRule>
    <cfRule type="beginsWith" dxfId="1304" priority="611" stopIfTrue="1" operator="beginsWith" text="Untested">
      <formula>LEFT(E37,LEN("Untested"))="Untested"</formula>
    </cfRule>
    <cfRule type="notContainsBlanks" dxfId="1303" priority="612" stopIfTrue="1">
      <formula>LEN(TRIM(E37))&gt;0</formula>
    </cfRule>
  </conditionalFormatting>
  <conditionalFormatting sqref="E59">
    <cfRule type="beginsWith" dxfId="1302" priority="437" stopIfTrue="1" operator="beginsWith" text="Not Applicable">
      <formula>LEFT(E59,LEN("Not Applicable"))="Not Applicable"</formula>
    </cfRule>
    <cfRule type="beginsWith" dxfId="1301" priority="438" stopIfTrue="1" operator="beginsWith" text="Waived">
      <formula>LEFT(E59,LEN("Waived"))="Waived"</formula>
    </cfRule>
    <cfRule type="beginsWith" dxfId="1300" priority="439" stopIfTrue="1" operator="beginsWith" text="Pre-Passed">
      <formula>LEFT(E59,LEN("Pre-Passed"))="Pre-Passed"</formula>
    </cfRule>
    <cfRule type="beginsWith" dxfId="1299" priority="440" stopIfTrue="1" operator="beginsWith" text="Completed">
      <formula>LEFT(E59,LEN("Completed"))="Completed"</formula>
    </cfRule>
    <cfRule type="beginsWith" dxfId="1298" priority="441" stopIfTrue="1" operator="beginsWith" text="Partial">
      <formula>LEFT(E59,LEN("Partial"))="Partial"</formula>
    </cfRule>
    <cfRule type="beginsWith" dxfId="1297" priority="442" stopIfTrue="1" operator="beginsWith" text="Missing">
      <formula>LEFT(E59,LEN("Missing"))="Missing"</formula>
    </cfRule>
    <cfRule type="beginsWith" dxfId="1296" priority="443" stopIfTrue="1" operator="beginsWith" text="Untested">
      <formula>LEFT(E59,LEN("Untested"))="Untested"</formula>
    </cfRule>
    <cfRule type="notContainsBlanks" dxfId="1295" priority="444" stopIfTrue="1">
      <formula>LEN(TRIM(E59))&gt;0</formula>
    </cfRule>
  </conditionalFormatting>
  <conditionalFormatting sqref="F36">
    <cfRule type="beginsWith" dxfId="1294" priority="445" stopIfTrue="1" operator="beginsWith" text="Not Applicable">
      <formula>LEFT(F36,LEN("Not Applicable"))="Not Applicable"</formula>
    </cfRule>
    <cfRule type="beginsWith" dxfId="1293" priority="446" stopIfTrue="1" operator="beginsWith" text="Waived">
      <formula>LEFT(F36,LEN("Waived"))="Waived"</formula>
    </cfRule>
    <cfRule type="beginsWith" dxfId="1292" priority="447" stopIfTrue="1" operator="beginsWith" text="Pre-Passed">
      <formula>LEFT(F36,LEN("Pre-Passed"))="Pre-Passed"</formula>
    </cfRule>
    <cfRule type="beginsWith" dxfId="1291" priority="448" stopIfTrue="1" operator="beginsWith" text="Completed">
      <formula>LEFT(F36,LEN("Completed"))="Completed"</formula>
    </cfRule>
    <cfRule type="beginsWith" dxfId="1290" priority="449" stopIfTrue="1" operator="beginsWith" text="Partial">
      <formula>LEFT(F36,LEN("Partial"))="Partial"</formula>
    </cfRule>
    <cfRule type="beginsWith" dxfId="1289" priority="450" stopIfTrue="1" operator="beginsWith" text="Missing">
      <formula>LEFT(F36,LEN("Missing"))="Missing"</formula>
    </cfRule>
    <cfRule type="beginsWith" dxfId="1288" priority="451" stopIfTrue="1" operator="beginsWith" text="Untested">
      <formula>LEFT(F36,LEN("Untested"))="Untested"</formula>
    </cfRule>
    <cfRule type="notContainsBlanks" dxfId="1287" priority="452" stopIfTrue="1">
      <formula>LEN(TRIM(F36))&gt;0</formula>
    </cfRule>
  </conditionalFormatting>
  <conditionalFormatting sqref="E36">
    <cfRule type="beginsWith" dxfId="1286" priority="453" stopIfTrue="1" operator="beginsWith" text="Not Applicable">
      <formula>LEFT(E36,LEN("Not Applicable"))="Not Applicable"</formula>
    </cfRule>
    <cfRule type="beginsWith" dxfId="1285" priority="454" stopIfTrue="1" operator="beginsWith" text="Waived">
      <formula>LEFT(E36,LEN("Waived"))="Waived"</formula>
    </cfRule>
    <cfRule type="beginsWith" dxfId="1284" priority="455" stopIfTrue="1" operator="beginsWith" text="Pre-Passed">
      <formula>LEFT(E36,LEN("Pre-Passed"))="Pre-Passed"</formula>
    </cfRule>
    <cfRule type="beginsWith" dxfId="1283" priority="456" stopIfTrue="1" operator="beginsWith" text="Completed">
      <formula>LEFT(E36,LEN("Completed"))="Completed"</formula>
    </cfRule>
    <cfRule type="beginsWith" dxfId="1282" priority="457" stopIfTrue="1" operator="beginsWith" text="Partial">
      <formula>LEFT(E36,LEN("Partial"))="Partial"</formula>
    </cfRule>
    <cfRule type="beginsWith" dxfId="1281" priority="458" stopIfTrue="1" operator="beginsWith" text="Missing">
      <formula>LEFT(E36,LEN("Missing"))="Missing"</formula>
    </cfRule>
    <cfRule type="beginsWith" dxfId="1280" priority="459" stopIfTrue="1" operator="beginsWith" text="Untested">
      <formula>LEFT(E36,LEN("Untested"))="Untested"</formula>
    </cfRule>
    <cfRule type="notContainsBlanks" dxfId="1279" priority="460" stopIfTrue="1">
      <formula>LEN(TRIM(E36))&gt;0</formula>
    </cfRule>
  </conditionalFormatting>
  <conditionalFormatting sqref="F10">
    <cfRule type="beginsWith" dxfId="1278" priority="461" stopIfTrue="1" operator="beginsWith" text="Not Applicable">
      <formula>LEFT(F10,LEN("Not Applicable"))="Not Applicable"</formula>
    </cfRule>
    <cfRule type="beginsWith" dxfId="1277" priority="462" stopIfTrue="1" operator="beginsWith" text="Waived">
      <formula>LEFT(F10,LEN("Waived"))="Waived"</formula>
    </cfRule>
    <cfRule type="beginsWith" dxfId="1276" priority="463" stopIfTrue="1" operator="beginsWith" text="Pre-Passed">
      <formula>LEFT(F10,LEN("Pre-Passed"))="Pre-Passed"</formula>
    </cfRule>
    <cfRule type="beginsWith" dxfId="1275" priority="464" stopIfTrue="1" operator="beginsWith" text="Completed">
      <formula>LEFT(F10,LEN("Completed"))="Completed"</formula>
    </cfRule>
    <cfRule type="beginsWith" dxfId="1274" priority="465" stopIfTrue="1" operator="beginsWith" text="Partial">
      <formula>LEFT(F10,LEN("Partial"))="Partial"</formula>
    </cfRule>
    <cfRule type="beginsWith" dxfId="1273" priority="466" stopIfTrue="1" operator="beginsWith" text="Missing">
      <formula>LEFT(F10,LEN("Missing"))="Missing"</formula>
    </cfRule>
    <cfRule type="beginsWith" dxfId="1272" priority="467" stopIfTrue="1" operator="beginsWith" text="Untested">
      <formula>LEFT(F10,LEN("Untested"))="Untested"</formula>
    </cfRule>
    <cfRule type="notContainsBlanks" dxfId="1271" priority="468" stopIfTrue="1">
      <formula>LEN(TRIM(F10))&gt;0</formula>
    </cfRule>
  </conditionalFormatting>
  <conditionalFormatting sqref="E10">
    <cfRule type="beginsWith" dxfId="1270" priority="469" stopIfTrue="1" operator="beginsWith" text="Not Applicable">
      <formula>LEFT(E10,LEN("Not Applicable"))="Not Applicable"</formula>
    </cfRule>
    <cfRule type="beginsWith" dxfId="1269" priority="470" stopIfTrue="1" operator="beginsWith" text="Waived">
      <formula>LEFT(E10,LEN("Waived"))="Waived"</formula>
    </cfRule>
    <cfRule type="beginsWith" dxfId="1268" priority="471" stopIfTrue="1" operator="beginsWith" text="Pre-Passed">
      <formula>LEFT(E10,LEN("Pre-Passed"))="Pre-Passed"</formula>
    </cfRule>
    <cfRule type="beginsWith" dxfId="1267" priority="472" stopIfTrue="1" operator="beginsWith" text="Completed">
      <formula>LEFT(E10,LEN("Completed"))="Completed"</formula>
    </cfRule>
    <cfRule type="beginsWith" dxfId="1266" priority="473" stopIfTrue="1" operator="beginsWith" text="Partial">
      <formula>LEFT(E10,LEN("Partial"))="Partial"</formula>
    </cfRule>
    <cfRule type="beginsWith" dxfId="1265" priority="474" stopIfTrue="1" operator="beginsWith" text="Missing">
      <formula>LEFT(E10,LEN("Missing"))="Missing"</formula>
    </cfRule>
    <cfRule type="beginsWith" dxfId="1264" priority="475" stopIfTrue="1" operator="beginsWith" text="Untested">
      <formula>LEFT(E10,LEN("Untested"))="Untested"</formula>
    </cfRule>
    <cfRule type="notContainsBlanks" dxfId="1263" priority="476" stopIfTrue="1">
      <formula>LEN(TRIM(E10))&gt;0</formula>
    </cfRule>
  </conditionalFormatting>
  <conditionalFormatting sqref="F59">
    <cfRule type="beginsWith" dxfId="1262" priority="429" stopIfTrue="1" operator="beginsWith" text="Not Applicable">
      <formula>LEFT(F59,LEN("Not Applicable"))="Not Applicable"</formula>
    </cfRule>
    <cfRule type="beginsWith" dxfId="1261" priority="430" stopIfTrue="1" operator="beginsWith" text="Waived">
      <formula>LEFT(F59,LEN("Waived"))="Waived"</formula>
    </cfRule>
    <cfRule type="beginsWith" dxfId="1260" priority="431" stopIfTrue="1" operator="beginsWith" text="Pre-Passed">
      <formula>LEFT(F59,LEN("Pre-Passed"))="Pre-Passed"</formula>
    </cfRule>
    <cfRule type="beginsWith" dxfId="1259" priority="432" stopIfTrue="1" operator="beginsWith" text="Completed">
      <formula>LEFT(F59,LEN("Completed"))="Completed"</formula>
    </cfRule>
    <cfRule type="beginsWith" dxfId="1258" priority="433" stopIfTrue="1" operator="beginsWith" text="Partial">
      <formula>LEFT(F59,LEN("Partial"))="Partial"</formula>
    </cfRule>
    <cfRule type="beginsWith" dxfId="1257" priority="434" stopIfTrue="1" operator="beginsWith" text="Missing">
      <formula>LEFT(F59,LEN("Missing"))="Missing"</formula>
    </cfRule>
    <cfRule type="beginsWith" dxfId="1256" priority="435" stopIfTrue="1" operator="beginsWith" text="Untested">
      <formula>LEFT(F59,LEN("Untested"))="Untested"</formula>
    </cfRule>
    <cfRule type="notContainsBlanks" dxfId="1255" priority="436" stopIfTrue="1">
      <formula>LEN(TRIM(F59))&gt;0</formula>
    </cfRule>
  </conditionalFormatting>
  <conditionalFormatting sqref="F68">
    <cfRule type="beginsWith" dxfId="1254" priority="413" stopIfTrue="1" operator="beginsWith" text="Not Applicable">
      <formula>LEFT(F68,LEN("Not Applicable"))="Not Applicable"</formula>
    </cfRule>
    <cfRule type="beginsWith" dxfId="1253" priority="414" stopIfTrue="1" operator="beginsWith" text="Waived">
      <formula>LEFT(F68,LEN("Waived"))="Waived"</formula>
    </cfRule>
    <cfRule type="beginsWith" dxfId="1252" priority="415" stopIfTrue="1" operator="beginsWith" text="Pre-Passed">
      <formula>LEFT(F68,LEN("Pre-Passed"))="Pre-Passed"</formula>
    </cfRule>
    <cfRule type="beginsWith" dxfId="1251" priority="416" stopIfTrue="1" operator="beginsWith" text="Completed">
      <formula>LEFT(F68,LEN("Completed"))="Completed"</formula>
    </cfRule>
    <cfRule type="beginsWith" dxfId="1250" priority="417" stopIfTrue="1" operator="beginsWith" text="Partial">
      <formula>LEFT(F68,LEN("Partial"))="Partial"</formula>
    </cfRule>
    <cfRule type="beginsWith" dxfId="1249" priority="418" stopIfTrue="1" operator="beginsWith" text="Missing">
      <formula>LEFT(F68,LEN("Missing"))="Missing"</formula>
    </cfRule>
    <cfRule type="beginsWith" dxfId="1248" priority="419" stopIfTrue="1" operator="beginsWith" text="Untested">
      <formula>LEFT(F68,LEN("Untested"))="Untested"</formula>
    </cfRule>
    <cfRule type="notContainsBlanks" dxfId="1247" priority="420" stopIfTrue="1">
      <formula>LEN(TRIM(F68))&gt;0</formula>
    </cfRule>
  </conditionalFormatting>
  <conditionalFormatting sqref="E68">
    <cfRule type="beginsWith" dxfId="1246" priority="421" stopIfTrue="1" operator="beginsWith" text="Not Applicable">
      <formula>LEFT(E68,LEN("Not Applicable"))="Not Applicable"</formula>
    </cfRule>
    <cfRule type="beginsWith" dxfId="1245" priority="422" stopIfTrue="1" operator="beginsWith" text="Waived">
      <formula>LEFT(E68,LEN("Waived"))="Waived"</formula>
    </cfRule>
    <cfRule type="beginsWith" dxfId="1244" priority="423" stopIfTrue="1" operator="beginsWith" text="Pre-Passed">
      <formula>LEFT(E68,LEN("Pre-Passed"))="Pre-Passed"</formula>
    </cfRule>
    <cfRule type="beginsWith" dxfId="1243" priority="424" stopIfTrue="1" operator="beginsWith" text="Completed">
      <formula>LEFT(E68,LEN("Completed"))="Completed"</formula>
    </cfRule>
    <cfRule type="beginsWith" dxfId="1242" priority="425" stopIfTrue="1" operator="beginsWith" text="Partial">
      <formula>LEFT(E68,LEN("Partial"))="Partial"</formula>
    </cfRule>
    <cfRule type="beginsWith" dxfId="1241" priority="426" stopIfTrue="1" operator="beginsWith" text="Missing">
      <formula>LEFT(E68,LEN("Missing"))="Missing"</formula>
    </cfRule>
    <cfRule type="beginsWith" dxfId="1240" priority="427" stopIfTrue="1" operator="beginsWith" text="Untested">
      <formula>LEFT(E68,LEN("Untested"))="Untested"</formula>
    </cfRule>
    <cfRule type="notContainsBlanks" dxfId="1239" priority="428" stopIfTrue="1">
      <formula>LEN(TRIM(E68))&gt;0</formula>
    </cfRule>
  </conditionalFormatting>
  <conditionalFormatting sqref="E51:E55">
    <cfRule type="beginsWith" dxfId="1238" priority="405" stopIfTrue="1" operator="beginsWith" text="Not Applicable">
      <formula>LEFT(E51,LEN("Not Applicable"))="Not Applicable"</formula>
    </cfRule>
    <cfRule type="beginsWith" dxfId="1237" priority="406" stopIfTrue="1" operator="beginsWith" text="Waived">
      <formula>LEFT(E51,LEN("Waived"))="Waived"</formula>
    </cfRule>
    <cfRule type="beginsWith" dxfId="1236" priority="407" stopIfTrue="1" operator="beginsWith" text="Pre-Passed">
      <formula>LEFT(E51,LEN("Pre-Passed"))="Pre-Passed"</formula>
    </cfRule>
    <cfRule type="beginsWith" dxfId="1235" priority="408" stopIfTrue="1" operator="beginsWith" text="Completed">
      <formula>LEFT(E51,LEN("Completed"))="Completed"</formula>
    </cfRule>
    <cfRule type="beginsWith" dxfId="1234" priority="409" stopIfTrue="1" operator="beginsWith" text="Partial">
      <formula>LEFT(E51,LEN("Partial"))="Partial"</formula>
    </cfRule>
    <cfRule type="beginsWith" dxfId="1233" priority="410" stopIfTrue="1" operator="beginsWith" text="Missing">
      <formula>LEFT(E51,LEN("Missing"))="Missing"</formula>
    </cfRule>
    <cfRule type="beginsWith" dxfId="1232" priority="411" stopIfTrue="1" operator="beginsWith" text="Untested">
      <formula>LEFT(E51,LEN("Untested"))="Untested"</formula>
    </cfRule>
    <cfRule type="notContainsBlanks" dxfId="1231" priority="412" stopIfTrue="1">
      <formula>LEN(TRIM(E51))&gt;0</formula>
    </cfRule>
  </conditionalFormatting>
  <conditionalFormatting sqref="E49:E50">
    <cfRule type="beginsWith" dxfId="1230" priority="397" stopIfTrue="1" operator="beginsWith" text="Not Applicable">
      <formula>LEFT(E49,LEN("Not Applicable"))="Not Applicable"</formula>
    </cfRule>
    <cfRule type="beginsWith" dxfId="1229" priority="398" stopIfTrue="1" operator="beginsWith" text="Waived">
      <formula>LEFT(E49,LEN("Waived"))="Waived"</formula>
    </cfRule>
    <cfRule type="beginsWith" dxfId="1228" priority="399" stopIfTrue="1" operator="beginsWith" text="Pre-Passed">
      <formula>LEFT(E49,LEN("Pre-Passed"))="Pre-Passed"</formula>
    </cfRule>
    <cfRule type="beginsWith" dxfId="1227" priority="400" stopIfTrue="1" operator="beginsWith" text="Completed">
      <formula>LEFT(E49,LEN("Completed"))="Completed"</formula>
    </cfRule>
    <cfRule type="beginsWith" dxfId="1226" priority="401" stopIfTrue="1" operator="beginsWith" text="Partial">
      <formula>LEFT(E49,LEN("Partial"))="Partial"</formula>
    </cfRule>
    <cfRule type="beginsWith" dxfId="1225" priority="402" stopIfTrue="1" operator="beginsWith" text="Missing">
      <formula>LEFT(E49,LEN("Missing"))="Missing"</formula>
    </cfRule>
    <cfRule type="beginsWith" dxfId="1224" priority="403" stopIfTrue="1" operator="beginsWith" text="Untested">
      <formula>LEFT(E49,LEN("Untested"))="Untested"</formula>
    </cfRule>
    <cfRule type="notContainsBlanks" dxfId="1223" priority="404" stopIfTrue="1">
      <formula>LEN(TRIM(E49))&gt;0</formula>
    </cfRule>
  </conditionalFormatting>
  <conditionalFormatting sqref="F48">
    <cfRule type="beginsWith" dxfId="1222" priority="373" stopIfTrue="1" operator="beginsWith" text="Not Applicable">
      <formula>LEFT(F48,LEN("Not Applicable"))="Not Applicable"</formula>
    </cfRule>
    <cfRule type="beginsWith" dxfId="1221" priority="374" stopIfTrue="1" operator="beginsWith" text="Waived">
      <formula>LEFT(F48,LEN("Waived"))="Waived"</formula>
    </cfRule>
    <cfRule type="beginsWith" dxfId="1220" priority="375" stopIfTrue="1" operator="beginsWith" text="Pre-Passed">
      <formula>LEFT(F48,LEN("Pre-Passed"))="Pre-Passed"</formula>
    </cfRule>
    <cfRule type="beginsWith" dxfId="1219" priority="376" stopIfTrue="1" operator="beginsWith" text="Completed">
      <formula>LEFT(F48,LEN("Completed"))="Completed"</formula>
    </cfRule>
    <cfRule type="beginsWith" dxfId="1218" priority="377" stopIfTrue="1" operator="beginsWith" text="Partial">
      <formula>LEFT(F48,LEN("Partial"))="Partial"</formula>
    </cfRule>
    <cfRule type="beginsWith" dxfId="1217" priority="378" stopIfTrue="1" operator="beginsWith" text="Missing">
      <formula>LEFT(F48,LEN("Missing"))="Missing"</formula>
    </cfRule>
    <cfRule type="beginsWith" dxfId="1216" priority="379" stopIfTrue="1" operator="beginsWith" text="Untested">
      <formula>LEFT(F48,LEN("Untested"))="Untested"</formula>
    </cfRule>
    <cfRule type="notContainsBlanks" dxfId="1215" priority="380" stopIfTrue="1">
      <formula>LEN(TRIM(F48))&gt;0</formula>
    </cfRule>
  </conditionalFormatting>
  <conditionalFormatting sqref="E48">
    <cfRule type="beginsWith" dxfId="1214" priority="381" stopIfTrue="1" operator="beginsWith" text="Not Applicable">
      <formula>LEFT(E48,LEN("Not Applicable"))="Not Applicable"</formula>
    </cfRule>
    <cfRule type="beginsWith" dxfId="1213" priority="382" stopIfTrue="1" operator="beginsWith" text="Waived">
      <formula>LEFT(E48,LEN("Waived"))="Waived"</formula>
    </cfRule>
    <cfRule type="beginsWith" dxfId="1212" priority="383" stopIfTrue="1" operator="beginsWith" text="Pre-Passed">
      <formula>LEFT(E48,LEN("Pre-Passed"))="Pre-Passed"</formula>
    </cfRule>
    <cfRule type="beginsWith" dxfId="1211" priority="384" stopIfTrue="1" operator="beginsWith" text="Completed">
      <formula>LEFT(E48,LEN("Completed"))="Completed"</formula>
    </cfRule>
    <cfRule type="beginsWith" dxfId="1210" priority="385" stopIfTrue="1" operator="beginsWith" text="Partial">
      <formula>LEFT(E48,LEN("Partial"))="Partial"</formula>
    </cfRule>
    <cfRule type="beginsWith" dxfId="1209" priority="386" stopIfTrue="1" operator="beginsWith" text="Missing">
      <formula>LEFT(E48,LEN("Missing"))="Missing"</formula>
    </cfRule>
    <cfRule type="beginsWith" dxfId="1208" priority="387" stopIfTrue="1" operator="beginsWith" text="Untested">
      <formula>LEFT(E48,LEN("Untested"))="Untested"</formula>
    </cfRule>
    <cfRule type="notContainsBlanks" dxfId="1207" priority="388" stopIfTrue="1">
      <formula>LEN(TRIM(E48))&gt;0</formula>
    </cfRule>
  </conditionalFormatting>
  <conditionalFormatting sqref="A49:A51 A54:A58">
    <cfRule type="beginsWith" dxfId="1206" priority="366" stopIfTrue="1" operator="beginsWith" text="Exceptional">
      <formula>LEFT(A49,LEN("Exceptional"))="Exceptional"</formula>
    </cfRule>
    <cfRule type="beginsWith" dxfId="1205" priority="367" stopIfTrue="1" operator="beginsWith" text="Professional">
      <formula>LEFT(A49,LEN("Professional"))="Professional"</formula>
    </cfRule>
    <cfRule type="beginsWith" dxfId="1204" priority="368" stopIfTrue="1" operator="beginsWith" text="Advanced">
      <formula>LEFT(A49,LEN("Advanced"))="Advanced"</formula>
    </cfRule>
    <cfRule type="beginsWith" dxfId="1203" priority="369" stopIfTrue="1" operator="beginsWith" text="Intermediate">
      <formula>LEFT(A49,LEN("Intermediate"))="Intermediate"</formula>
    </cfRule>
    <cfRule type="beginsWith" dxfId="1202" priority="370" stopIfTrue="1" operator="beginsWith" text="Basic">
      <formula>LEFT(A49,LEN("Basic"))="Basic"</formula>
    </cfRule>
    <cfRule type="beginsWith" dxfId="1201" priority="371" stopIfTrue="1" operator="beginsWith" text="Required">
      <formula>LEFT(A49,LEN("Required"))="Required"</formula>
    </cfRule>
    <cfRule type="notContainsBlanks" dxfId="1200" priority="372" stopIfTrue="1">
      <formula>LEN(TRIM(A49))&gt;0</formula>
    </cfRule>
  </conditionalFormatting>
  <conditionalFormatting sqref="A48">
    <cfRule type="beginsWith" dxfId="1199" priority="359" stopIfTrue="1" operator="beginsWith" text="Exceptional">
      <formula>LEFT(A48,LEN("Exceptional"))="Exceptional"</formula>
    </cfRule>
    <cfRule type="beginsWith" dxfId="1198" priority="360" stopIfTrue="1" operator="beginsWith" text="Professional">
      <formula>LEFT(A48,LEN("Professional"))="Professional"</formula>
    </cfRule>
    <cfRule type="beginsWith" dxfId="1197" priority="361" stopIfTrue="1" operator="beginsWith" text="Advanced">
      <formula>LEFT(A48,LEN("Advanced"))="Advanced"</formula>
    </cfRule>
    <cfRule type="beginsWith" dxfId="1196" priority="362" stopIfTrue="1" operator="beginsWith" text="Intermediate">
      <formula>LEFT(A48,LEN("Intermediate"))="Intermediate"</formula>
    </cfRule>
    <cfRule type="beginsWith" dxfId="1195" priority="363" stopIfTrue="1" operator="beginsWith" text="Basic">
      <formula>LEFT(A48,LEN("Basic"))="Basic"</formula>
    </cfRule>
    <cfRule type="beginsWith" dxfId="1194" priority="364" stopIfTrue="1" operator="beginsWith" text="Required">
      <formula>LEFT(A48,LEN("Required"))="Required"</formula>
    </cfRule>
    <cfRule type="notContainsBlanks" dxfId="1193" priority="365" stopIfTrue="1">
      <formula>LEN(TRIM(A48))&gt;0</formula>
    </cfRule>
  </conditionalFormatting>
  <conditionalFormatting sqref="A61">
    <cfRule type="beginsWith" dxfId="1192" priority="310" stopIfTrue="1" operator="beginsWith" text="Exceptional">
      <formula>LEFT(A61,LEN("Exceptional"))="Exceptional"</formula>
    </cfRule>
    <cfRule type="beginsWith" dxfId="1191" priority="311" stopIfTrue="1" operator="beginsWith" text="Professional">
      <formula>LEFT(A61,LEN("Professional"))="Professional"</formula>
    </cfRule>
    <cfRule type="beginsWith" dxfId="1190" priority="312" stopIfTrue="1" operator="beginsWith" text="Advanced">
      <formula>LEFT(A61,LEN("Advanced"))="Advanced"</formula>
    </cfRule>
    <cfRule type="beginsWith" dxfId="1189" priority="313" stopIfTrue="1" operator="beginsWith" text="Intermediate">
      <formula>LEFT(A61,LEN("Intermediate"))="Intermediate"</formula>
    </cfRule>
    <cfRule type="beginsWith" dxfId="1188" priority="314" stopIfTrue="1" operator="beginsWith" text="Basic">
      <formula>LEFT(A61,LEN("Basic"))="Basic"</formula>
    </cfRule>
    <cfRule type="beginsWith" dxfId="1187" priority="315" stopIfTrue="1" operator="beginsWith" text="Required">
      <formula>LEFT(A61,LEN("Required"))="Required"</formula>
    </cfRule>
    <cfRule type="notContainsBlanks" dxfId="1186" priority="316" stopIfTrue="1">
      <formula>LEN(TRIM(A61))&gt;0</formula>
    </cfRule>
  </conditionalFormatting>
  <conditionalFormatting sqref="F17">
    <cfRule type="beginsWith" dxfId="1185" priority="272" stopIfTrue="1" operator="beginsWith" text="Not Applicable">
      <formula>LEFT(F17,LEN("Not Applicable"))="Not Applicable"</formula>
    </cfRule>
    <cfRule type="beginsWith" dxfId="1184" priority="273" stopIfTrue="1" operator="beginsWith" text="Waived">
      <formula>LEFT(F17,LEN("Waived"))="Waived"</formula>
    </cfRule>
    <cfRule type="beginsWith" dxfId="1183" priority="274" stopIfTrue="1" operator="beginsWith" text="Pre-Passed">
      <formula>LEFT(F17,LEN("Pre-Passed"))="Pre-Passed"</formula>
    </cfRule>
    <cfRule type="beginsWith" dxfId="1182" priority="275" stopIfTrue="1" operator="beginsWith" text="Completed">
      <formula>LEFT(F17,LEN("Completed"))="Completed"</formula>
    </cfRule>
    <cfRule type="beginsWith" dxfId="1181" priority="276" stopIfTrue="1" operator="beginsWith" text="Partial">
      <formula>LEFT(F17,LEN("Partial"))="Partial"</formula>
    </cfRule>
    <cfRule type="beginsWith" dxfId="1180" priority="277" stopIfTrue="1" operator="beginsWith" text="Missing">
      <formula>LEFT(F17,LEN("Missing"))="Missing"</formula>
    </cfRule>
    <cfRule type="beginsWith" dxfId="1179" priority="278" stopIfTrue="1" operator="beginsWith" text="Untested">
      <formula>LEFT(F17,LEN("Untested"))="Untested"</formula>
    </cfRule>
    <cfRule type="notContainsBlanks" dxfId="1178" priority="279" stopIfTrue="1">
      <formula>LEN(TRIM(F17))&gt;0</formula>
    </cfRule>
  </conditionalFormatting>
  <conditionalFormatting sqref="E17">
    <cfRule type="beginsWith" dxfId="1177" priority="280" stopIfTrue="1" operator="beginsWith" text="Not Applicable">
      <formula>LEFT(E17,LEN("Not Applicable"))="Not Applicable"</formula>
    </cfRule>
    <cfRule type="beginsWith" dxfId="1176" priority="281" stopIfTrue="1" operator="beginsWith" text="Waived">
      <formula>LEFT(E17,LEN("Waived"))="Waived"</formula>
    </cfRule>
    <cfRule type="beginsWith" dxfId="1175" priority="282" stopIfTrue="1" operator="beginsWith" text="Pre-Passed">
      <formula>LEFT(E17,LEN("Pre-Passed"))="Pre-Passed"</formula>
    </cfRule>
    <cfRule type="beginsWith" dxfId="1174" priority="283" stopIfTrue="1" operator="beginsWith" text="Completed">
      <formula>LEFT(E17,LEN("Completed"))="Completed"</formula>
    </cfRule>
    <cfRule type="beginsWith" dxfId="1173" priority="284" stopIfTrue="1" operator="beginsWith" text="Partial">
      <formula>LEFT(E17,LEN("Partial"))="Partial"</formula>
    </cfRule>
    <cfRule type="beginsWith" dxfId="1172" priority="285" stopIfTrue="1" operator="beginsWith" text="Missing">
      <formula>LEFT(E17,LEN("Missing"))="Missing"</formula>
    </cfRule>
    <cfRule type="beginsWith" dxfId="1171" priority="286" stopIfTrue="1" operator="beginsWith" text="Untested">
      <formula>LEFT(E17,LEN("Untested"))="Untested"</formula>
    </cfRule>
    <cfRule type="notContainsBlanks" dxfId="1170" priority="287" stopIfTrue="1">
      <formula>LEN(TRIM(E17))&gt;0</formula>
    </cfRule>
  </conditionalFormatting>
  <conditionalFormatting sqref="A17">
    <cfRule type="beginsWith" dxfId="1169" priority="265" stopIfTrue="1" operator="beginsWith" text="Exceptional">
      <formula>LEFT(A17,LEN("Exceptional"))="Exceptional"</formula>
    </cfRule>
    <cfRule type="beginsWith" dxfId="1168" priority="266" stopIfTrue="1" operator="beginsWith" text="Professional">
      <formula>LEFT(A17,LEN("Professional"))="Professional"</formula>
    </cfRule>
    <cfRule type="beginsWith" dxfId="1167" priority="267" stopIfTrue="1" operator="beginsWith" text="Advanced">
      <formula>LEFT(A17,LEN("Advanced"))="Advanced"</formula>
    </cfRule>
    <cfRule type="beginsWith" dxfId="1166" priority="268" stopIfTrue="1" operator="beginsWith" text="Intermediate">
      <formula>LEFT(A17,LEN("Intermediate"))="Intermediate"</formula>
    </cfRule>
    <cfRule type="beginsWith" dxfId="1165" priority="269" stopIfTrue="1" operator="beginsWith" text="Basic">
      <formula>LEFT(A17,LEN("Basic"))="Basic"</formula>
    </cfRule>
    <cfRule type="beginsWith" dxfId="1164" priority="270" stopIfTrue="1" operator="beginsWith" text="Required">
      <formula>LEFT(A17,LEN("Required"))="Required"</formula>
    </cfRule>
    <cfRule type="notContainsBlanks" dxfId="1163" priority="271" stopIfTrue="1">
      <formula>LEN(TRIM(A17))&gt;0</formula>
    </cfRule>
  </conditionalFormatting>
  <conditionalFormatting sqref="A20">
    <cfRule type="beginsWith" dxfId="1162" priority="258" stopIfTrue="1" operator="beginsWith" text="Exceptional">
      <formula>LEFT(A20,LEN("Exceptional"))="Exceptional"</formula>
    </cfRule>
    <cfRule type="beginsWith" dxfId="1161" priority="259" stopIfTrue="1" operator="beginsWith" text="Professional">
      <formula>LEFT(A20,LEN("Professional"))="Professional"</formula>
    </cfRule>
    <cfRule type="beginsWith" dxfId="1160" priority="260" stopIfTrue="1" operator="beginsWith" text="Advanced">
      <formula>LEFT(A20,LEN("Advanced"))="Advanced"</formula>
    </cfRule>
    <cfRule type="beginsWith" dxfId="1159" priority="261" stopIfTrue="1" operator="beginsWith" text="Intermediate">
      <formula>LEFT(A20,LEN("Intermediate"))="Intermediate"</formula>
    </cfRule>
    <cfRule type="beginsWith" dxfId="1158" priority="262" stopIfTrue="1" operator="beginsWith" text="Basic">
      <formula>LEFT(A20,LEN("Basic"))="Basic"</formula>
    </cfRule>
    <cfRule type="beginsWith" dxfId="1157" priority="263" stopIfTrue="1" operator="beginsWith" text="Required">
      <formula>LEFT(A20,LEN("Required"))="Required"</formula>
    </cfRule>
    <cfRule type="notContainsBlanks" dxfId="1156" priority="264" stopIfTrue="1">
      <formula>LEN(TRIM(A20))&gt;0</formula>
    </cfRule>
  </conditionalFormatting>
  <conditionalFormatting sqref="A19">
    <cfRule type="beginsWith" dxfId="1155" priority="251" stopIfTrue="1" operator="beginsWith" text="Exceptional">
      <formula>LEFT(A19,LEN("Exceptional"))="Exceptional"</formula>
    </cfRule>
    <cfRule type="beginsWith" dxfId="1154" priority="252" stopIfTrue="1" operator="beginsWith" text="Professional">
      <formula>LEFT(A19,LEN("Professional"))="Professional"</formula>
    </cfRule>
    <cfRule type="beginsWith" dxfId="1153" priority="253" stopIfTrue="1" operator="beginsWith" text="Advanced">
      <formula>LEFT(A19,LEN("Advanced"))="Advanced"</formula>
    </cfRule>
    <cfRule type="beginsWith" dxfId="1152" priority="254" stopIfTrue="1" operator="beginsWith" text="Intermediate">
      <formula>LEFT(A19,LEN("Intermediate"))="Intermediate"</formula>
    </cfRule>
    <cfRule type="beginsWith" dxfId="1151" priority="255" stopIfTrue="1" operator="beginsWith" text="Basic">
      <formula>LEFT(A19,LEN("Basic"))="Basic"</formula>
    </cfRule>
    <cfRule type="beginsWith" dxfId="1150" priority="256" stopIfTrue="1" operator="beginsWith" text="Required">
      <formula>LEFT(A19,LEN("Required"))="Required"</formula>
    </cfRule>
    <cfRule type="notContainsBlanks" dxfId="1149" priority="257" stopIfTrue="1">
      <formula>LEN(TRIM(A19))&gt;0</formula>
    </cfRule>
  </conditionalFormatting>
  <conditionalFormatting sqref="A37">
    <cfRule type="beginsWith" dxfId="1148" priority="244" stopIfTrue="1" operator="beginsWith" text="Exceptional">
      <formula>LEFT(A37,LEN("Exceptional"))="Exceptional"</formula>
    </cfRule>
    <cfRule type="beginsWith" dxfId="1147" priority="245" stopIfTrue="1" operator="beginsWith" text="Professional">
      <formula>LEFT(A37,LEN("Professional"))="Professional"</formula>
    </cfRule>
    <cfRule type="beginsWith" dxfId="1146" priority="246" stopIfTrue="1" operator="beginsWith" text="Advanced">
      <formula>LEFT(A37,LEN("Advanced"))="Advanced"</formula>
    </cfRule>
    <cfRule type="beginsWith" dxfId="1145" priority="247" stopIfTrue="1" operator="beginsWith" text="Intermediate">
      <formula>LEFT(A37,LEN("Intermediate"))="Intermediate"</formula>
    </cfRule>
    <cfRule type="beginsWith" dxfId="1144" priority="248" stopIfTrue="1" operator="beginsWith" text="Basic">
      <formula>LEFT(A37,LEN("Basic"))="Basic"</formula>
    </cfRule>
    <cfRule type="beginsWith" dxfId="1143" priority="249" stopIfTrue="1" operator="beginsWith" text="Required">
      <formula>LEFT(A37,LEN("Required"))="Required"</formula>
    </cfRule>
    <cfRule type="notContainsBlanks" dxfId="1142" priority="250" stopIfTrue="1">
      <formula>LEN(TRIM(A37))&gt;0</formula>
    </cfRule>
  </conditionalFormatting>
  <conditionalFormatting sqref="A60">
    <cfRule type="beginsWith" dxfId="1141" priority="237" stopIfTrue="1" operator="beginsWith" text="Exceptional">
      <formula>LEFT(A60,LEN("Exceptional"))="Exceptional"</formula>
    </cfRule>
    <cfRule type="beginsWith" dxfId="1140" priority="238" stopIfTrue="1" operator="beginsWith" text="Professional">
      <formula>LEFT(A60,LEN("Professional"))="Professional"</formula>
    </cfRule>
    <cfRule type="beginsWith" dxfId="1139" priority="239" stopIfTrue="1" operator="beginsWith" text="Advanced">
      <formula>LEFT(A60,LEN("Advanced"))="Advanced"</formula>
    </cfRule>
    <cfRule type="beginsWith" dxfId="1138" priority="240" stopIfTrue="1" operator="beginsWith" text="Intermediate">
      <formula>LEFT(A60,LEN("Intermediate"))="Intermediate"</formula>
    </cfRule>
    <cfRule type="beginsWith" dxfId="1137" priority="241" stopIfTrue="1" operator="beginsWith" text="Basic">
      <formula>LEFT(A60,LEN("Basic"))="Basic"</formula>
    </cfRule>
    <cfRule type="beginsWith" dxfId="1136" priority="242" stopIfTrue="1" operator="beginsWith" text="Required">
      <formula>LEFT(A60,LEN("Required"))="Required"</formula>
    </cfRule>
    <cfRule type="notContainsBlanks" dxfId="1135" priority="243" stopIfTrue="1">
      <formula>LEN(TRIM(A60))&gt;0</formula>
    </cfRule>
  </conditionalFormatting>
  <conditionalFormatting sqref="A66:A67">
    <cfRule type="beginsWith" dxfId="1134" priority="230" stopIfTrue="1" operator="beginsWith" text="Exceptional">
      <formula>LEFT(A66,LEN("Exceptional"))="Exceptional"</formula>
    </cfRule>
    <cfRule type="beginsWith" dxfId="1133" priority="231" stopIfTrue="1" operator="beginsWith" text="Professional">
      <formula>LEFT(A66,LEN("Professional"))="Professional"</formula>
    </cfRule>
    <cfRule type="beginsWith" dxfId="1132" priority="232" stopIfTrue="1" operator="beginsWith" text="Advanced">
      <formula>LEFT(A66,LEN("Advanced"))="Advanced"</formula>
    </cfRule>
    <cfRule type="beginsWith" dxfId="1131" priority="233" stopIfTrue="1" operator="beginsWith" text="Intermediate">
      <formula>LEFT(A66,LEN("Intermediate"))="Intermediate"</formula>
    </cfRule>
    <cfRule type="beginsWith" dxfId="1130" priority="234" stopIfTrue="1" operator="beginsWith" text="Basic">
      <formula>LEFT(A66,LEN("Basic"))="Basic"</formula>
    </cfRule>
    <cfRule type="beginsWith" dxfId="1129" priority="235" stopIfTrue="1" operator="beginsWith" text="Required">
      <formula>LEFT(A66,LEN("Required"))="Required"</formula>
    </cfRule>
    <cfRule type="notContainsBlanks" dxfId="1128" priority="236" stopIfTrue="1">
      <formula>LEN(TRIM(A66))&gt;0</formula>
    </cfRule>
  </conditionalFormatting>
  <conditionalFormatting sqref="A70">
    <cfRule type="beginsWith" dxfId="1127" priority="223" stopIfTrue="1" operator="beginsWith" text="Exceptional">
      <formula>LEFT(A70,LEN("Exceptional"))="Exceptional"</formula>
    </cfRule>
    <cfRule type="beginsWith" dxfId="1126" priority="224" stopIfTrue="1" operator="beginsWith" text="Professional">
      <formula>LEFT(A70,LEN("Professional"))="Professional"</formula>
    </cfRule>
    <cfRule type="beginsWith" dxfId="1125" priority="225" stopIfTrue="1" operator="beginsWith" text="Advanced">
      <formula>LEFT(A70,LEN("Advanced"))="Advanced"</formula>
    </cfRule>
    <cfRule type="beginsWith" dxfId="1124" priority="226" stopIfTrue="1" operator="beginsWith" text="Intermediate">
      <formula>LEFT(A70,LEN("Intermediate"))="Intermediate"</formula>
    </cfRule>
    <cfRule type="beginsWith" dxfId="1123" priority="227" stopIfTrue="1" operator="beginsWith" text="Basic">
      <formula>LEFT(A70,LEN("Basic"))="Basic"</formula>
    </cfRule>
    <cfRule type="beginsWith" dxfId="1122" priority="228" stopIfTrue="1" operator="beginsWith" text="Required">
      <formula>LEFT(A70,LEN("Required"))="Required"</formula>
    </cfRule>
    <cfRule type="notContainsBlanks" dxfId="1121" priority="229" stopIfTrue="1">
      <formula>LEN(TRIM(A70))&gt;0</formula>
    </cfRule>
  </conditionalFormatting>
  <conditionalFormatting sqref="A69">
    <cfRule type="beginsWith" dxfId="1120" priority="216" stopIfTrue="1" operator="beginsWith" text="Exceptional">
      <formula>LEFT(A69,LEN("Exceptional"))="Exceptional"</formula>
    </cfRule>
    <cfRule type="beginsWith" dxfId="1119" priority="217" stopIfTrue="1" operator="beginsWith" text="Professional">
      <formula>LEFT(A69,LEN("Professional"))="Professional"</formula>
    </cfRule>
    <cfRule type="beginsWith" dxfId="1118" priority="218" stopIfTrue="1" operator="beginsWith" text="Advanced">
      <formula>LEFT(A69,LEN("Advanced"))="Advanced"</formula>
    </cfRule>
    <cfRule type="beginsWith" dxfId="1117" priority="219" stopIfTrue="1" operator="beginsWith" text="Intermediate">
      <formula>LEFT(A69,LEN("Intermediate"))="Intermediate"</formula>
    </cfRule>
    <cfRule type="beginsWith" dxfId="1116" priority="220" stopIfTrue="1" operator="beginsWith" text="Basic">
      <formula>LEFT(A69,LEN("Basic"))="Basic"</formula>
    </cfRule>
    <cfRule type="beginsWith" dxfId="1115" priority="221" stopIfTrue="1" operator="beginsWith" text="Required">
      <formula>LEFT(A69,LEN("Required"))="Required"</formula>
    </cfRule>
    <cfRule type="notContainsBlanks" dxfId="1114" priority="222" stopIfTrue="1">
      <formula>LEN(TRIM(A69))&gt;0</formula>
    </cfRule>
  </conditionalFormatting>
  <conditionalFormatting sqref="A76:A77">
    <cfRule type="beginsWith" dxfId="1113" priority="209" stopIfTrue="1" operator="beginsWith" text="Exceptional">
      <formula>LEFT(A76,LEN("Exceptional"))="Exceptional"</formula>
    </cfRule>
    <cfRule type="beginsWith" dxfId="1112" priority="210" stopIfTrue="1" operator="beginsWith" text="Professional">
      <formula>LEFT(A76,LEN("Professional"))="Professional"</formula>
    </cfRule>
    <cfRule type="beginsWith" dxfId="1111" priority="211" stopIfTrue="1" operator="beginsWith" text="Advanced">
      <formula>LEFT(A76,LEN("Advanced"))="Advanced"</formula>
    </cfRule>
    <cfRule type="beginsWith" dxfId="1110" priority="212" stopIfTrue="1" operator="beginsWith" text="Intermediate">
      <formula>LEFT(A76,LEN("Intermediate"))="Intermediate"</formula>
    </cfRule>
    <cfRule type="beginsWith" dxfId="1109" priority="213" stopIfTrue="1" operator="beginsWith" text="Basic">
      <formula>LEFT(A76,LEN("Basic"))="Basic"</formula>
    </cfRule>
    <cfRule type="beginsWith" dxfId="1108" priority="214" stopIfTrue="1" operator="beginsWith" text="Required">
      <formula>LEFT(A76,LEN("Required"))="Required"</formula>
    </cfRule>
    <cfRule type="notContainsBlanks" dxfId="1107" priority="215" stopIfTrue="1">
      <formula>LEN(TRIM(A76))&gt;0</formula>
    </cfRule>
  </conditionalFormatting>
  <conditionalFormatting sqref="E11">
    <cfRule type="beginsWith" dxfId="1106" priority="193" stopIfTrue="1" operator="beginsWith" text="Not Applicable">
      <formula>LEFT(E11,LEN("Not Applicable"))="Not Applicable"</formula>
    </cfRule>
    <cfRule type="beginsWith" dxfId="1105" priority="194" stopIfTrue="1" operator="beginsWith" text="Waived">
      <formula>LEFT(E11,LEN("Waived"))="Waived"</formula>
    </cfRule>
    <cfRule type="beginsWith" dxfId="1104" priority="195" stopIfTrue="1" operator="beginsWith" text="Pre-Passed">
      <formula>LEFT(E11,LEN("Pre-Passed"))="Pre-Passed"</formula>
    </cfRule>
    <cfRule type="beginsWith" dxfId="1103" priority="196" stopIfTrue="1" operator="beginsWith" text="Completed">
      <formula>LEFT(E11,LEN("Completed"))="Completed"</formula>
    </cfRule>
    <cfRule type="beginsWith" dxfId="1102" priority="197" stopIfTrue="1" operator="beginsWith" text="Partial">
      <formula>LEFT(E11,LEN("Partial"))="Partial"</formula>
    </cfRule>
    <cfRule type="beginsWith" dxfId="1101" priority="198" stopIfTrue="1" operator="beginsWith" text="Missing">
      <formula>LEFT(E11,LEN("Missing"))="Missing"</formula>
    </cfRule>
    <cfRule type="beginsWith" dxfId="1100" priority="199" stopIfTrue="1" operator="beginsWith" text="Untested">
      <formula>LEFT(E11,LEN("Untested"))="Untested"</formula>
    </cfRule>
    <cfRule type="notContainsBlanks" dxfId="1099" priority="200" stopIfTrue="1">
      <formula>LEN(TRIM(E11))&gt;0</formula>
    </cfRule>
  </conditionalFormatting>
  <conditionalFormatting sqref="E19:E28">
    <cfRule type="beginsWith" dxfId="1098" priority="169" stopIfTrue="1" operator="beginsWith" text="Not Applicable">
      <formula>LEFT(E19,LEN("Not Applicable"))="Not Applicable"</formula>
    </cfRule>
    <cfRule type="beginsWith" dxfId="1097" priority="170" stopIfTrue="1" operator="beginsWith" text="Waived">
      <formula>LEFT(E19,LEN("Waived"))="Waived"</formula>
    </cfRule>
    <cfRule type="beginsWith" dxfId="1096" priority="171" stopIfTrue="1" operator="beginsWith" text="Pre-Passed">
      <formula>LEFT(E19,LEN("Pre-Passed"))="Pre-Passed"</formula>
    </cfRule>
    <cfRule type="beginsWith" dxfId="1095" priority="172" stopIfTrue="1" operator="beginsWith" text="Completed">
      <formula>LEFT(E19,LEN("Completed"))="Completed"</formula>
    </cfRule>
    <cfRule type="beginsWith" dxfId="1094" priority="173" stopIfTrue="1" operator="beginsWith" text="Partial">
      <formula>LEFT(E19,LEN("Partial"))="Partial"</formula>
    </cfRule>
    <cfRule type="beginsWith" dxfId="1093" priority="174" stopIfTrue="1" operator="beginsWith" text="Missing">
      <formula>LEFT(E19,LEN("Missing"))="Missing"</formula>
    </cfRule>
    <cfRule type="beginsWith" dxfId="1092" priority="175" stopIfTrue="1" operator="beginsWith" text="Untested">
      <formula>LEFT(E19,LEN("Untested"))="Untested"</formula>
    </cfRule>
    <cfRule type="notContainsBlanks" dxfId="1091" priority="176" stopIfTrue="1">
      <formula>LEN(TRIM(E19))&gt;0</formula>
    </cfRule>
  </conditionalFormatting>
  <conditionalFormatting sqref="E34:E35">
    <cfRule type="beginsWith" dxfId="1090" priority="161" stopIfTrue="1" operator="beginsWith" text="Not Applicable">
      <formula>LEFT(E34,LEN("Not Applicable"))="Not Applicable"</formula>
    </cfRule>
    <cfRule type="beginsWith" dxfId="1089" priority="162" stopIfTrue="1" operator="beginsWith" text="Waived">
      <formula>LEFT(E34,LEN("Waived"))="Waived"</formula>
    </cfRule>
    <cfRule type="beginsWith" dxfId="1088" priority="163" stopIfTrue="1" operator="beginsWith" text="Pre-Passed">
      <formula>LEFT(E34,LEN("Pre-Passed"))="Pre-Passed"</formula>
    </cfRule>
    <cfRule type="beginsWith" dxfId="1087" priority="164" stopIfTrue="1" operator="beginsWith" text="Completed">
      <formula>LEFT(E34,LEN("Completed"))="Completed"</formula>
    </cfRule>
    <cfRule type="beginsWith" dxfId="1086" priority="165" stopIfTrue="1" operator="beginsWith" text="Partial">
      <formula>LEFT(E34,LEN("Partial"))="Partial"</formula>
    </cfRule>
    <cfRule type="beginsWith" dxfId="1085" priority="166" stopIfTrue="1" operator="beginsWith" text="Missing">
      <formula>LEFT(E34,LEN("Missing"))="Missing"</formula>
    </cfRule>
    <cfRule type="beginsWith" dxfId="1084" priority="167" stopIfTrue="1" operator="beginsWith" text="Untested">
      <formula>LEFT(E34,LEN("Untested"))="Untested"</formula>
    </cfRule>
    <cfRule type="notContainsBlanks" dxfId="1083" priority="168" stopIfTrue="1">
      <formula>LEN(TRIM(E34))&gt;0</formula>
    </cfRule>
  </conditionalFormatting>
  <conditionalFormatting sqref="E42:E47">
    <cfRule type="beginsWith" dxfId="1082" priority="153" stopIfTrue="1" operator="beginsWith" text="Not Applicable">
      <formula>LEFT(E42,LEN("Not Applicable"))="Not Applicable"</formula>
    </cfRule>
    <cfRule type="beginsWith" dxfId="1081" priority="154" stopIfTrue="1" operator="beginsWith" text="Waived">
      <formula>LEFT(E42,LEN("Waived"))="Waived"</formula>
    </cfRule>
    <cfRule type="beginsWith" dxfId="1080" priority="155" stopIfTrue="1" operator="beginsWith" text="Pre-Passed">
      <formula>LEFT(E42,LEN("Pre-Passed"))="Pre-Passed"</formula>
    </cfRule>
    <cfRule type="beginsWith" dxfId="1079" priority="156" stopIfTrue="1" operator="beginsWith" text="Completed">
      <formula>LEFT(E42,LEN("Completed"))="Completed"</formula>
    </cfRule>
    <cfRule type="beginsWith" dxfId="1078" priority="157" stopIfTrue="1" operator="beginsWith" text="Partial">
      <formula>LEFT(E42,LEN("Partial"))="Partial"</formula>
    </cfRule>
    <cfRule type="beginsWith" dxfId="1077" priority="158" stopIfTrue="1" operator="beginsWith" text="Missing">
      <formula>LEFT(E42,LEN("Missing"))="Missing"</formula>
    </cfRule>
    <cfRule type="beginsWith" dxfId="1076" priority="159" stopIfTrue="1" operator="beginsWith" text="Untested">
      <formula>LEFT(E42,LEN("Untested"))="Untested"</formula>
    </cfRule>
    <cfRule type="notContainsBlanks" dxfId="1075" priority="160" stopIfTrue="1">
      <formula>LEN(TRIM(E42))&gt;0</formula>
    </cfRule>
  </conditionalFormatting>
  <conditionalFormatting sqref="E56:E58">
    <cfRule type="beginsWith" dxfId="1074" priority="145" stopIfTrue="1" operator="beginsWith" text="Not Applicable">
      <formula>LEFT(E56,LEN("Not Applicable"))="Not Applicable"</formula>
    </cfRule>
    <cfRule type="beginsWith" dxfId="1073" priority="146" stopIfTrue="1" operator="beginsWith" text="Waived">
      <formula>LEFT(E56,LEN("Waived"))="Waived"</formula>
    </cfRule>
    <cfRule type="beginsWith" dxfId="1072" priority="147" stopIfTrue="1" operator="beginsWith" text="Pre-Passed">
      <formula>LEFT(E56,LEN("Pre-Passed"))="Pre-Passed"</formula>
    </cfRule>
    <cfRule type="beginsWith" dxfId="1071" priority="148" stopIfTrue="1" operator="beginsWith" text="Completed">
      <formula>LEFT(E56,LEN("Completed"))="Completed"</formula>
    </cfRule>
    <cfRule type="beginsWith" dxfId="1070" priority="149" stopIfTrue="1" operator="beginsWith" text="Partial">
      <formula>LEFT(E56,LEN("Partial"))="Partial"</formula>
    </cfRule>
    <cfRule type="beginsWith" dxfId="1069" priority="150" stopIfTrue="1" operator="beginsWith" text="Missing">
      <formula>LEFT(E56,LEN("Missing"))="Missing"</formula>
    </cfRule>
    <cfRule type="beginsWith" dxfId="1068" priority="151" stopIfTrue="1" operator="beginsWith" text="Untested">
      <formula>LEFT(E56,LEN("Untested"))="Untested"</formula>
    </cfRule>
    <cfRule type="notContainsBlanks" dxfId="1067" priority="152" stopIfTrue="1">
      <formula>LEN(TRIM(E56))&gt;0</formula>
    </cfRule>
  </conditionalFormatting>
  <conditionalFormatting sqref="E12:E16">
    <cfRule type="beginsWith" dxfId="1066" priority="137" stopIfTrue="1" operator="beginsWith" text="Not Applicable">
      <formula>LEFT(E12,LEN("Not Applicable"))="Not Applicable"</formula>
    </cfRule>
    <cfRule type="beginsWith" dxfId="1065" priority="138" stopIfTrue="1" operator="beginsWith" text="Waived">
      <formula>LEFT(E12,LEN("Waived"))="Waived"</formula>
    </cfRule>
    <cfRule type="beginsWith" dxfId="1064" priority="139" stopIfTrue="1" operator="beginsWith" text="Pre-Passed">
      <formula>LEFT(E12,LEN("Pre-Passed"))="Pre-Passed"</formula>
    </cfRule>
    <cfRule type="beginsWith" dxfId="1063" priority="140" stopIfTrue="1" operator="beginsWith" text="Completed">
      <formula>LEFT(E12,LEN("Completed"))="Completed"</formula>
    </cfRule>
    <cfRule type="beginsWith" dxfId="1062" priority="141" stopIfTrue="1" operator="beginsWith" text="Partial">
      <formula>LEFT(E12,LEN("Partial"))="Partial"</formula>
    </cfRule>
    <cfRule type="beginsWith" dxfId="1061" priority="142" stopIfTrue="1" operator="beginsWith" text="Missing">
      <formula>LEFT(E12,LEN("Missing"))="Missing"</formula>
    </cfRule>
    <cfRule type="beginsWith" dxfId="1060" priority="143" stopIfTrue="1" operator="beginsWith" text="Untested">
      <formula>LEFT(E12,LEN("Untested"))="Untested"</formula>
    </cfRule>
    <cfRule type="notContainsBlanks" dxfId="1059" priority="144" stopIfTrue="1">
      <formula>LEN(TRIM(E12))&gt;0</formula>
    </cfRule>
  </conditionalFormatting>
  <conditionalFormatting sqref="F11">
    <cfRule type="beginsWith" dxfId="1058" priority="129" stopIfTrue="1" operator="beginsWith" text="Not Applicable">
      <formula>LEFT(F11,LEN("Not Applicable"))="Not Applicable"</formula>
    </cfRule>
    <cfRule type="beginsWith" dxfId="1057" priority="130" stopIfTrue="1" operator="beginsWith" text="Waived">
      <formula>LEFT(F11,LEN("Waived"))="Waived"</formula>
    </cfRule>
    <cfRule type="beginsWith" dxfId="1056" priority="131" stopIfTrue="1" operator="beginsWith" text="Pre-Passed">
      <formula>LEFT(F11,LEN("Pre-Passed"))="Pre-Passed"</formula>
    </cfRule>
    <cfRule type="beginsWith" dxfId="1055" priority="132" stopIfTrue="1" operator="beginsWith" text="Completed">
      <formula>LEFT(F11,LEN("Completed"))="Completed"</formula>
    </cfRule>
    <cfRule type="beginsWith" dxfId="1054" priority="133" stopIfTrue="1" operator="beginsWith" text="Partial">
      <formula>LEFT(F11,LEN("Partial"))="Partial"</formula>
    </cfRule>
    <cfRule type="beginsWith" dxfId="1053" priority="134" stopIfTrue="1" operator="beginsWith" text="Missing">
      <formula>LEFT(F11,LEN("Missing"))="Missing"</formula>
    </cfRule>
    <cfRule type="beginsWith" dxfId="1052" priority="135" stopIfTrue="1" operator="beginsWith" text="Untested">
      <formula>LEFT(F11,LEN("Untested"))="Untested"</formula>
    </cfRule>
    <cfRule type="notContainsBlanks" dxfId="1051" priority="136" stopIfTrue="1">
      <formula>LEN(TRIM(F11))&gt;0</formula>
    </cfRule>
  </conditionalFormatting>
  <conditionalFormatting sqref="F12:F16">
    <cfRule type="beginsWith" dxfId="1050" priority="121" stopIfTrue="1" operator="beginsWith" text="Not Applicable">
      <formula>LEFT(F12,LEN("Not Applicable"))="Not Applicable"</formula>
    </cfRule>
    <cfRule type="beginsWith" dxfId="1049" priority="122" stopIfTrue="1" operator="beginsWith" text="Waived">
      <formula>LEFT(F12,LEN("Waived"))="Waived"</formula>
    </cfRule>
    <cfRule type="beginsWith" dxfId="1048" priority="123" stopIfTrue="1" operator="beginsWith" text="Pre-Passed">
      <formula>LEFT(F12,LEN("Pre-Passed"))="Pre-Passed"</formula>
    </cfRule>
    <cfRule type="beginsWith" dxfId="1047" priority="124" stopIfTrue="1" operator="beginsWith" text="Completed">
      <formula>LEFT(F12,LEN("Completed"))="Completed"</formula>
    </cfRule>
    <cfRule type="beginsWith" dxfId="1046" priority="125" stopIfTrue="1" operator="beginsWith" text="Partial">
      <formula>LEFT(F12,LEN("Partial"))="Partial"</formula>
    </cfRule>
    <cfRule type="beginsWith" dxfId="1045" priority="126" stopIfTrue="1" operator="beginsWith" text="Missing">
      <formula>LEFT(F12,LEN("Missing"))="Missing"</formula>
    </cfRule>
    <cfRule type="beginsWith" dxfId="1044" priority="127" stopIfTrue="1" operator="beginsWith" text="Untested">
      <formula>LEFT(F12,LEN("Untested"))="Untested"</formula>
    </cfRule>
    <cfRule type="notContainsBlanks" dxfId="1043" priority="128" stopIfTrue="1">
      <formula>LEN(TRIM(F12))&gt;0</formula>
    </cfRule>
  </conditionalFormatting>
  <conditionalFormatting sqref="F31">
    <cfRule type="beginsWith" dxfId="1042" priority="113" stopIfTrue="1" operator="beginsWith" text="Not Applicable">
      <formula>LEFT(F31,LEN("Not Applicable"))="Not Applicable"</formula>
    </cfRule>
    <cfRule type="beginsWith" dxfId="1041" priority="114" stopIfTrue="1" operator="beginsWith" text="Waived">
      <formula>LEFT(F31,LEN("Waived"))="Waived"</formula>
    </cfRule>
    <cfRule type="beginsWith" dxfId="1040" priority="115" stopIfTrue="1" operator="beginsWith" text="Pre-Passed">
      <formula>LEFT(F31,LEN("Pre-Passed"))="Pre-Passed"</formula>
    </cfRule>
    <cfRule type="beginsWith" dxfId="1039" priority="116" stopIfTrue="1" operator="beginsWith" text="Completed">
      <formula>LEFT(F31,LEN("Completed"))="Completed"</formula>
    </cfRule>
    <cfRule type="beginsWith" dxfId="1038" priority="117" stopIfTrue="1" operator="beginsWith" text="Partial">
      <formula>LEFT(F31,LEN("Partial"))="Partial"</formula>
    </cfRule>
    <cfRule type="beginsWith" dxfId="1037" priority="118" stopIfTrue="1" operator="beginsWith" text="Missing">
      <formula>LEFT(F31,LEN("Missing"))="Missing"</formula>
    </cfRule>
    <cfRule type="beginsWith" dxfId="1036" priority="119" stopIfTrue="1" operator="beginsWith" text="Untested">
      <formula>LEFT(F31,LEN("Untested"))="Untested"</formula>
    </cfRule>
    <cfRule type="notContainsBlanks" dxfId="1035" priority="120" stopIfTrue="1">
      <formula>LEN(TRIM(F31))&gt;0</formula>
    </cfRule>
  </conditionalFormatting>
  <conditionalFormatting sqref="F32:F33">
    <cfRule type="beginsWith" dxfId="1034" priority="105" stopIfTrue="1" operator="beginsWith" text="Not Applicable">
      <formula>LEFT(F32,LEN("Not Applicable"))="Not Applicable"</formula>
    </cfRule>
    <cfRule type="beginsWith" dxfId="1033" priority="106" stopIfTrue="1" operator="beginsWith" text="Waived">
      <formula>LEFT(F32,LEN("Waived"))="Waived"</formula>
    </cfRule>
    <cfRule type="beginsWith" dxfId="1032" priority="107" stopIfTrue="1" operator="beginsWith" text="Pre-Passed">
      <formula>LEFT(F32,LEN("Pre-Passed"))="Pre-Passed"</formula>
    </cfRule>
    <cfRule type="beginsWith" dxfId="1031" priority="108" stopIfTrue="1" operator="beginsWith" text="Completed">
      <formula>LEFT(F32,LEN("Completed"))="Completed"</formula>
    </cfRule>
    <cfRule type="beginsWith" dxfId="1030" priority="109" stopIfTrue="1" operator="beginsWith" text="Partial">
      <formula>LEFT(F32,LEN("Partial"))="Partial"</formula>
    </cfRule>
    <cfRule type="beginsWith" dxfId="1029" priority="110" stopIfTrue="1" operator="beginsWith" text="Missing">
      <formula>LEFT(F32,LEN("Missing"))="Missing"</formula>
    </cfRule>
    <cfRule type="beginsWith" dxfId="1028" priority="111" stopIfTrue="1" operator="beginsWith" text="Untested">
      <formula>LEFT(F32,LEN("Untested"))="Untested"</formula>
    </cfRule>
    <cfRule type="notContainsBlanks" dxfId="1027" priority="112" stopIfTrue="1">
      <formula>LEN(TRIM(F32))&gt;0</formula>
    </cfRule>
  </conditionalFormatting>
  <conditionalFormatting sqref="F18:F30">
    <cfRule type="beginsWith" dxfId="1026" priority="97" stopIfTrue="1" operator="beginsWith" text="Not Applicable">
      <formula>LEFT(F18,LEN("Not Applicable"))="Not Applicable"</formula>
    </cfRule>
    <cfRule type="beginsWith" dxfId="1025" priority="98" stopIfTrue="1" operator="beginsWith" text="Waived">
      <formula>LEFT(F18,LEN("Waived"))="Waived"</formula>
    </cfRule>
    <cfRule type="beginsWith" dxfId="1024" priority="99" stopIfTrue="1" operator="beginsWith" text="Pre-Passed">
      <formula>LEFT(F18,LEN("Pre-Passed"))="Pre-Passed"</formula>
    </cfRule>
    <cfRule type="beginsWith" dxfId="1023" priority="100" stopIfTrue="1" operator="beginsWith" text="Completed">
      <formula>LEFT(F18,LEN("Completed"))="Completed"</formula>
    </cfRule>
    <cfRule type="beginsWith" dxfId="1022" priority="101" stopIfTrue="1" operator="beginsWith" text="Partial">
      <formula>LEFT(F18,LEN("Partial"))="Partial"</formula>
    </cfRule>
    <cfRule type="beginsWith" dxfId="1021" priority="102" stopIfTrue="1" operator="beginsWith" text="Missing">
      <formula>LEFT(F18,LEN("Missing"))="Missing"</formula>
    </cfRule>
    <cfRule type="beginsWith" dxfId="1020" priority="103" stopIfTrue="1" operator="beginsWith" text="Untested">
      <formula>LEFT(F18,LEN("Untested"))="Untested"</formula>
    </cfRule>
    <cfRule type="notContainsBlanks" dxfId="1019" priority="104" stopIfTrue="1">
      <formula>LEN(TRIM(F18))&gt;0</formula>
    </cfRule>
  </conditionalFormatting>
  <conditionalFormatting sqref="F34">
    <cfRule type="beginsWith" dxfId="1018" priority="89" stopIfTrue="1" operator="beginsWith" text="Not Applicable">
      <formula>LEFT(F34,LEN("Not Applicable"))="Not Applicable"</formula>
    </cfRule>
    <cfRule type="beginsWith" dxfId="1017" priority="90" stopIfTrue="1" operator="beginsWith" text="Waived">
      <formula>LEFT(F34,LEN("Waived"))="Waived"</formula>
    </cfRule>
    <cfRule type="beginsWith" dxfId="1016" priority="91" stopIfTrue="1" operator="beginsWith" text="Pre-Passed">
      <formula>LEFT(F34,LEN("Pre-Passed"))="Pre-Passed"</formula>
    </cfRule>
    <cfRule type="beginsWith" dxfId="1015" priority="92" stopIfTrue="1" operator="beginsWith" text="Completed">
      <formula>LEFT(F34,LEN("Completed"))="Completed"</formula>
    </cfRule>
    <cfRule type="beginsWith" dxfId="1014" priority="93" stopIfTrue="1" operator="beginsWith" text="Partial">
      <formula>LEFT(F34,LEN("Partial"))="Partial"</formula>
    </cfRule>
    <cfRule type="beginsWith" dxfId="1013" priority="94" stopIfTrue="1" operator="beginsWith" text="Missing">
      <formula>LEFT(F34,LEN("Missing"))="Missing"</formula>
    </cfRule>
    <cfRule type="beginsWith" dxfId="1012" priority="95" stopIfTrue="1" operator="beginsWith" text="Untested">
      <formula>LEFT(F34,LEN("Untested"))="Untested"</formula>
    </cfRule>
    <cfRule type="notContainsBlanks" dxfId="1011" priority="96" stopIfTrue="1">
      <formula>LEN(TRIM(F34))&gt;0</formula>
    </cfRule>
  </conditionalFormatting>
  <conditionalFormatting sqref="F35">
    <cfRule type="beginsWith" dxfId="1010" priority="81" stopIfTrue="1" operator="beginsWith" text="Not Applicable">
      <formula>LEFT(F35,LEN("Not Applicable"))="Not Applicable"</formula>
    </cfRule>
    <cfRule type="beginsWith" dxfId="1009" priority="82" stopIfTrue="1" operator="beginsWith" text="Waived">
      <formula>LEFT(F35,LEN("Waived"))="Waived"</formula>
    </cfRule>
    <cfRule type="beginsWith" dxfId="1008" priority="83" stopIfTrue="1" operator="beginsWith" text="Pre-Passed">
      <formula>LEFT(F35,LEN("Pre-Passed"))="Pre-Passed"</formula>
    </cfRule>
    <cfRule type="beginsWith" dxfId="1007" priority="84" stopIfTrue="1" operator="beginsWith" text="Completed">
      <formula>LEFT(F35,LEN("Completed"))="Completed"</formula>
    </cfRule>
    <cfRule type="beginsWith" dxfId="1006" priority="85" stopIfTrue="1" operator="beginsWith" text="Partial">
      <formula>LEFT(F35,LEN("Partial"))="Partial"</formula>
    </cfRule>
    <cfRule type="beginsWith" dxfId="1005" priority="86" stopIfTrue="1" operator="beginsWith" text="Missing">
      <formula>LEFT(F35,LEN("Missing"))="Missing"</formula>
    </cfRule>
    <cfRule type="beginsWith" dxfId="1004" priority="87" stopIfTrue="1" operator="beginsWith" text="Untested">
      <formula>LEFT(F35,LEN("Untested"))="Untested"</formula>
    </cfRule>
    <cfRule type="notContainsBlanks" dxfId="1003" priority="88" stopIfTrue="1">
      <formula>LEN(TRIM(F35))&gt;0</formula>
    </cfRule>
  </conditionalFormatting>
  <conditionalFormatting sqref="F39">
    <cfRule type="beginsWith" dxfId="1002" priority="73" stopIfTrue="1" operator="beginsWith" text="Not Applicable">
      <formula>LEFT(F39,LEN("Not Applicable"))="Not Applicable"</formula>
    </cfRule>
    <cfRule type="beginsWith" dxfId="1001" priority="74" stopIfTrue="1" operator="beginsWith" text="Waived">
      <formula>LEFT(F39,LEN("Waived"))="Waived"</formula>
    </cfRule>
    <cfRule type="beginsWith" dxfId="1000" priority="75" stopIfTrue="1" operator="beginsWith" text="Pre-Passed">
      <formula>LEFT(F39,LEN("Pre-Passed"))="Pre-Passed"</formula>
    </cfRule>
    <cfRule type="beginsWith" dxfId="999" priority="76" stopIfTrue="1" operator="beginsWith" text="Completed">
      <formula>LEFT(F39,LEN("Completed"))="Completed"</formula>
    </cfRule>
    <cfRule type="beginsWith" dxfId="998" priority="77" stopIfTrue="1" operator="beginsWith" text="Partial">
      <formula>LEFT(F39,LEN("Partial"))="Partial"</formula>
    </cfRule>
    <cfRule type="beginsWith" dxfId="997" priority="78" stopIfTrue="1" operator="beginsWith" text="Missing">
      <formula>LEFT(F39,LEN("Missing"))="Missing"</formula>
    </cfRule>
    <cfRule type="beginsWith" dxfId="996" priority="79" stopIfTrue="1" operator="beginsWith" text="Untested">
      <formula>LEFT(F39,LEN("Untested"))="Untested"</formula>
    </cfRule>
    <cfRule type="notContainsBlanks" dxfId="995" priority="80" stopIfTrue="1">
      <formula>LEN(TRIM(F39))&gt;0</formula>
    </cfRule>
  </conditionalFormatting>
  <conditionalFormatting sqref="F37:F38">
    <cfRule type="beginsWith" dxfId="994" priority="65" stopIfTrue="1" operator="beginsWith" text="Not Applicable">
      <formula>LEFT(F37,LEN("Not Applicable"))="Not Applicable"</formula>
    </cfRule>
    <cfRule type="beginsWith" dxfId="993" priority="66" stopIfTrue="1" operator="beginsWith" text="Waived">
      <formula>LEFT(F37,LEN("Waived"))="Waived"</formula>
    </cfRule>
    <cfRule type="beginsWith" dxfId="992" priority="67" stopIfTrue="1" operator="beginsWith" text="Pre-Passed">
      <formula>LEFT(F37,LEN("Pre-Passed"))="Pre-Passed"</formula>
    </cfRule>
    <cfRule type="beginsWith" dxfId="991" priority="68" stopIfTrue="1" operator="beginsWith" text="Completed">
      <formula>LEFT(F37,LEN("Completed"))="Completed"</formula>
    </cfRule>
    <cfRule type="beginsWith" dxfId="990" priority="69" stopIfTrue="1" operator="beginsWith" text="Partial">
      <formula>LEFT(F37,LEN("Partial"))="Partial"</formula>
    </cfRule>
    <cfRule type="beginsWith" dxfId="989" priority="70" stopIfTrue="1" operator="beginsWith" text="Missing">
      <formula>LEFT(F37,LEN("Missing"))="Missing"</formula>
    </cfRule>
    <cfRule type="beginsWith" dxfId="988" priority="71" stopIfTrue="1" operator="beginsWith" text="Untested">
      <formula>LEFT(F37,LEN("Untested"))="Untested"</formula>
    </cfRule>
    <cfRule type="notContainsBlanks" dxfId="987" priority="72" stopIfTrue="1">
      <formula>LEN(TRIM(F37))&gt;0</formula>
    </cfRule>
  </conditionalFormatting>
  <conditionalFormatting sqref="F40:F47">
    <cfRule type="beginsWith" dxfId="986" priority="57" stopIfTrue="1" operator="beginsWith" text="Not Applicable">
      <formula>LEFT(F40,LEN("Not Applicable"))="Not Applicable"</formula>
    </cfRule>
    <cfRule type="beginsWith" dxfId="985" priority="58" stopIfTrue="1" operator="beginsWith" text="Waived">
      <formula>LEFT(F40,LEN("Waived"))="Waived"</formula>
    </cfRule>
    <cfRule type="beginsWith" dxfId="984" priority="59" stopIfTrue="1" operator="beginsWith" text="Pre-Passed">
      <formula>LEFT(F40,LEN("Pre-Passed"))="Pre-Passed"</formula>
    </cfRule>
    <cfRule type="beginsWith" dxfId="983" priority="60" stopIfTrue="1" operator="beginsWith" text="Completed">
      <formula>LEFT(F40,LEN("Completed"))="Completed"</formula>
    </cfRule>
    <cfRule type="beginsWith" dxfId="982" priority="61" stopIfTrue="1" operator="beginsWith" text="Partial">
      <formula>LEFT(F40,LEN("Partial"))="Partial"</formula>
    </cfRule>
    <cfRule type="beginsWith" dxfId="981" priority="62" stopIfTrue="1" operator="beginsWith" text="Missing">
      <formula>LEFT(F40,LEN("Missing"))="Missing"</formula>
    </cfRule>
    <cfRule type="beginsWith" dxfId="980" priority="63" stopIfTrue="1" operator="beginsWith" text="Untested">
      <formula>LEFT(F40,LEN("Untested"))="Untested"</formula>
    </cfRule>
    <cfRule type="notContainsBlanks" dxfId="979" priority="64" stopIfTrue="1">
      <formula>LEN(TRIM(F40))&gt;0</formula>
    </cfRule>
  </conditionalFormatting>
  <conditionalFormatting sqref="F52">
    <cfRule type="beginsWith" dxfId="978" priority="49" stopIfTrue="1" operator="beginsWith" text="Not Applicable">
      <formula>LEFT(F52,LEN("Not Applicable"))="Not Applicable"</formula>
    </cfRule>
    <cfRule type="beginsWith" dxfId="977" priority="50" stopIfTrue="1" operator="beginsWith" text="Waived">
      <formula>LEFT(F52,LEN("Waived"))="Waived"</formula>
    </cfRule>
    <cfRule type="beginsWith" dxfId="976" priority="51" stopIfTrue="1" operator="beginsWith" text="Pre-Passed">
      <formula>LEFT(F52,LEN("Pre-Passed"))="Pre-Passed"</formula>
    </cfRule>
    <cfRule type="beginsWith" dxfId="975" priority="52" stopIfTrue="1" operator="beginsWith" text="Completed">
      <formula>LEFT(F52,LEN("Completed"))="Completed"</formula>
    </cfRule>
    <cfRule type="beginsWith" dxfId="974" priority="53" stopIfTrue="1" operator="beginsWith" text="Partial">
      <formula>LEFT(F52,LEN("Partial"))="Partial"</formula>
    </cfRule>
    <cfRule type="beginsWith" dxfId="973" priority="54" stopIfTrue="1" operator="beginsWith" text="Missing">
      <formula>LEFT(F52,LEN("Missing"))="Missing"</formula>
    </cfRule>
    <cfRule type="beginsWith" dxfId="972" priority="55" stopIfTrue="1" operator="beginsWith" text="Untested">
      <formula>LEFT(F52,LEN("Untested"))="Untested"</formula>
    </cfRule>
    <cfRule type="notContainsBlanks" dxfId="971" priority="56" stopIfTrue="1">
      <formula>LEN(TRIM(F52))&gt;0</formula>
    </cfRule>
  </conditionalFormatting>
  <conditionalFormatting sqref="F51">
    <cfRule type="beginsWith" dxfId="970" priority="41" stopIfTrue="1" operator="beginsWith" text="Not Applicable">
      <formula>LEFT(F51,LEN("Not Applicable"))="Not Applicable"</formula>
    </cfRule>
    <cfRule type="beginsWith" dxfId="969" priority="42" stopIfTrue="1" operator="beginsWith" text="Waived">
      <formula>LEFT(F51,LEN("Waived"))="Waived"</formula>
    </cfRule>
    <cfRule type="beginsWith" dxfId="968" priority="43" stopIfTrue="1" operator="beginsWith" text="Pre-Passed">
      <formula>LEFT(F51,LEN("Pre-Passed"))="Pre-Passed"</formula>
    </cfRule>
    <cfRule type="beginsWith" dxfId="967" priority="44" stopIfTrue="1" operator="beginsWith" text="Completed">
      <formula>LEFT(F51,LEN("Completed"))="Completed"</formula>
    </cfRule>
    <cfRule type="beginsWith" dxfId="966" priority="45" stopIfTrue="1" operator="beginsWith" text="Partial">
      <formula>LEFT(F51,LEN("Partial"))="Partial"</formula>
    </cfRule>
    <cfRule type="beginsWith" dxfId="965" priority="46" stopIfTrue="1" operator="beginsWith" text="Missing">
      <formula>LEFT(F51,LEN("Missing"))="Missing"</formula>
    </cfRule>
    <cfRule type="beginsWith" dxfId="964" priority="47" stopIfTrue="1" operator="beginsWith" text="Untested">
      <formula>LEFT(F51,LEN("Untested"))="Untested"</formula>
    </cfRule>
    <cfRule type="notContainsBlanks" dxfId="963" priority="48" stopIfTrue="1">
      <formula>LEN(TRIM(F51))&gt;0</formula>
    </cfRule>
  </conditionalFormatting>
  <conditionalFormatting sqref="F49:F50">
    <cfRule type="beginsWith" dxfId="962" priority="33" stopIfTrue="1" operator="beginsWith" text="Not Applicable">
      <formula>LEFT(F49,LEN("Not Applicable"))="Not Applicable"</formula>
    </cfRule>
    <cfRule type="beginsWith" dxfId="961" priority="34" stopIfTrue="1" operator="beginsWith" text="Waived">
      <formula>LEFT(F49,LEN("Waived"))="Waived"</formula>
    </cfRule>
    <cfRule type="beginsWith" dxfId="960" priority="35" stopIfTrue="1" operator="beginsWith" text="Pre-Passed">
      <formula>LEFT(F49,LEN("Pre-Passed"))="Pre-Passed"</formula>
    </cfRule>
    <cfRule type="beginsWith" dxfId="959" priority="36" stopIfTrue="1" operator="beginsWith" text="Completed">
      <formula>LEFT(F49,LEN("Completed"))="Completed"</formula>
    </cfRule>
    <cfRule type="beginsWith" dxfId="958" priority="37" stopIfTrue="1" operator="beginsWith" text="Partial">
      <formula>LEFT(F49,LEN("Partial"))="Partial"</formula>
    </cfRule>
    <cfRule type="beginsWith" dxfId="957" priority="38" stopIfTrue="1" operator="beginsWith" text="Missing">
      <formula>LEFT(F49,LEN("Missing"))="Missing"</formula>
    </cfRule>
    <cfRule type="beginsWith" dxfId="956" priority="39" stopIfTrue="1" operator="beginsWith" text="Untested">
      <formula>LEFT(F49,LEN("Untested"))="Untested"</formula>
    </cfRule>
    <cfRule type="notContainsBlanks" dxfId="955" priority="40" stopIfTrue="1">
      <formula>LEN(TRIM(F49))&gt;0</formula>
    </cfRule>
  </conditionalFormatting>
  <conditionalFormatting sqref="F53:F58">
    <cfRule type="beginsWith" dxfId="954" priority="25" stopIfTrue="1" operator="beginsWith" text="Not Applicable">
      <formula>LEFT(F53,LEN("Not Applicable"))="Not Applicable"</formula>
    </cfRule>
    <cfRule type="beginsWith" dxfId="953" priority="26" stopIfTrue="1" operator="beginsWith" text="Waived">
      <formula>LEFT(F53,LEN("Waived"))="Waived"</formula>
    </cfRule>
    <cfRule type="beginsWith" dxfId="952" priority="27" stopIfTrue="1" operator="beginsWith" text="Pre-Passed">
      <formula>LEFT(F53,LEN("Pre-Passed"))="Pre-Passed"</formula>
    </cfRule>
    <cfRule type="beginsWith" dxfId="951" priority="28" stopIfTrue="1" operator="beginsWith" text="Completed">
      <formula>LEFT(F53,LEN("Completed"))="Completed"</formula>
    </cfRule>
    <cfRule type="beginsWith" dxfId="950" priority="29" stopIfTrue="1" operator="beginsWith" text="Partial">
      <formula>LEFT(F53,LEN("Partial"))="Partial"</formula>
    </cfRule>
    <cfRule type="beginsWith" dxfId="949" priority="30" stopIfTrue="1" operator="beginsWith" text="Missing">
      <formula>LEFT(F53,LEN("Missing"))="Missing"</formula>
    </cfRule>
    <cfRule type="beginsWith" dxfId="948" priority="31" stopIfTrue="1" operator="beginsWith" text="Untested">
      <formula>LEFT(F53,LEN("Untested"))="Untested"</formula>
    </cfRule>
    <cfRule type="notContainsBlanks" dxfId="947" priority="32" stopIfTrue="1">
      <formula>LEN(TRIM(F53))&gt;0</formula>
    </cfRule>
  </conditionalFormatting>
  <conditionalFormatting sqref="F60:F67">
    <cfRule type="beginsWith" dxfId="946" priority="17" stopIfTrue="1" operator="beginsWith" text="Not Applicable">
      <formula>LEFT(F60,LEN("Not Applicable"))="Not Applicable"</formula>
    </cfRule>
    <cfRule type="beginsWith" dxfId="945" priority="18" stopIfTrue="1" operator="beginsWith" text="Waived">
      <formula>LEFT(F60,LEN("Waived"))="Waived"</formula>
    </cfRule>
    <cfRule type="beginsWith" dxfId="944" priority="19" stopIfTrue="1" operator="beginsWith" text="Pre-Passed">
      <formula>LEFT(F60,LEN("Pre-Passed"))="Pre-Passed"</formula>
    </cfRule>
    <cfRule type="beginsWith" dxfId="943" priority="20" stopIfTrue="1" operator="beginsWith" text="Completed">
      <formula>LEFT(F60,LEN("Completed"))="Completed"</formula>
    </cfRule>
    <cfRule type="beginsWith" dxfId="942" priority="21" stopIfTrue="1" operator="beginsWith" text="Partial">
      <formula>LEFT(F60,LEN("Partial"))="Partial"</formula>
    </cfRule>
    <cfRule type="beginsWith" dxfId="941" priority="22" stopIfTrue="1" operator="beginsWith" text="Missing">
      <formula>LEFT(F60,LEN("Missing"))="Missing"</formula>
    </cfRule>
    <cfRule type="beginsWith" dxfId="940" priority="23" stopIfTrue="1" operator="beginsWith" text="Untested">
      <formula>LEFT(F60,LEN("Untested"))="Untested"</formula>
    </cfRule>
    <cfRule type="notContainsBlanks" dxfId="939" priority="24" stopIfTrue="1">
      <formula>LEN(TRIM(F60))&gt;0</formula>
    </cfRule>
  </conditionalFormatting>
  <conditionalFormatting sqref="F69:F73 F75:F77">
    <cfRule type="beginsWith" dxfId="938" priority="9" stopIfTrue="1" operator="beginsWith" text="Not Applicable">
      <formula>LEFT(F69,LEN("Not Applicable"))="Not Applicable"</formula>
    </cfRule>
    <cfRule type="beginsWith" dxfId="937" priority="10" stopIfTrue="1" operator="beginsWith" text="Waived">
      <formula>LEFT(F69,LEN("Waived"))="Waived"</formula>
    </cfRule>
    <cfRule type="beginsWith" dxfId="936" priority="11" stopIfTrue="1" operator="beginsWith" text="Pre-Passed">
      <formula>LEFT(F69,LEN("Pre-Passed"))="Pre-Passed"</formula>
    </cfRule>
    <cfRule type="beginsWith" dxfId="935" priority="12" stopIfTrue="1" operator="beginsWith" text="Completed">
      <formula>LEFT(F69,LEN("Completed"))="Completed"</formula>
    </cfRule>
    <cfRule type="beginsWith" dxfId="934" priority="13" stopIfTrue="1" operator="beginsWith" text="Partial">
      <formula>LEFT(F69,LEN("Partial"))="Partial"</formula>
    </cfRule>
    <cfRule type="beginsWith" dxfId="933" priority="14" stopIfTrue="1" operator="beginsWith" text="Missing">
      <formula>LEFT(F69,LEN("Missing"))="Missing"</formula>
    </cfRule>
    <cfRule type="beginsWith" dxfId="932" priority="15" stopIfTrue="1" operator="beginsWith" text="Untested">
      <formula>LEFT(F69,LEN("Untested"))="Untested"</formula>
    </cfRule>
    <cfRule type="notContainsBlanks" dxfId="931" priority="16" stopIfTrue="1">
      <formula>LEN(TRIM(F69))&gt;0</formula>
    </cfRule>
  </conditionalFormatting>
  <conditionalFormatting sqref="F74">
    <cfRule type="beginsWith" dxfId="930" priority="1" stopIfTrue="1" operator="beginsWith" text="Not Applicable">
      <formula>LEFT(F74,LEN("Not Applicable"))="Not Applicable"</formula>
    </cfRule>
    <cfRule type="beginsWith" dxfId="929" priority="2" stopIfTrue="1" operator="beginsWith" text="Waived">
      <formula>LEFT(F74,LEN("Waived"))="Waived"</formula>
    </cfRule>
    <cfRule type="beginsWith" dxfId="928" priority="3" stopIfTrue="1" operator="beginsWith" text="Pre-Passed">
      <formula>LEFT(F74,LEN("Pre-Passed"))="Pre-Passed"</formula>
    </cfRule>
    <cfRule type="beginsWith" dxfId="927" priority="4" stopIfTrue="1" operator="beginsWith" text="Completed">
      <formula>LEFT(F74,LEN("Completed"))="Completed"</formula>
    </cfRule>
    <cfRule type="beginsWith" dxfId="926" priority="5" stopIfTrue="1" operator="beginsWith" text="Partial">
      <formula>LEFT(F74,LEN("Partial"))="Partial"</formula>
    </cfRule>
    <cfRule type="beginsWith" dxfId="925" priority="6" stopIfTrue="1" operator="beginsWith" text="Missing">
      <formula>LEFT(F74,LEN("Missing"))="Missing"</formula>
    </cfRule>
    <cfRule type="beginsWith" dxfId="924" priority="7" stopIfTrue="1" operator="beginsWith" text="Untested">
      <formula>LEFT(F74,LEN("Untested"))="Untested"</formula>
    </cfRule>
    <cfRule type="notContainsBlanks" dxfId="923" priority="8" stopIfTrue="1">
      <formula>LEN(TRIM(F74))&gt;0</formula>
    </cfRule>
  </conditionalFormatting>
  <dataValidations count="2">
    <dataValidation type="list" showInputMessage="1" showErrorMessage="1" sqref="E105:F107 E114:F121 E109:F112 E83:F103 E60:F67 E49:F58 E11:F16 E18:F35 E37:F47 E69:F81">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296"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297"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298"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299"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00"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01"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02"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46" workbookViewId="0">
      <selection activeCell="E62" sqref="E6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0 Untested</v>
      </c>
      <c r="F1" s="3" t="str">
        <f>""&amp;COUNTIF(F$10:F$264,$A$2)&amp;" "&amp;$A$2</f>
        <v>0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1</v>
      </c>
      <c r="F3" s="14">
        <f>SUMPRODUCT(($A$10:$A$264="Basic")*(F$10:F$264="Missing"))+0.5*SUMPRODUCT(($A$10:$A$264="Basic")*(F$10:F$264="Partial"))</f>
        <v>1</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1</v>
      </c>
      <c r="F4" s="14">
        <f>SUMPRODUCT(($A$10:$A$264="Intermediate")*(F$10:F$264="Missing"))+0.5*SUMPRODUCT(($A$10:$A$264="Intermediate")*(F$10:F$264="Partial"))</f>
        <v>1</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6</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3</v>
      </c>
      <c r="F6" s="14">
        <f>SUMPRODUCT(($A$10:$A$264="Advanced")*(F$10:F$264="Missing"))+0.5*SUMPRODUCT(($A$10:$A$264="Advanced")*(F$10:F$264="Partial"))</f>
        <v>3</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2</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1</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24" t="s">
        <v>937</v>
      </c>
      <c r="B10" s="226"/>
      <c r="C10" s="4" t="s">
        <v>980</v>
      </c>
      <c r="D10" s="4" t="s">
        <v>470</v>
      </c>
      <c r="E10" s="4" t="s">
        <v>64</v>
      </c>
      <c r="F10" s="4" t="s">
        <v>65</v>
      </c>
      <c r="G10" s="4" t="s">
        <v>471</v>
      </c>
    </row>
    <row r="11" spans="1:7" ht="26.25" thickBot="1">
      <c r="A11" s="15" t="s">
        <v>66</v>
      </c>
      <c r="B11" s="11" t="s">
        <v>917</v>
      </c>
      <c r="C11" s="11" t="s">
        <v>938</v>
      </c>
      <c r="D11" s="11"/>
      <c r="E11" s="4" t="s">
        <v>61</v>
      </c>
      <c r="F11" s="4" t="s">
        <v>61</v>
      </c>
      <c r="G11" s="11" t="s">
        <v>1015</v>
      </c>
    </row>
    <row r="12" spans="1:7" ht="26.25" thickBot="1">
      <c r="A12" s="16" t="s">
        <v>68</v>
      </c>
      <c r="B12" s="11" t="s">
        <v>918</v>
      </c>
      <c r="C12" s="11" t="s">
        <v>939</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940</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24" t="s">
        <v>698</v>
      </c>
      <c r="B17" s="226"/>
      <c r="C17" s="4" t="s">
        <v>63</v>
      </c>
      <c r="D17" s="4" t="s">
        <v>470</v>
      </c>
      <c r="E17" s="4" t="s">
        <v>64</v>
      </c>
      <c r="F17" s="4" t="s">
        <v>65</v>
      </c>
      <c r="G17" s="4" t="s">
        <v>471</v>
      </c>
    </row>
    <row r="18" spans="1:7" ht="16.5" thickBot="1">
      <c r="A18" s="15" t="s">
        <v>66</v>
      </c>
      <c r="B18" s="11" t="s">
        <v>699</v>
      </c>
      <c r="C18" s="13" t="s">
        <v>702</v>
      </c>
      <c r="D18" s="13"/>
      <c r="E18" s="4" t="s">
        <v>58</v>
      </c>
      <c r="F18" s="4" t="s">
        <v>58</v>
      </c>
      <c r="G18" s="11"/>
    </row>
    <row r="19" spans="1:7" ht="26.25" thickBot="1">
      <c r="A19" s="16" t="s">
        <v>68</v>
      </c>
      <c r="B19" s="11" t="s">
        <v>700</v>
      </c>
      <c r="C19" s="11" t="s">
        <v>703</v>
      </c>
      <c r="D19" s="11"/>
      <c r="E19" s="4" t="s">
        <v>58</v>
      </c>
      <c r="F19" s="4" t="s">
        <v>58</v>
      </c>
      <c r="G19" s="11"/>
    </row>
    <row r="20" spans="1:7" ht="16.5" thickBot="1">
      <c r="A20" s="16" t="s">
        <v>68</v>
      </c>
      <c r="B20" s="11" t="s">
        <v>725</v>
      </c>
      <c r="C20" s="11" t="s">
        <v>726</v>
      </c>
      <c r="D20" s="11"/>
      <c r="E20" s="4" t="s">
        <v>58</v>
      </c>
      <c r="F20" s="4" t="s">
        <v>58</v>
      </c>
      <c r="G20" s="11"/>
    </row>
    <row r="21" spans="1:7" ht="16.5" thickBot="1">
      <c r="A21" s="18" t="s">
        <v>78</v>
      </c>
      <c r="B21" s="11" t="s">
        <v>701</v>
      </c>
      <c r="C21" s="101" t="s">
        <v>704</v>
      </c>
      <c r="D21" s="11"/>
      <c r="E21" s="4" t="s">
        <v>58</v>
      </c>
      <c r="F21" s="4" t="s">
        <v>58</v>
      </c>
      <c r="G21" s="11"/>
    </row>
    <row r="22" spans="1:7" ht="16.5" thickBot="1">
      <c r="A22" s="18" t="s">
        <v>78</v>
      </c>
      <c r="B22" s="11" t="s">
        <v>709</v>
      </c>
      <c r="C22" s="11" t="s">
        <v>722</v>
      </c>
      <c r="D22" s="11"/>
      <c r="E22" s="4" t="s">
        <v>58</v>
      </c>
      <c r="F22" s="4" t="s">
        <v>58</v>
      </c>
      <c r="G22" s="11"/>
    </row>
    <row r="23" spans="1:7" ht="39" thickBot="1">
      <c r="A23" s="18" t="s">
        <v>78</v>
      </c>
      <c r="B23" s="11" t="s">
        <v>727</v>
      </c>
      <c r="C23" s="11" t="s">
        <v>728</v>
      </c>
      <c r="D23" s="11"/>
      <c r="E23" s="4" t="s">
        <v>58</v>
      </c>
      <c r="F23" s="4" t="s">
        <v>58</v>
      </c>
      <c r="G23" s="11"/>
    </row>
    <row r="24" spans="1:7" ht="16.5" thickBot="1">
      <c r="A24" s="17" t="s">
        <v>70</v>
      </c>
      <c r="B24" s="11" t="s">
        <v>710</v>
      </c>
      <c r="C24" s="11" t="s">
        <v>705</v>
      </c>
      <c r="D24" s="11"/>
      <c r="E24" s="4" t="s">
        <v>58</v>
      </c>
      <c r="F24" s="4" t="s">
        <v>58</v>
      </c>
      <c r="G24" s="11"/>
    </row>
    <row r="25" spans="1:7" ht="16.5" thickBot="1">
      <c r="A25" s="17" t="s">
        <v>70</v>
      </c>
      <c r="B25" s="11" t="s">
        <v>711</v>
      </c>
      <c r="C25" s="11" t="s">
        <v>720</v>
      </c>
      <c r="D25" s="11"/>
      <c r="E25" s="4" t="s">
        <v>58</v>
      </c>
      <c r="F25" s="4" t="s">
        <v>58</v>
      </c>
      <c r="G25" s="11"/>
    </row>
    <row r="26" spans="1:7" ht="26.25" thickBot="1">
      <c r="A26" s="19" t="s">
        <v>94</v>
      </c>
      <c r="B26" s="11" t="s">
        <v>712</v>
      </c>
      <c r="C26" s="11" t="s">
        <v>718</v>
      </c>
      <c r="D26" s="11"/>
      <c r="E26" s="4" t="s">
        <v>54</v>
      </c>
      <c r="F26" s="4" t="s">
        <v>54</v>
      </c>
      <c r="G26" s="11"/>
    </row>
    <row r="27" spans="1:7" ht="16.5" thickBot="1">
      <c r="A27" s="19" t="s">
        <v>94</v>
      </c>
      <c r="B27" s="11" t="s">
        <v>714</v>
      </c>
      <c r="C27" s="11" t="s">
        <v>707</v>
      </c>
      <c r="D27" s="11" t="s">
        <v>1009</v>
      </c>
      <c r="E27" s="4" t="s">
        <v>58</v>
      </c>
      <c r="F27" s="4" t="s">
        <v>58</v>
      </c>
      <c r="G27" s="11"/>
    </row>
    <row r="28" spans="1:7" ht="26.25" thickBot="1">
      <c r="A28" s="20" t="s">
        <v>467</v>
      </c>
      <c r="B28" s="11" t="s">
        <v>713</v>
      </c>
      <c r="C28" s="11" t="s">
        <v>706</v>
      </c>
      <c r="D28" s="11"/>
      <c r="E28" s="4" t="s">
        <v>54</v>
      </c>
      <c r="F28" s="4" t="s">
        <v>54</v>
      </c>
      <c r="G28" s="11"/>
    </row>
    <row r="29" spans="1:7" ht="26.25" thickBot="1">
      <c r="A29" s="20" t="s">
        <v>467</v>
      </c>
      <c r="B29" s="11" t="s">
        <v>715</v>
      </c>
      <c r="C29" s="11" t="s">
        <v>719</v>
      </c>
      <c r="D29" s="11"/>
      <c r="E29" s="4" t="s">
        <v>54</v>
      </c>
      <c r="F29" s="4" t="s">
        <v>54</v>
      </c>
      <c r="G29" s="11"/>
    </row>
    <row r="30" spans="1:7" ht="26.25" thickBot="1">
      <c r="A30" s="20" t="s">
        <v>467</v>
      </c>
      <c r="B30" s="11" t="s">
        <v>716</v>
      </c>
      <c r="C30" s="11" t="s">
        <v>721</v>
      </c>
      <c r="D30" s="11"/>
      <c r="E30" s="4" t="s">
        <v>54</v>
      </c>
      <c r="F30" s="4" t="s">
        <v>54</v>
      </c>
      <c r="G30" s="11"/>
    </row>
    <row r="31" spans="1:7" ht="16.5" thickBot="1">
      <c r="A31" s="20" t="s">
        <v>467</v>
      </c>
      <c r="B31" s="11" t="s">
        <v>723</v>
      </c>
      <c r="C31" s="11" t="s">
        <v>724</v>
      </c>
      <c r="D31" s="11"/>
      <c r="E31" s="4" t="s">
        <v>54</v>
      </c>
      <c r="F31" s="4" t="s">
        <v>54</v>
      </c>
      <c r="G31" s="11"/>
    </row>
    <row r="32" spans="1:7" ht="16.5" thickBot="1">
      <c r="A32" s="20" t="s">
        <v>467</v>
      </c>
      <c r="B32" s="11" t="s">
        <v>717</v>
      </c>
      <c r="C32" s="11" t="s">
        <v>708</v>
      </c>
      <c r="D32" s="11"/>
      <c r="E32" s="4" t="s">
        <v>54</v>
      </c>
      <c r="F32" s="4" t="s">
        <v>54</v>
      </c>
      <c r="G32" s="11"/>
    </row>
    <row r="33" spans="1:7" ht="14.1" customHeight="1" thickBot="1">
      <c r="A33" s="224" t="s">
        <v>375</v>
      </c>
      <c r="B33" s="226"/>
      <c r="C33" s="4" t="s">
        <v>743</v>
      </c>
      <c r="D33" s="4" t="s">
        <v>470</v>
      </c>
      <c r="E33" s="4" t="s">
        <v>64</v>
      </c>
      <c r="F33" s="4" t="s">
        <v>65</v>
      </c>
      <c r="G33" s="4" t="s">
        <v>471</v>
      </c>
    </row>
    <row r="34" spans="1:7" ht="16.5" thickBot="1">
      <c r="A34" s="15" t="s">
        <v>66</v>
      </c>
      <c r="B34" s="11" t="s">
        <v>376</v>
      </c>
      <c r="C34" s="13" t="s">
        <v>377</v>
      </c>
      <c r="D34" s="13"/>
      <c r="E34" s="4" t="s">
        <v>58</v>
      </c>
      <c r="F34" s="4" t="s">
        <v>58</v>
      </c>
      <c r="G34" s="11"/>
    </row>
    <row r="35" spans="1:7" ht="16.5" thickBot="1">
      <c r="A35" s="16" t="s">
        <v>68</v>
      </c>
      <c r="B35" s="11" t="s">
        <v>378</v>
      </c>
      <c r="C35" s="11" t="s">
        <v>691</v>
      </c>
      <c r="D35" s="11"/>
      <c r="E35" s="4" t="s">
        <v>58</v>
      </c>
      <c r="F35" s="4" t="s">
        <v>58</v>
      </c>
      <c r="G35" s="11"/>
    </row>
    <row r="36" spans="1:7" ht="16.5" thickBot="1">
      <c r="A36" s="16" t="s">
        <v>68</v>
      </c>
      <c r="B36" s="11" t="s">
        <v>729</v>
      </c>
      <c r="C36" s="11" t="s">
        <v>730</v>
      </c>
      <c r="D36" s="11"/>
      <c r="E36" s="4" t="s">
        <v>58</v>
      </c>
      <c r="F36" s="4" t="s">
        <v>58</v>
      </c>
      <c r="G36" s="11"/>
    </row>
    <row r="37" spans="1:7" ht="16.5" thickBot="1">
      <c r="A37" s="18" t="s">
        <v>78</v>
      </c>
      <c r="B37" s="11" t="s">
        <v>379</v>
      </c>
      <c r="C37" s="11" t="s">
        <v>380</v>
      </c>
      <c r="D37" s="11"/>
      <c r="E37" s="4" t="s">
        <v>58</v>
      </c>
      <c r="F37" s="4" t="s">
        <v>58</v>
      </c>
      <c r="G37" s="11"/>
    </row>
    <row r="38" spans="1:7" ht="16.5" thickBot="1">
      <c r="A38" s="18" t="s">
        <v>78</v>
      </c>
      <c r="B38" s="11" t="s">
        <v>381</v>
      </c>
      <c r="C38" s="11" t="s">
        <v>382</v>
      </c>
      <c r="D38" s="11"/>
      <c r="E38" s="4" t="s">
        <v>58</v>
      </c>
      <c r="F38" s="4" t="s">
        <v>58</v>
      </c>
      <c r="G38" s="11"/>
    </row>
    <row r="39" spans="1:7" ht="26.25" thickBot="1">
      <c r="A39" s="18" t="s">
        <v>78</v>
      </c>
      <c r="B39" s="11" t="s">
        <v>731</v>
      </c>
      <c r="C39" s="11" t="s">
        <v>732</v>
      </c>
      <c r="D39" s="11"/>
      <c r="E39" s="4" t="s">
        <v>58</v>
      </c>
      <c r="F39" s="4" t="s">
        <v>58</v>
      </c>
      <c r="G39" s="11"/>
    </row>
    <row r="40" spans="1:7" ht="16.5" thickBot="1">
      <c r="A40" s="17" t="s">
        <v>70</v>
      </c>
      <c r="B40" s="11" t="s">
        <v>384</v>
      </c>
      <c r="C40" s="11" t="s">
        <v>692</v>
      </c>
      <c r="D40" s="11"/>
      <c r="E40" s="4" t="s">
        <v>54</v>
      </c>
      <c r="F40" s="4" t="s">
        <v>54</v>
      </c>
      <c r="G40" s="11"/>
    </row>
    <row r="41" spans="1:7" ht="16.5" thickBot="1">
      <c r="A41" s="17" t="s">
        <v>70</v>
      </c>
      <c r="B41" s="11" t="s">
        <v>385</v>
      </c>
      <c r="C41" s="11" t="s">
        <v>386</v>
      </c>
      <c r="D41" s="11"/>
      <c r="E41" s="4" t="s">
        <v>54</v>
      </c>
      <c r="F41" s="4" t="s">
        <v>54</v>
      </c>
      <c r="G41" s="11"/>
    </row>
    <row r="42" spans="1:7" ht="16.5" thickBot="1">
      <c r="A42" s="19" t="s">
        <v>94</v>
      </c>
      <c r="B42" s="11" t="s">
        <v>387</v>
      </c>
      <c r="C42" s="11" t="s">
        <v>388</v>
      </c>
      <c r="D42" s="11"/>
      <c r="E42" s="4" t="s">
        <v>54</v>
      </c>
      <c r="F42" s="4" t="s">
        <v>54</v>
      </c>
      <c r="G42" s="11"/>
    </row>
    <row r="43" spans="1:7" ht="16.5" thickBot="1">
      <c r="A43" s="19" t="s">
        <v>94</v>
      </c>
      <c r="B43" s="11" t="s">
        <v>389</v>
      </c>
      <c r="C43" s="11" t="s">
        <v>390</v>
      </c>
      <c r="D43" s="11"/>
      <c r="E43" s="4" t="s">
        <v>54</v>
      </c>
      <c r="F43" s="4" t="s">
        <v>54</v>
      </c>
      <c r="G43" s="11"/>
    </row>
    <row r="44" spans="1:7" ht="26.25" thickBot="1">
      <c r="A44" s="20" t="s">
        <v>467</v>
      </c>
      <c r="B44" s="11" t="s">
        <v>391</v>
      </c>
      <c r="C44" s="11" t="s">
        <v>392</v>
      </c>
      <c r="D44" s="11"/>
      <c r="E44" s="4" t="s">
        <v>54</v>
      </c>
      <c r="F44" s="4" t="s">
        <v>54</v>
      </c>
      <c r="G44" s="11"/>
    </row>
    <row r="45" spans="1:7" ht="26.25" thickBot="1">
      <c r="A45" s="20" t="s">
        <v>467</v>
      </c>
      <c r="B45" s="11" t="s">
        <v>393</v>
      </c>
      <c r="C45" s="11" t="s">
        <v>394</v>
      </c>
      <c r="D45" s="11"/>
      <c r="E45" s="4" t="s">
        <v>54</v>
      </c>
      <c r="F45" s="4" t="s">
        <v>54</v>
      </c>
      <c r="G45" s="11"/>
    </row>
    <row r="46" spans="1:7" ht="26.25" thickBot="1">
      <c r="A46" s="20" t="s">
        <v>467</v>
      </c>
      <c r="B46" s="11" t="s">
        <v>395</v>
      </c>
      <c r="C46" s="11" t="s">
        <v>396</v>
      </c>
      <c r="D46" s="11"/>
      <c r="E46" s="4" t="s">
        <v>54</v>
      </c>
      <c r="F46" s="4" t="s">
        <v>54</v>
      </c>
      <c r="G46" s="11"/>
    </row>
    <row r="47" spans="1:7" ht="14.1" customHeight="1" thickBot="1">
      <c r="A47" s="224" t="s">
        <v>433</v>
      </c>
      <c r="B47" s="226"/>
      <c r="C47" s="102" t="s">
        <v>744</v>
      </c>
      <c r="D47" s="4" t="s">
        <v>470</v>
      </c>
      <c r="E47" s="4" t="s">
        <v>64</v>
      </c>
      <c r="F47" s="4" t="s">
        <v>65</v>
      </c>
      <c r="G47" s="4" t="s">
        <v>471</v>
      </c>
    </row>
    <row r="48" spans="1:7" ht="16.5" thickBot="1">
      <c r="A48" s="15" t="s">
        <v>66</v>
      </c>
      <c r="B48" s="11" t="s">
        <v>738</v>
      </c>
      <c r="C48" s="13" t="s">
        <v>434</v>
      </c>
      <c r="D48" s="13"/>
      <c r="E48" s="4" t="s">
        <v>61</v>
      </c>
      <c r="F48" s="4" t="s">
        <v>61</v>
      </c>
      <c r="G48" s="11"/>
    </row>
    <row r="49" spans="1:7" ht="16.5" thickBot="1">
      <c r="A49" s="16" t="s">
        <v>68</v>
      </c>
      <c r="B49" s="11" t="s">
        <v>739</v>
      </c>
      <c r="C49" s="11" t="s">
        <v>435</v>
      </c>
      <c r="D49" s="11"/>
      <c r="E49" s="4" t="s">
        <v>61</v>
      </c>
      <c r="F49" s="4" t="s">
        <v>61</v>
      </c>
      <c r="G49" s="11"/>
    </row>
    <row r="50" spans="1:7" ht="16.5" thickBot="1">
      <c r="A50" s="16" t="s">
        <v>68</v>
      </c>
      <c r="B50" s="11" t="s">
        <v>740</v>
      </c>
      <c r="C50" s="11" t="s">
        <v>736</v>
      </c>
      <c r="D50" s="11"/>
      <c r="E50" s="4" t="s">
        <v>61</v>
      </c>
      <c r="F50" s="4" t="s">
        <v>61</v>
      </c>
      <c r="G50" s="11"/>
    </row>
    <row r="51" spans="1:7" ht="16.5" thickBot="1">
      <c r="A51" s="18" t="s">
        <v>78</v>
      </c>
      <c r="B51" s="11" t="s">
        <v>753</v>
      </c>
      <c r="C51" s="11" t="s">
        <v>754</v>
      </c>
      <c r="D51" s="11"/>
      <c r="E51" s="4" t="s">
        <v>61</v>
      </c>
      <c r="F51" s="4" t="s">
        <v>61</v>
      </c>
      <c r="G51" s="11"/>
    </row>
    <row r="52" spans="1:7" ht="16.5" thickBot="1">
      <c r="A52" s="18" t="s">
        <v>78</v>
      </c>
      <c r="B52" s="11" t="s">
        <v>383</v>
      </c>
      <c r="C52" s="11" t="s">
        <v>737</v>
      </c>
      <c r="D52" s="11"/>
      <c r="E52" s="4" t="s">
        <v>61</v>
      </c>
      <c r="F52" s="4" t="s">
        <v>61</v>
      </c>
      <c r="G52" s="11"/>
    </row>
    <row r="53" spans="1:7" ht="26.25" thickBot="1">
      <c r="A53" s="18" t="s">
        <v>78</v>
      </c>
      <c r="B53" s="11" t="s">
        <v>741</v>
      </c>
      <c r="C53" s="11" t="s">
        <v>746</v>
      </c>
      <c r="D53" s="11"/>
      <c r="E53" s="4" t="s">
        <v>61</v>
      </c>
      <c r="F53" s="4" t="s">
        <v>61</v>
      </c>
      <c r="G53" s="11"/>
    </row>
    <row r="54" spans="1:7" ht="16.5" thickBot="1">
      <c r="A54" s="17" t="s">
        <v>70</v>
      </c>
      <c r="B54" s="11" t="s">
        <v>747</v>
      </c>
      <c r="C54" s="11" t="s">
        <v>748</v>
      </c>
      <c r="D54" s="11"/>
      <c r="E54" s="4" t="s">
        <v>61</v>
      </c>
      <c r="F54" s="4" t="s">
        <v>61</v>
      </c>
      <c r="G54" s="11"/>
    </row>
    <row r="55" spans="1:7" ht="16.5" thickBot="1">
      <c r="A55" s="17" t="s">
        <v>70</v>
      </c>
      <c r="B55" s="11" t="s">
        <v>749</v>
      </c>
      <c r="C55" s="11" t="s">
        <v>750</v>
      </c>
      <c r="D55" s="11"/>
      <c r="E55" s="4" t="s">
        <v>61</v>
      </c>
      <c r="F55" s="4" t="s">
        <v>61</v>
      </c>
      <c r="G55" s="11"/>
    </row>
    <row r="56" spans="1:7" ht="16.5" thickBot="1">
      <c r="A56" s="19" t="s">
        <v>94</v>
      </c>
      <c r="B56" s="11" t="s">
        <v>752</v>
      </c>
      <c r="C56" s="11" t="s">
        <v>755</v>
      </c>
      <c r="D56" s="11"/>
      <c r="E56" s="4" t="s">
        <v>61</v>
      </c>
      <c r="F56" s="4" t="s">
        <v>61</v>
      </c>
      <c r="G56" s="11"/>
    </row>
    <row r="57" spans="1:7" ht="16.5" thickBot="1">
      <c r="A57" s="19" t="s">
        <v>94</v>
      </c>
      <c r="B57" s="11" t="s">
        <v>751</v>
      </c>
      <c r="C57" s="11" t="s">
        <v>756</v>
      </c>
      <c r="D57" s="11"/>
      <c r="E57" s="4" t="s">
        <v>61</v>
      </c>
      <c r="F57" s="4" t="s">
        <v>61</v>
      </c>
      <c r="G57" s="11"/>
    </row>
    <row r="58" spans="1:7" ht="26.25" thickBot="1">
      <c r="A58" s="20" t="s">
        <v>467</v>
      </c>
      <c r="B58" s="11" t="s">
        <v>757</v>
      </c>
      <c r="C58" s="11" t="s">
        <v>758</v>
      </c>
      <c r="D58" s="11"/>
      <c r="E58" s="4" t="s">
        <v>61</v>
      </c>
      <c r="F58" s="4" t="s">
        <v>61</v>
      </c>
      <c r="G58" s="11"/>
    </row>
    <row r="59" spans="1:7" ht="26.25" thickBot="1">
      <c r="A59" s="20" t="s">
        <v>467</v>
      </c>
      <c r="B59" s="11" t="s">
        <v>759</v>
      </c>
      <c r="C59" s="11" t="s">
        <v>760</v>
      </c>
      <c r="D59" s="11"/>
      <c r="E59" s="4" t="s">
        <v>61</v>
      </c>
      <c r="F59" s="4" t="s">
        <v>61</v>
      </c>
      <c r="G59" s="11"/>
    </row>
    <row r="60" spans="1:7" ht="16.5" thickBot="1">
      <c r="A60" s="20" t="s">
        <v>467</v>
      </c>
      <c r="B60" s="11" t="s">
        <v>742</v>
      </c>
      <c r="C60" s="11" t="s">
        <v>693</v>
      </c>
      <c r="D60" s="11"/>
      <c r="E60" s="4" t="s">
        <v>61</v>
      </c>
      <c r="F60" s="4" t="s">
        <v>61</v>
      </c>
      <c r="G60" s="11"/>
    </row>
    <row r="61" spans="1:7" ht="14.1" customHeight="1" thickBot="1">
      <c r="A61" s="224" t="s">
        <v>397</v>
      </c>
      <c r="B61" s="226"/>
      <c r="C61" s="4" t="s">
        <v>63</v>
      </c>
      <c r="D61" s="4" t="s">
        <v>470</v>
      </c>
      <c r="E61" s="4" t="s">
        <v>64</v>
      </c>
      <c r="F61" s="4" t="s">
        <v>65</v>
      </c>
      <c r="G61" s="4" t="s">
        <v>471</v>
      </c>
    </row>
    <row r="62" spans="1:7" ht="39" thickBot="1">
      <c r="A62" s="16" t="s">
        <v>68</v>
      </c>
      <c r="B62" s="11" t="s">
        <v>398</v>
      </c>
      <c r="C62" s="11" t="s">
        <v>745</v>
      </c>
      <c r="D62" s="13"/>
      <c r="E62" s="4" t="s">
        <v>54</v>
      </c>
      <c r="F62" s="4" t="s">
        <v>54</v>
      </c>
      <c r="G62" s="11"/>
    </row>
    <row r="63" spans="1:7" ht="26.25" thickBot="1">
      <c r="A63" s="18" t="s">
        <v>78</v>
      </c>
      <c r="B63" s="11" t="s">
        <v>399</v>
      </c>
      <c r="C63" s="11" t="s">
        <v>400</v>
      </c>
      <c r="D63" s="11" t="s">
        <v>1013</v>
      </c>
      <c r="E63" s="4" t="s">
        <v>61</v>
      </c>
      <c r="F63" s="4" t="s">
        <v>61</v>
      </c>
      <c r="G63" s="11"/>
    </row>
    <row r="64" spans="1:7" ht="26.25" thickBot="1">
      <c r="A64" s="18" t="s">
        <v>78</v>
      </c>
      <c r="B64" s="11" t="s">
        <v>401</v>
      </c>
      <c r="C64" s="11" t="s">
        <v>402</v>
      </c>
      <c r="D64" s="11"/>
      <c r="E64" s="4" t="s">
        <v>54</v>
      </c>
      <c r="F64" s="4" t="s">
        <v>54</v>
      </c>
      <c r="G64" s="11"/>
    </row>
    <row r="65" spans="1:7" ht="26.25" thickBot="1">
      <c r="A65" s="17" t="s">
        <v>70</v>
      </c>
      <c r="B65" s="11" t="s">
        <v>403</v>
      </c>
      <c r="C65" s="11" t="s">
        <v>733</v>
      </c>
      <c r="D65" s="11"/>
      <c r="E65" s="4" t="s">
        <v>54</v>
      </c>
      <c r="F65" s="4" t="s">
        <v>54</v>
      </c>
      <c r="G65" s="11"/>
    </row>
    <row r="66" spans="1:7" ht="26.25" thickBot="1">
      <c r="A66" s="19" t="s">
        <v>94</v>
      </c>
      <c r="B66" s="11" t="s">
        <v>734</v>
      </c>
      <c r="C66" s="11" t="s">
        <v>735</v>
      </c>
      <c r="D66" s="11"/>
      <c r="E66" s="4" t="s">
        <v>54</v>
      </c>
      <c r="F66" s="4" t="s">
        <v>54</v>
      </c>
      <c r="G66" s="11"/>
    </row>
    <row r="67" spans="1:7" ht="26.25" thickBot="1">
      <c r="A67" s="19" t="s">
        <v>94</v>
      </c>
      <c r="B67" s="11" t="s">
        <v>404</v>
      </c>
      <c r="C67" s="11" t="s">
        <v>405</v>
      </c>
      <c r="D67" s="11"/>
      <c r="E67" s="4" t="s">
        <v>54</v>
      </c>
      <c r="F67" s="4" t="s">
        <v>54</v>
      </c>
      <c r="G67" s="11"/>
    </row>
    <row r="68" spans="1:7" ht="16.5" thickBot="1">
      <c r="A68" s="20" t="s">
        <v>467</v>
      </c>
      <c r="B68" s="11" t="s">
        <v>406</v>
      </c>
      <c r="C68" s="11" t="s">
        <v>407</v>
      </c>
      <c r="D68" s="11"/>
      <c r="E68" s="4" t="s">
        <v>54</v>
      </c>
      <c r="F68" s="4" t="s">
        <v>54</v>
      </c>
      <c r="G68" s="11"/>
    </row>
    <row r="69" spans="1:7" ht="26.25" thickBot="1">
      <c r="A69" s="20" t="s">
        <v>467</v>
      </c>
      <c r="B69" s="11" t="s">
        <v>408</v>
      </c>
      <c r="C69" s="11" t="s">
        <v>409</v>
      </c>
      <c r="D69" s="11"/>
      <c r="E69" s="4" t="s">
        <v>54</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 E28 E70:F265 E40:E46">
    <cfRule type="beginsWith" dxfId="915" priority="1111" stopIfTrue="1" operator="beginsWith" text="Not Applicable">
      <formula>LEFT(E24,LEN("Not Applicable"))="Not Applicable"</formula>
    </cfRule>
    <cfRule type="beginsWith" dxfId="914" priority="1112" stopIfTrue="1" operator="beginsWith" text="Waived">
      <formula>LEFT(E24,LEN("Waived"))="Waived"</formula>
    </cfRule>
    <cfRule type="beginsWith" dxfId="913" priority="1113" stopIfTrue="1" operator="beginsWith" text="Pre-Passed">
      <formula>LEFT(E24,LEN("Pre-Passed"))="Pre-Passed"</formula>
    </cfRule>
    <cfRule type="beginsWith" dxfId="912" priority="1114" stopIfTrue="1" operator="beginsWith" text="Completed">
      <formula>LEFT(E24,LEN("Completed"))="Completed"</formula>
    </cfRule>
    <cfRule type="beginsWith" dxfId="911" priority="1115" stopIfTrue="1" operator="beginsWith" text="Partial">
      <formula>LEFT(E24,LEN("Partial"))="Partial"</formula>
    </cfRule>
    <cfRule type="beginsWith" dxfId="910" priority="1116" stopIfTrue="1" operator="beginsWith" text="Missing">
      <formula>LEFT(E24,LEN("Missing"))="Missing"</formula>
    </cfRule>
    <cfRule type="beginsWith" dxfId="909" priority="1117" stopIfTrue="1" operator="beginsWith" text="Untested">
      <formula>LEFT(E24,LEN("Untested"))="Untested"</formula>
    </cfRule>
    <cfRule type="notContainsBlanks" dxfId="908" priority="1125" stopIfTrue="1">
      <formula>LEN(TRIM(E24))&gt;0</formula>
    </cfRule>
  </conditionalFormatting>
  <conditionalFormatting sqref="A10 A31:A34 A46:A48 A70:A265 A60 A18">
    <cfRule type="beginsWith" dxfId="907" priority="1118" stopIfTrue="1" operator="beginsWith" text="Exceptional">
      <formula>LEFT(A10,LEN("Exceptional"))="Exceptional"</formula>
    </cfRule>
    <cfRule type="beginsWith" dxfId="906" priority="1119" stopIfTrue="1" operator="beginsWith" text="Professional">
      <formula>LEFT(A10,LEN("Professional"))="Professional"</formula>
    </cfRule>
    <cfRule type="beginsWith" dxfId="905" priority="1120" stopIfTrue="1" operator="beginsWith" text="Advanced">
      <formula>LEFT(A10,LEN("Advanced"))="Advanced"</formula>
    </cfRule>
    <cfRule type="beginsWith" dxfId="904" priority="1121" stopIfTrue="1" operator="beginsWith" text="Intermediate">
      <formula>LEFT(A10,LEN("Intermediate"))="Intermediate"</formula>
    </cfRule>
    <cfRule type="beginsWith" dxfId="903" priority="1122" stopIfTrue="1" operator="beginsWith" text="Basic">
      <formula>LEFT(A10,LEN("Basic"))="Basic"</formula>
    </cfRule>
    <cfRule type="beginsWith" dxfId="902" priority="1123" stopIfTrue="1" operator="beginsWith" text="Required">
      <formula>LEFT(A10,LEN("Required"))="Required"</formula>
    </cfRule>
    <cfRule type="notContainsBlanks" dxfId="901" priority="1124" stopIfTrue="1">
      <formula>LEN(TRIM(A10))&gt;0</formula>
    </cfRule>
  </conditionalFormatting>
  <conditionalFormatting sqref="E18 E20">
    <cfRule type="beginsWith" dxfId="900" priority="959" stopIfTrue="1" operator="beginsWith" text="Not Applicable">
      <formula>LEFT(E18,LEN("Not Applicable"))="Not Applicable"</formula>
    </cfRule>
    <cfRule type="beginsWith" dxfId="899" priority="960" stopIfTrue="1" operator="beginsWith" text="Waived">
      <formula>LEFT(E18,LEN("Waived"))="Waived"</formula>
    </cfRule>
    <cfRule type="beginsWith" dxfId="898" priority="961" stopIfTrue="1" operator="beginsWith" text="Pre-Passed">
      <formula>LEFT(E18,LEN("Pre-Passed"))="Pre-Passed"</formula>
    </cfRule>
    <cfRule type="beginsWith" dxfId="897" priority="962" stopIfTrue="1" operator="beginsWith" text="Completed">
      <formula>LEFT(E18,LEN("Completed"))="Completed"</formula>
    </cfRule>
    <cfRule type="beginsWith" dxfId="896" priority="963" stopIfTrue="1" operator="beginsWith" text="Partial">
      <formula>LEFT(E18,LEN("Partial"))="Partial"</formula>
    </cfRule>
    <cfRule type="beginsWith" dxfId="895" priority="964" stopIfTrue="1" operator="beginsWith" text="Missing">
      <formula>LEFT(E18,LEN("Missing"))="Missing"</formula>
    </cfRule>
    <cfRule type="beginsWith" dxfId="894" priority="965" stopIfTrue="1" operator="beginsWith" text="Untested">
      <formula>LEFT(E18,LEN("Untested"))="Untested"</formula>
    </cfRule>
    <cfRule type="notContainsBlanks" dxfId="893" priority="966" stopIfTrue="1">
      <formula>LEN(TRIM(E18))&gt;0</formula>
    </cfRule>
  </conditionalFormatting>
  <conditionalFormatting sqref="E27">
    <cfRule type="beginsWith" dxfId="892" priority="943" stopIfTrue="1" operator="beginsWith" text="Not Applicable">
      <formula>LEFT(E27,LEN("Not Applicable"))="Not Applicable"</formula>
    </cfRule>
    <cfRule type="beginsWith" dxfId="891" priority="944" stopIfTrue="1" operator="beginsWith" text="Waived">
      <formula>LEFT(E27,LEN("Waived"))="Waived"</formula>
    </cfRule>
    <cfRule type="beginsWith" dxfId="890" priority="945" stopIfTrue="1" operator="beginsWith" text="Pre-Passed">
      <formula>LEFT(E27,LEN("Pre-Passed"))="Pre-Passed"</formula>
    </cfRule>
    <cfRule type="beginsWith" dxfId="889" priority="946" stopIfTrue="1" operator="beginsWith" text="Completed">
      <formula>LEFT(E27,LEN("Completed"))="Completed"</formula>
    </cfRule>
    <cfRule type="beginsWith" dxfId="888" priority="947" stopIfTrue="1" operator="beginsWith" text="Partial">
      <formula>LEFT(E27,LEN("Partial"))="Partial"</formula>
    </cfRule>
    <cfRule type="beginsWith" dxfId="887" priority="948" stopIfTrue="1" operator="beginsWith" text="Missing">
      <formula>LEFT(E27,LEN("Missing"))="Missing"</formula>
    </cfRule>
    <cfRule type="beginsWith" dxfId="886" priority="949" stopIfTrue="1" operator="beginsWith" text="Untested">
      <formula>LEFT(E27,LEN("Untested"))="Untested"</formula>
    </cfRule>
    <cfRule type="notContainsBlanks" dxfId="885" priority="950" stopIfTrue="1">
      <formula>LEN(TRIM(E27))&gt;0</formula>
    </cfRule>
  </conditionalFormatting>
  <conditionalFormatting sqref="E48">
    <cfRule type="beginsWith" dxfId="884" priority="927" stopIfTrue="1" operator="beginsWith" text="Not Applicable">
      <formula>LEFT(E48,LEN("Not Applicable"))="Not Applicable"</formula>
    </cfRule>
    <cfRule type="beginsWith" dxfId="883" priority="928" stopIfTrue="1" operator="beginsWith" text="Waived">
      <formula>LEFT(E48,LEN("Waived"))="Waived"</formula>
    </cfRule>
    <cfRule type="beginsWith" dxfId="882" priority="929" stopIfTrue="1" operator="beginsWith" text="Pre-Passed">
      <formula>LEFT(E48,LEN("Pre-Passed"))="Pre-Passed"</formula>
    </cfRule>
    <cfRule type="beginsWith" dxfId="881" priority="930" stopIfTrue="1" operator="beginsWith" text="Completed">
      <formula>LEFT(E48,LEN("Completed"))="Completed"</formula>
    </cfRule>
    <cfRule type="beginsWith" dxfId="880" priority="931" stopIfTrue="1" operator="beginsWith" text="Partial">
      <formula>LEFT(E48,LEN("Partial"))="Partial"</formula>
    </cfRule>
    <cfRule type="beginsWith" dxfId="879" priority="932" stopIfTrue="1" operator="beginsWith" text="Missing">
      <formula>LEFT(E48,LEN("Missing"))="Missing"</formula>
    </cfRule>
    <cfRule type="beginsWith" dxfId="878" priority="933" stopIfTrue="1" operator="beginsWith" text="Untested">
      <formula>LEFT(E48,LEN("Untested"))="Untested"</formula>
    </cfRule>
    <cfRule type="notContainsBlanks" dxfId="877" priority="934" stopIfTrue="1">
      <formula>LEN(TRIM(E48))&gt;0</formula>
    </cfRule>
  </conditionalFormatting>
  <conditionalFormatting sqref="E34">
    <cfRule type="beginsWith" dxfId="876" priority="848" stopIfTrue="1" operator="beginsWith" text="Not Applicable">
      <formula>LEFT(E34,LEN("Not Applicable"))="Not Applicable"</formula>
    </cfRule>
    <cfRule type="beginsWith" dxfId="875" priority="849" stopIfTrue="1" operator="beginsWith" text="Waived">
      <formula>LEFT(E34,LEN("Waived"))="Waived"</formula>
    </cfRule>
    <cfRule type="beginsWith" dxfId="874" priority="850" stopIfTrue="1" operator="beginsWith" text="Pre-Passed">
      <formula>LEFT(E34,LEN("Pre-Passed"))="Pre-Passed"</formula>
    </cfRule>
    <cfRule type="beginsWith" dxfId="873" priority="851" stopIfTrue="1" operator="beginsWith" text="Completed">
      <formula>LEFT(E34,LEN("Completed"))="Completed"</formula>
    </cfRule>
    <cfRule type="beginsWith" dxfId="872" priority="852" stopIfTrue="1" operator="beginsWith" text="Partial">
      <formula>LEFT(E34,LEN("Partial"))="Partial"</formula>
    </cfRule>
    <cfRule type="beginsWith" dxfId="871" priority="853" stopIfTrue="1" operator="beginsWith" text="Missing">
      <formula>LEFT(E34,LEN("Missing"))="Missing"</formula>
    </cfRule>
    <cfRule type="beginsWith" dxfId="870" priority="854" stopIfTrue="1" operator="beginsWith" text="Untested">
      <formula>LEFT(E34,LEN("Untested"))="Untested"</formula>
    </cfRule>
    <cfRule type="notContainsBlanks" dxfId="869" priority="855" stopIfTrue="1">
      <formula>LEN(TRIM(E34))&gt;0</formula>
    </cfRule>
  </conditionalFormatting>
  <conditionalFormatting sqref="F10">
    <cfRule type="beginsWith" dxfId="868" priority="800" stopIfTrue="1" operator="beginsWith" text="Not Applicable">
      <formula>LEFT(F10,LEN("Not Applicable"))="Not Applicable"</formula>
    </cfRule>
    <cfRule type="beginsWith" dxfId="867" priority="801" stopIfTrue="1" operator="beginsWith" text="Waived">
      <formula>LEFT(F10,LEN("Waived"))="Waived"</formula>
    </cfRule>
    <cfRule type="beginsWith" dxfId="866" priority="802" stopIfTrue="1" operator="beginsWith" text="Pre-Passed">
      <formula>LEFT(F10,LEN("Pre-Passed"))="Pre-Passed"</formula>
    </cfRule>
    <cfRule type="beginsWith" dxfId="865" priority="803" stopIfTrue="1" operator="beginsWith" text="Completed">
      <formula>LEFT(F10,LEN("Completed"))="Completed"</formula>
    </cfRule>
    <cfRule type="beginsWith" dxfId="864" priority="804" stopIfTrue="1" operator="beginsWith" text="Partial">
      <formula>LEFT(F10,LEN("Partial"))="Partial"</formula>
    </cfRule>
    <cfRule type="beginsWith" dxfId="863" priority="805" stopIfTrue="1" operator="beginsWith" text="Missing">
      <formula>LEFT(F10,LEN("Missing"))="Missing"</formula>
    </cfRule>
    <cfRule type="beginsWith" dxfId="862" priority="806" stopIfTrue="1" operator="beginsWith" text="Untested">
      <formula>LEFT(F10,LEN("Untested"))="Untested"</formula>
    </cfRule>
    <cfRule type="notContainsBlanks" dxfId="861" priority="807" stopIfTrue="1">
      <formula>LEN(TRIM(F10))&gt;0</formula>
    </cfRule>
  </conditionalFormatting>
  <conditionalFormatting sqref="E10">
    <cfRule type="beginsWith" dxfId="860" priority="808" stopIfTrue="1" operator="beginsWith" text="Not Applicable">
      <formula>LEFT(E10,LEN("Not Applicable"))="Not Applicable"</formula>
    </cfRule>
    <cfRule type="beginsWith" dxfId="859" priority="809" stopIfTrue="1" operator="beginsWith" text="Waived">
      <formula>LEFT(E10,LEN("Waived"))="Waived"</formula>
    </cfRule>
    <cfRule type="beginsWith" dxfId="858" priority="810" stopIfTrue="1" operator="beginsWith" text="Pre-Passed">
      <formula>LEFT(E10,LEN("Pre-Passed"))="Pre-Passed"</formula>
    </cfRule>
    <cfRule type="beginsWith" dxfId="857" priority="811" stopIfTrue="1" operator="beginsWith" text="Completed">
      <formula>LEFT(E10,LEN("Completed"))="Completed"</formula>
    </cfRule>
    <cfRule type="beginsWith" dxfId="856" priority="812" stopIfTrue="1" operator="beginsWith" text="Partial">
      <formula>LEFT(E10,LEN("Partial"))="Partial"</formula>
    </cfRule>
    <cfRule type="beginsWith" dxfId="855" priority="813" stopIfTrue="1" operator="beginsWith" text="Missing">
      <formula>LEFT(E10,LEN("Missing"))="Missing"</formula>
    </cfRule>
    <cfRule type="beginsWith" dxfId="854" priority="814" stopIfTrue="1" operator="beginsWith" text="Untested">
      <formula>LEFT(E10,LEN("Untested"))="Untested"</formula>
    </cfRule>
    <cfRule type="notContainsBlanks" dxfId="853" priority="815" stopIfTrue="1">
      <formula>LEN(TRIM(E10))&gt;0</formula>
    </cfRule>
  </conditionalFormatting>
  <conditionalFormatting sqref="F33">
    <cfRule type="beginsWith" dxfId="852" priority="784" stopIfTrue="1" operator="beginsWith" text="Not Applicable">
      <formula>LEFT(F33,LEN("Not Applicable"))="Not Applicable"</formula>
    </cfRule>
    <cfRule type="beginsWith" dxfId="851" priority="785" stopIfTrue="1" operator="beginsWith" text="Waived">
      <formula>LEFT(F33,LEN("Waived"))="Waived"</formula>
    </cfRule>
    <cfRule type="beginsWith" dxfId="850" priority="786" stopIfTrue="1" operator="beginsWith" text="Pre-Passed">
      <formula>LEFT(F33,LEN("Pre-Passed"))="Pre-Passed"</formula>
    </cfRule>
    <cfRule type="beginsWith" dxfId="849" priority="787" stopIfTrue="1" operator="beginsWith" text="Completed">
      <formula>LEFT(F33,LEN("Completed"))="Completed"</formula>
    </cfRule>
    <cfRule type="beginsWith" dxfId="848" priority="788" stopIfTrue="1" operator="beginsWith" text="Partial">
      <formula>LEFT(F33,LEN("Partial"))="Partial"</formula>
    </cfRule>
    <cfRule type="beginsWith" dxfId="847" priority="789" stopIfTrue="1" operator="beginsWith" text="Missing">
      <formula>LEFT(F33,LEN("Missing"))="Missing"</formula>
    </cfRule>
    <cfRule type="beginsWith" dxfId="846" priority="790" stopIfTrue="1" operator="beginsWith" text="Untested">
      <formula>LEFT(F33,LEN("Untested"))="Untested"</formula>
    </cfRule>
    <cfRule type="notContainsBlanks" dxfId="845" priority="791" stopIfTrue="1">
      <formula>LEN(TRIM(F33))&gt;0</formula>
    </cfRule>
  </conditionalFormatting>
  <conditionalFormatting sqref="E33">
    <cfRule type="beginsWith" dxfId="844" priority="792" stopIfTrue="1" operator="beginsWith" text="Not Applicable">
      <formula>LEFT(E33,LEN("Not Applicable"))="Not Applicable"</formula>
    </cfRule>
    <cfRule type="beginsWith" dxfId="843" priority="793" stopIfTrue="1" operator="beginsWith" text="Waived">
      <formula>LEFT(E33,LEN("Waived"))="Waived"</formula>
    </cfRule>
    <cfRule type="beginsWith" dxfId="842" priority="794" stopIfTrue="1" operator="beginsWith" text="Pre-Passed">
      <formula>LEFT(E33,LEN("Pre-Passed"))="Pre-Passed"</formula>
    </cfRule>
    <cfRule type="beginsWith" dxfId="841" priority="795" stopIfTrue="1" operator="beginsWith" text="Completed">
      <formula>LEFT(E33,LEN("Completed"))="Completed"</formula>
    </cfRule>
    <cfRule type="beginsWith" dxfId="840" priority="796" stopIfTrue="1" operator="beginsWith" text="Partial">
      <formula>LEFT(E33,LEN("Partial"))="Partial"</formula>
    </cfRule>
    <cfRule type="beginsWith" dxfId="839" priority="797" stopIfTrue="1" operator="beginsWith" text="Missing">
      <formula>LEFT(E33,LEN("Missing"))="Missing"</formula>
    </cfRule>
    <cfRule type="beginsWith" dxfId="838" priority="798" stopIfTrue="1" operator="beginsWith" text="Untested">
      <formula>LEFT(E33,LEN("Untested"))="Untested"</formula>
    </cfRule>
    <cfRule type="notContainsBlanks" dxfId="837" priority="799" stopIfTrue="1">
      <formula>LEN(TRIM(E33))&gt;0</formula>
    </cfRule>
  </conditionalFormatting>
  <conditionalFormatting sqref="F47">
    <cfRule type="beginsWith" dxfId="836" priority="768" stopIfTrue="1" operator="beginsWith" text="Not Applicable">
      <formula>LEFT(F47,LEN("Not Applicable"))="Not Applicable"</formula>
    </cfRule>
    <cfRule type="beginsWith" dxfId="835" priority="769" stopIfTrue="1" operator="beginsWith" text="Waived">
      <formula>LEFT(F47,LEN("Waived"))="Waived"</formula>
    </cfRule>
    <cfRule type="beginsWith" dxfId="834" priority="770" stopIfTrue="1" operator="beginsWith" text="Pre-Passed">
      <formula>LEFT(F47,LEN("Pre-Passed"))="Pre-Passed"</formula>
    </cfRule>
    <cfRule type="beginsWith" dxfId="833" priority="771" stopIfTrue="1" operator="beginsWith" text="Completed">
      <formula>LEFT(F47,LEN("Completed"))="Completed"</formula>
    </cfRule>
    <cfRule type="beginsWith" dxfId="832" priority="772" stopIfTrue="1" operator="beginsWith" text="Partial">
      <formula>LEFT(F47,LEN("Partial"))="Partial"</formula>
    </cfRule>
    <cfRule type="beginsWith" dxfId="831" priority="773" stopIfTrue="1" operator="beginsWith" text="Missing">
      <formula>LEFT(F47,LEN("Missing"))="Missing"</formula>
    </cfRule>
    <cfRule type="beginsWith" dxfId="830" priority="774" stopIfTrue="1" operator="beginsWith" text="Untested">
      <formula>LEFT(F47,LEN("Untested"))="Untested"</formula>
    </cfRule>
    <cfRule type="notContainsBlanks" dxfId="829" priority="775" stopIfTrue="1">
      <formula>LEN(TRIM(F47))&gt;0</formula>
    </cfRule>
  </conditionalFormatting>
  <conditionalFormatting sqref="E47">
    <cfRule type="beginsWith" dxfId="828" priority="776" stopIfTrue="1" operator="beginsWith" text="Not Applicable">
      <formula>LEFT(E47,LEN("Not Applicable"))="Not Applicable"</formula>
    </cfRule>
    <cfRule type="beginsWith" dxfId="827" priority="777" stopIfTrue="1" operator="beginsWith" text="Waived">
      <formula>LEFT(E47,LEN("Waived"))="Waived"</formula>
    </cfRule>
    <cfRule type="beginsWith" dxfId="826" priority="778" stopIfTrue="1" operator="beginsWith" text="Pre-Passed">
      <formula>LEFT(E47,LEN("Pre-Passed"))="Pre-Passed"</formula>
    </cfRule>
    <cfRule type="beginsWith" dxfId="825" priority="779" stopIfTrue="1" operator="beginsWith" text="Completed">
      <formula>LEFT(E47,LEN("Completed"))="Completed"</formula>
    </cfRule>
    <cfRule type="beginsWith" dxfId="824" priority="780" stopIfTrue="1" operator="beginsWith" text="Partial">
      <formula>LEFT(E47,LEN("Partial"))="Partial"</formula>
    </cfRule>
    <cfRule type="beginsWith" dxfId="823" priority="781" stopIfTrue="1" operator="beginsWith" text="Missing">
      <formula>LEFT(E47,LEN("Missing"))="Missing"</formula>
    </cfRule>
    <cfRule type="beginsWith" dxfId="822" priority="782" stopIfTrue="1" operator="beginsWith" text="Untested">
      <formula>LEFT(E47,LEN("Untested"))="Untested"</formula>
    </cfRule>
    <cfRule type="notContainsBlanks" dxfId="821" priority="783" stopIfTrue="1">
      <formula>LEN(TRIM(E47))&gt;0</formula>
    </cfRule>
  </conditionalFormatting>
  <conditionalFormatting sqref="E26">
    <cfRule type="beginsWith" dxfId="820" priority="722" stopIfTrue="1" operator="beginsWith" text="Not Applicable">
      <formula>LEFT(E26,LEN("Not Applicable"))="Not Applicable"</formula>
    </cfRule>
    <cfRule type="beginsWith" dxfId="819" priority="723" stopIfTrue="1" operator="beginsWith" text="Waived">
      <formula>LEFT(E26,LEN("Waived"))="Waived"</formula>
    </cfRule>
    <cfRule type="beginsWith" dxfId="818" priority="724" stopIfTrue="1" operator="beginsWith" text="Pre-Passed">
      <formula>LEFT(E26,LEN("Pre-Passed"))="Pre-Passed"</formula>
    </cfRule>
    <cfRule type="beginsWith" dxfId="817" priority="725" stopIfTrue="1" operator="beginsWith" text="Completed">
      <formula>LEFT(E26,LEN("Completed"))="Completed"</formula>
    </cfRule>
    <cfRule type="beginsWith" dxfId="816" priority="726" stopIfTrue="1" operator="beginsWith" text="Partial">
      <formula>LEFT(E26,LEN("Partial"))="Partial"</formula>
    </cfRule>
    <cfRule type="beginsWith" dxfId="815" priority="727" stopIfTrue="1" operator="beginsWith" text="Missing">
      <formula>LEFT(E26,LEN("Missing"))="Missing"</formula>
    </cfRule>
    <cfRule type="beginsWith" dxfId="814" priority="728" stopIfTrue="1" operator="beginsWith" text="Untested">
      <formula>LEFT(E26,LEN("Untested"))="Untested"</formula>
    </cfRule>
    <cfRule type="notContainsBlanks" dxfId="813" priority="736" stopIfTrue="1">
      <formula>LEN(TRIM(E26))&gt;0</formula>
    </cfRule>
  </conditionalFormatting>
  <conditionalFormatting sqref="E62:E65">
    <cfRule type="beginsWith" dxfId="812" priority="699" stopIfTrue="1" operator="beginsWith" text="Not Applicable">
      <formula>LEFT(E62,LEN("Not Applicable"))="Not Applicable"</formula>
    </cfRule>
    <cfRule type="beginsWith" dxfId="811" priority="700" stopIfTrue="1" operator="beginsWith" text="Waived">
      <formula>LEFT(E62,LEN("Waived"))="Waived"</formula>
    </cfRule>
    <cfRule type="beginsWith" dxfId="810" priority="701" stopIfTrue="1" operator="beginsWith" text="Pre-Passed">
      <formula>LEFT(E62,LEN("Pre-Passed"))="Pre-Passed"</formula>
    </cfRule>
    <cfRule type="beginsWith" dxfId="809" priority="702" stopIfTrue="1" operator="beginsWith" text="Completed">
      <formula>LEFT(E62,LEN("Completed"))="Completed"</formula>
    </cfRule>
    <cfRule type="beginsWith" dxfId="808" priority="703" stopIfTrue="1" operator="beginsWith" text="Partial">
      <formula>LEFT(E62,LEN("Partial"))="Partial"</formula>
    </cfRule>
    <cfRule type="beginsWith" dxfId="807" priority="704" stopIfTrue="1" operator="beginsWith" text="Missing">
      <formula>LEFT(E62,LEN("Missing"))="Missing"</formula>
    </cfRule>
    <cfRule type="beginsWith" dxfId="806" priority="705" stopIfTrue="1" operator="beginsWith" text="Untested">
      <formula>LEFT(E62,LEN("Untested"))="Untested"</formula>
    </cfRule>
    <cfRule type="notContainsBlanks" dxfId="805" priority="706" stopIfTrue="1">
      <formula>LEN(TRIM(E62))&gt;0</formula>
    </cfRule>
  </conditionalFormatting>
  <conditionalFormatting sqref="F61">
    <cfRule type="beginsWith" dxfId="804" priority="683" stopIfTrue="1" operator="beginsWith" text="Not Applicable">
      <formula>LEFT(F61,LEN("Not Applicable"))="Not Applicable"</formula>
    </cfRule>
    <cfRule type="beginsWith" dxfId="803" priority="684" stopIfTrue="1" operator="beginsWith" text="Waived">
      <formula>LEFT(F61,LEN("Waived"))="Waived"</formula>
    </cfRule>
    <cfRule type="beginsWith" dxfId="802" priority="685" stopIfTrue="1" operator="beginsWith" text="Pre-Passed">
      <formula>LEFT(F61,LEN("Pre-Passed"))="Pre-Passed"</formula>
    </cfRule>
    <cfRule type="beginsWith" dxfId="801" priority="686" stopIfTrue="1" operator="beginsWith" text="Completed">
      <formula>LEFT(F61,LEN("Completed"))="Completed"</formula>
    </cfRule>
    <cfRule type="beginsWith" dxfId="800" priority="687" stopIfTrue="1" operator="beginsWith" text="Partial">
      <formula>LEFT(F61,LEN("Partial"))="Partial"</formula>
    </cfRule>
    <cfRule type="beginsWith" dxfId="799" priority="688" stopIfTrue="1" operator="beginsWith" text="Missing">
      <formula>LEFT(F61,LEN("Missing"))="Missing"</formula>
    </cfRule>
    <cfRule type="beginsWith" dxfId="798" priority="689" stopIfTrue="1" operator="beginsWith" text="Untested">
      <formula>LEFT(F61,LEN("Untested"))="Untested"</formula>
    </cfRule>
    <cfRule type="notContainsBlanks" dxfId="797" priority="690" stopIfTrue="1">
      <formula>LEN(TRIM(F61))&gt;0</formula>
    </cfRule>
  </conditionalFormatting>
  <conditionalFormatting sqref="E61">
    <cfRule type="beginsWith" dxfId="796" priority="691" stopIfTrue="1" operator="beginsWith" text="Not Applicable">
      <formula>LEFT(E61,LEN("Not Applicable"))="Not Applicable"</formula>
    </cfRule>
    <cfRule type="beginsWith" dxfId="795" priority="692" stopIfTrue="1" operator="beginsWith" text="Waived">
      <formula>LEFT(E61,LEN("Waived"))="Waived"</formula>
    </cfRule>
    <cfRule type="beginsWith" dxfId="794" priority="693" stopIfTrue="1" operator="beginsWith" text="Pre-Passed">
      <formula>LEFT(E61,LEN("Pre-Passed"))="Pre-Passed"</formula>
    </cfRule>
    <cfRule type="beginsWith" dxfId="793" priority="694" stopIfTrue="1" operator="beginsWith" text="Completed">
      <formula>LEFT(E61,LEN("Completed"))="Completed"</formula>
    </cfRule>
    <cfRule type="beginsWith" dxfId="792" priority="695" stopIfTrue="1" operator="beginsWith" text="Partial">
      <formula>LEFT(E61,LEN("Partial"))="Partial"</formula>
    </cfRule>
    <cfRule type="beginsWith" dxfId="791" priority="696" stopIfTrue="1" operator="beginsWith" text="Missing">
      <formula>LEFT(E61,LEN("Missing"))="Missing"</formula>
    </cfRule>
    <cfRule type="beginsWith" dxfId="790" priority="697" stopIfTrue="1" operator="beginsWith" text="Untested">
      <formula>LEFT(E61,LEN("Untested"))="Untested"</formula>
    </cfRule>
    <cfRule type="notContainsBlanks" dxfId="789" priority="698" stopIfTrue="1">
      <formula>LEN(TRIM(E61))&gt;0</formula>
    </cfRule>
  </conditionalFormatting>
  <conditionalFormatting sqref="A61:A62 A65:A69">
    <cfRule type="beginsWith" dxfId="788" priority="676" stopIfTrue="1" operator="beginsWith" text="Exceptional">
      <formula>LEFT(A61,LEN("Exceptional"))="Exceptional"</formula>
    </cfRule>
    <cfRule type="beginsWith" dxfId="787" priority="677" stopIfTrue="1" operator="beginsWith" text="Professional">
      <formula>LEFT(A61,LEN("Professional"))="Professional"</formula>
    </cfRule>
    <cfRule type="beginsWith" dxfId="786" priority="678" stopIfTrue="1" operator="beginsWith" text="Advanced">
      <formula>LEFT(A61,LEN("Advanced"))="Advanced"</formula>
    </cfRule>
    <cfRule type="beginsWith" dxfId="785" priority="679" stopIfTrue="1" operator="beginsWith" text="Intermediate">
      <formula>LEFT(A61,LEN("Intermediate"))="Intermediate"</formula>
    </cfRule>
    <cfRule type="beginsWith" dxfId="784" priority="680" stopIfTrue="1" operator="beginsWith" text="Basic">
      <formula>LEFT(A61,LEN("Basic"))="Basic"</formula>
    </cfRule>
    <cfRule type="beginsWith" dxfId="783" priority="681" stopIfTrue="1" operator="beginsWith" text="Required">
      <formula>LEFT(A61,LEN("Required"))="Required"</formula>
    </cfRule>
    <cfRule type="notContainsBlanks" dxfId="782" priority="682" stopIfTrue="1">
      <formula>LEN(TRIM(A61))&gt;0</formula>
    </cfRule>
  </conditionalFormatting>
  <conditionalFormatting sqref="A17">
    <cfRule type="beginsWith" dxfId="781" priority="475" stopIfTrue="1" operator="beginsWith" text="Exceptional">
      <formula>LEFT(A17,LEN("Exceptional"))="Exceptional"</formula>
    </cfRule>
    <cfRule type="beginsWith" dxfId="780" priority="476" stopIfTrue="1" operator="beginsWith" text="Professional">
      <formula>LEFT(A17,LEN("Professional"))="Professional"</formula>
    </cfRule>
    <cfRule type="beginsWith" dxfId="779" priority="477" stopIfTrue="1" operator="beginsWith" text="Advanced">
      <formula>LEFT(A17,LEN("Advanced"))="Advanced"</formula>
    </cfRule>
    <cfRule type="beginsWith" dxfId="778" priority="478" stopIfTrue="1" operator="beginsWith" text="Intermediate">
      <formula>LEFT(A17,LEN("Intermediate"))="Intermediate"</formula>
    </cfRule>
    <cfRule type="beginsWith" dxfId="777" priority="479" stopIfTrue="1" operator="beginsWith" text="Basic">
      <formula>LEFT(A17,LEN("Basic"))="Basic"</formula>
    </cfRule>
    <cfRule type="beginsWith" dxfId="776" priority="480" stopIfTrue="1" operator="beginsWith" text="Required">
      <formula>LEFT(A17,LEN("Required"))="Required"</formula>
    </cfRule>
    <cfRule type="notContainsBlanks" dxfId="775" priority="481" stopIfTrue="1">
      <formula>LEN(TRIM(A17))&gt;0</formula>
    </cfRule>
  </conditionalFormatting>
  <conditionalFormatting sqref="F17">
    <cfRule type="beginsWith" dxfId="774" priority="459" stopIfTrue="1" operator="beginsWith" text="Not Applicable">
      <formula>LEFT(F17,LEN("Not Applicable"))="Not Applicable"</formula>
    </cfRule>
    <cfRule type="beginsWith" dxfId="773" priority="460" stopIfTrue="1" operator="beginsWith" text="Waived">
      <formula>LEFT(F17,LEN("Waived"))="Waived"</formula>
    </cfRule>
    <cfRule type="beginsWith" dxfId="772" priority="461" stopIfTrue="1" operator="beginsWith" text="Pre-Passed">
      <formula>LEFT(F17,LEN("Pre-Passed"))="Pre-Passed"</formula>
    </cfRule>
    <cfRule type="beginsWith" dxfId="771" priority="462" stopIfTrue="1" operator="beginsWith" text="Completed">
      <formula>LEFT(F17,LEN("Completed"))="Completed"</formula>
    </cfRule>
    <cfRule type="beginsWith" dxfId="770" priority="463" stopIfTrue="1" operator="beginsWith" text="Partial">
      <formula>LEFT(F17,LEN("Partial"))="Partial"</formula>
    </cfRule>
    <cfRule type="beginsWith" dxfId="769" priority="464" stopIfTrue="1" operator="beginsWith" text="Missing">
      <formula>LEFT(F17,LEN("Missing"))="Missing"</formula>
    </cfRule>
    <cfRule type="beginsWith" dxfId="768" priority="465" stopIfTrue="1" operator="beginsWith" text="Untested">
      <formula>LEFT(F17,LEN("Untested"))="Untested"</formula>
    </cfRule>
    <cfRule type="notContainsBlanks" dxfId="767" priority="466" stopIfTrue="1">
      <formula>LEN(TRIM(F17))&gt;0</formula>
    </cfRule>
  </conditionalFormatting>
  <conditionalFormatting sqref="E17">
    <cfRule type="beginsWith" dxfId="766" priority="467" stopIfTrue="1" operator="beginsWith" text="Not Applicable">
      <formula>LEFT(E17,LEN("Not Applicable"))="Not Applicable"</formula>
    </cfRule>
    <cfRule type="beginsWith" dxfId="765" priority="468" stopIfTrue="1" operator="beginsWith" text="Waived">
      <formula>LEFT(E17,LEN("Waived"))="Waived"</formula>
    </cfRule>
    <cfRule type="beginsWith" dxfId="764" priority="469" stopIfTrue="1" operator="beginsWith" text="Pre-Passed">
      <formula>LEFT(E17,LEN("Pre-Passed"))="Pre-Passed"</formula>
    </cfRule>
    <cfRule type="beginsWith" dxfId="763" priority="470" stopIfTrue="1" operator="beginsWith" text="Completed">
      <formula>LEFT(E17,LEN("Completed"))="Completed"</formula>
    </cfRule>
    <cfRule type="beginsWith" dxfId="762" priority="471" stopIfTrue="1" operator="beginsWith" text="Partial">
      <formula>LEFT(E17,LEN("Partial"))="Partial"</formula>
    </cfRule>
    <cfRule type="beginsWith" dxfId="761" priority="472" stopIfTrue="1" operator="beginsWith" text="Missing">
      <formula>LEFT(E17,LEN("Missing"))="Missing"</formula>
    </cfRule>
    <cfRule type="beginsWith" dxfId="760" priority="473" stopIfTrue="1" operator="beginsWith" text="Untested">
      <formula>LEFT(E17,LEN("Untested"))="Untested"</formula>
    </cfRule>
    <cfRule type="notContainsBlanks" dxfId="759" priority="474" stopIfTrue="1">
      <formula>LEN(TRIM(E17))&gt;0</formula>
    </cfRule>
  </conditionalFormatting>
  <conditionalFormatting sqref="A19">
    <cfRule type="beginsWith" dxfId="758" priority="452" stopIfTrue="1" operator="beginsWith" text="Exceptional">
      <formula>LEFT(A19,LEN("Exceptional"))="Exceptional"</formula>
    </cfRule>
    <cfRule type="beginsWith" dxfId="757" priority="453" stopIfTrue="1" operator="beginsWith" text="Professional">
      <formula>LEFT(A19,LEN("Professional"))="Professional"</formula>
    </cfRule>
    <cfRule type="beginsWith" dxfId="756" priority="454" stopIfTrue="1" operator="beginsWith" text="Advanced">
      <formula>LEFT(A19,LEN("Advanced"))="Advanced"</formula>
    </cfRule>
    <cfRule type="beginsWith" dxfId="755" priority="455" stopIfTrue="1" operator="beginsWith" text="Intermediate">
      <formula>LEFT(A19,LEN("Intermediate"))="Intermediate"</formula>
    </cfRule>
    <cfRule type="beginsWith" dxfId="754" priority="456" stopIfTrue="1" operator="beginsWith" text="Basic">
      <formula>LEFT(A19,LEN("Basic"))="Basic"</formula>
    </cfRule>
    <cfRule type="beginsWith" dxfId="753" priority="457" stopIfTrue="1" operator="beginsWith" text="Required">
      <formula>LEFT(A19,LEN("Required"))="Required"</formula>
    </cfRule>
    <cfRule type="notContainsBlanks" dxfId="752" priority="458" stopIfTrue="1">
      <formula>LEN(TRIM(A19))&gt;0</formula>
    </cfRule>
  </conditionalFormatting>
  <conditionalFormatting sqref="A20">
    <cfRule type="beginsWith" dxfId="751" priority="445" stopIfTrue="1" operator="beginsWith" text="Exceptional">
      <formula>LEFT(A20,LEN("Exceptional"))="Exceptional"</formula>
    </cfRule>
    <cfRule type="beginsWith" dxfId="750" priority="446" stopIfTrue="1" operator="beginsWith" text="Professional">
      <formula>LEFT(A20,LEN("Professional"))="Professional"</formula>
    </cfRule>
    <cfRule type="beginsWith" dxfId="749" priority="447" stopIfTrue="1" operator="beginsWith" text="Advanced">
      <formula>LEFT(A20,LEN("Advanced"))="Advanced"</formula>
    </cfRule>
    <cfRule type="beginsWith" dxfId="748" priority="448" stopIfTrue="1" operator="beginsWith" text="Intermediate">
      <formula>LEFT(A20,LEN("Intermediate"))="Intermediate"</formula>
    </cfRule>
    <cfRule type="beginsWith" dxfId="747" priority="449" stopIfTrue="1" operator="beginsWith" text="Basic">
      <formula>LEFT(A20,LEN("Basic"))="Basic"</formula>
    </cfRule>
    <cfRule type="beginsWith" dxfId="746" priority="450" stopIfTrue="1" operator="beginsWith" text="Required">
      <formula>LEFT(A20,LEN("Required"))="Required"</formula>
    </cfRule>
    <cfRule type="notContainsBlanks" dxfId="745" priority="451" stopIfTrue="1">
      <formula>LEN(TRIM(A20))&gt;0</formula>
    </cfRule>
  </conditionalFormatting>
  <conditionalFormatting sqref="A21">
    <cfRule type="beginsWith" dxfId="744" priority="438" stopIfTrue="1" operator="beginsWith" text="Exceptional">
      <formula>LEFT(A21,LEN("Exceptional"))="Exceptional"</formula>
    </cfRule>
    <cfRule type="beginsWith" dxfId="743" priority="439" stopIfTrue="1" operator="beginsWith" text="Professional">
      <formula>LEFT(A21,LEN("Professional"))="Professional"</formula>
    </cfRule>
    <cfRule type="beginsWith" dxfId="742" priority="440" stopIfTrue="1" operator="beginsWith" text="Advanced">
      <formula>LEFT(A21,LEN("Advanced"))="Advanced"</formula>
    </cfRule>
    <cfRule type="beginsWith" dxfId="741" priority="441" stopIfTrue="1" operator="beginsWith" text="Intermediate">
      <formula>LEFT(A21,LEN("Intermediate"))="Intermediate"</formula>
    </cfRule>
    <cfRule type="beginsWith" dxfId="740" priority="442" stopIfTrue="1" operator="beginsWith" text="Basic">
      <formula>LEFT(A21,LEN("Basic"))="Basic"</formula>
    </cfRule>
    <cfRule type="beginsWith" dxfId="739" priority="443" stopIfTrue="1" operator="beginsWith" text="Required">
      <formula>LEFT(A21,LEN("Required"))="Required"</formula>
    </cfRule>
    <cfRule type="notContainsBlanks" dxfId="738" priority="444" stopIfTrue="1">
      <formula>LEN(TRIM(A21))&gt;0</formula>
    </cfRule>
  </conditionalFormatting>
  <conditionalFormatting sqref="A22:A23">
    <cfRule type="beginsWith" dxfId="737" priority="431" stopIfTrue="1" operator="beginsWith" text="Exceptional">
      <formula>LEFT(A22,LEN("Exceptional"))="Exceptional"</formula>
    </cfRule>
    <cfRule type="beginsWith" dxfId="736" priority="432" stopIfTrue="1" operator="beginsWith" text="Professional">
      <formula>LEFT(A22,LEN("Professional"))="Professional"</formula>
    </cfRule>
    <cfRule type="beginsWith" dxfId="735" priority="433" stopIfTrue="1" operator="beginsWith" text="Advanced">
      <formula>LEFT(A22,LEN("Advanced"))="Advanced"</formula>
    </cfRule>
    <cfRule type="beginsWith" dxfId="734" priority="434" stopIfTrue="1" operator="beginsWith" text="Intermediate">
      <formula>LEFT(A22,LEN("Intermediate"))="Intermediate"</formula>
    </cfRule>
    <cfRule type="beginsWith" dxfId="733" priority="435" stopIfTrue="1" operator="beginsWith" text="Basic">
      <formula>LEFT(A22,LEN("Basic"))="Basic"</formula>
    </cfRule>
    <cfRule type="beginsWith" dxfId="732" priority="436" stopIfTrue="1" operator="beginsWith" text="Required">
      <formula>LEFT(A22,LEN("Required"))="Required"</formula>
    </cfRule>
    <cfRule type="notContainsBlanks" dxfId="731" priority="437" stopIfTrue="1">
      <formula>LEN(TRIM(A22))&gt;0</formula>
    </cfRule>
  </conditionalFormatting>
  <conditionalFormatting sqref="A24">
    <cfRule type="beginsWith" dxfId="730" priority="424" stopIfTrue="1" operator="beginsWith" text="Exceptional">
      <formula>LEFT(A24,LEN("Exceptional"))="Exceptional"</formula>
    </cfRule>
    <cfRule type="beginsWith" dxfId="729" priority="425" stopIfTrue="1" operator="beginsWith" text="Professional">
      <formula>LEFT(A24,LEN("Professional"))="Professional"</formula>
    </cfRule>
    <cfRule type="beginsWith" dxfId="728" priority="426" stopIfTrue="1" operator="beginsWith" text="Advanced">
      <formula>LEFT(A24,LEN("Advanced"))="Advanced"</formula>
    </cfRule>
    <cfRule type="beginsWith" dxfId="727" priority="427" stopIfTrue="1" operator="beginsWith" text="Intermediate">
      <formula>LEFT(A24,LEN("Intermediate"))="Intermediate"</formula>
    </cfRule>
    <cfRule type="beginsWith" dxfId="726" priority="428" stopIfTrue="1" operator="beginsWith" text="Basic">
      <formula>LEFT(A24,LEN("Basic"))="Basic"</formula>
    </cfRule>
    <cfRule type="beginsWith" dxfId="725" priority="429" stopIfTrue="1" operator="beginsWith" text="Required">
      <formula>LEFT(A24,LEN("Required"))="Required"</formula>
    </cfRule>
    <cfRule type="notContainsBlanks" dxfId="724" priority="430" stopIfTrue="1">
      <formula>LEN(TRIM(A24))&gt;0</formula>
    </cfRule>
  </conditionalFormatting>
  <conditionalFormatting sqref="A25">
    <cfRule type="beginsWith" dxfId="723" priority="417" stopIfTrue="1" operator="beginsWith" text="Exceptional">
      <formula>LEFT(A25,LEN("Exceptional"))="Exceptional"</formula>
    </cfRule>
    <cfRule type="beginsWith" dxfId="722" priority="418" stopIfTrue="1" operator="beginsWith" text="Professional">
      <formula>LEFT(A25,LEN("Professional"))="Professional"</formula>
    </cfRule>
    <cfRule type="beginsWith" dxfId="721" priority="419" stopIfTrue="1" operator="beginsWith" text="Advanced">
      <formula>LEFT(A25,LEN("Advanced"))="Advanced"</formula>
    </cfRule>
    <cfRule type="beginsWith" dxfId="720" priority="420" stopIfTrue="1" operator="beginsWith" text="Intermediate">
      <formula>LEFT(A25,LEN("Intermediate"))="Intermediate"</formula>
    </cfRule>
    <cfRule type="beginsWith" dxfId="719" priority="421" stopIfTrue="1" operator="beginsWith" text="Basic">
      <formula>LEFT(A25,LEN("Basic"))="Basic"</formula>
    </cfRule>
    <cfRule type="beginsWith" dxfId="718" priority="422" stopIfTrue="1" operator="beginsWith" text="Required">
      <formula>LEFT(A25,LEN("Required"))="Required"</formula>
    </cfRule>
    <cfRule type="notContainsBlanks" dxfId="717" priority="423" stopIfTrue="1">
      <formula>LEN(TRIM(A25))&gt;0</formula>
    </cfRule>
  </conditionalFormatting>
  <conditionalFormatting sqref="A27">
    <cfRule type="beginsWith" dxfId="716" priority="410" stopIfTrue="1" operator="beginsWith" text="Exceptional">
      <formula>LEFT(A27,LEN("Exceptional"))="Exceptional"</formula>
    </cfRule>
    <cfRule type="beginsWith" dxfId="715" priority="411" stopIfTrue="1" operator="beginsWith" text="Professional">
      <formula>LEFT(A27,LEN("Professional"))="Professional"</formula>
    </cfRule>
    <cfRule type="beginsWith" dxfId="714" priority="412" stopIfTrue="1" operator="beginsWith" text="Advanced">
      <formula>LEFT(A27,LEN("Advanced"))="Advanced"</formula>
    </cfRule>
    <cfRule type="beginsWith" dxfId="713" priority="413" stopIfTrue="1" operator="beginsWith" text="Intermediate">
      <formula>LEFT(A27,LEN("Intermediate"))="Intermediate"</formula>
    </cfRule>
    <cfRule type="beginsWith" dxfId="712" priority="414" stopIfTrue="1" operator="beginsWith" text="Basic">
      <formula>LEFT(A27,LEN("Basic"))="Basic"</formula>
    </cfRule>
    <cfRule type="beginsWith" dxfId="711" priority="415" stopIfTrue="1" operator="beginsWith" text="Required">
      <formula>LEFT(A27,LEN("Required"))="Required"</formula>
    </cfRule>
    <cfRule type="notContainsBlanks" dxfId="710" priority="416" stopIfTrue="1">
      <formula>LEN(TRIM(A27))&gt;0</formula>
    </cfRule>
  </conditionalFormatting>
  <conditionalFormatting sqref="A26">
    <cfRule type="beginsWith" dxfId="709" priority="403" stopIfTrue="1" operator="beginsWith" text="Exceptional">
      <formula>LEFT(A26,LEN("Exceptional"))="Exceptional"</formula>
    </cfRule>
    <cfRule type="beginsWith" dxfId="708" priority="404" stopIfTrue="1" operator="beginsWith" text="Professional">
      <formula>LEFT(A26,LEN("Professional"))="Professional"</formula>
    </cfRule>
    <cfRule type="beginsWith" dxfId="707" priority="405" stopIfTrue="1" operator="beginsWith" text="Advanced">
      <formula>LEFT(A26,LEN("Advanced"))="Advanced"</formula>
    </cfRule>
    <cfRule type="beginsWith" dxfId="706" priority="406" stopIfTrue="1" operator="beginsWith" text="Intermediate">
      <formula>LEFT(A26,LEN("Intermediate"))="Intermediate"</formula>
    </cfRule>
    <cfRule type="beginsWith" dxfId="705" priority="407" stopIfTrue="1" operator="beginsWith" text="Basic">
      <formula>LEFT(A26,LEN("Basic"))="Basic"</formula>
    </cfRule>
    <cfRule type="beginsWith" dxfId="704" priority="408" stopIfTrue="1" operator="beginsWith" text="Required">
      <formula>LEFT(A26,LEN("Required"))="Required"</formula>
    </cfRule>
    <cfRule type="notContainsBlanks" dxfId="703" priority="409" stopIfTrue="1">
      <formula>LEN(TRIM(A26))&gt;0</formula>
    </cfRule>
  </conditionalFormatting>
  <conditionalFormatting sqref="A28">
    <cfRule type="beginsWith" dxfId="702" priority="396" stopIfTrue="1" operator="beginsWith" text="Exceptional">
      <formula>LEFT(A28,LEN("Exceptional"))="Exceptional"</formula>
    </cfRule>
    <cfRule type="beginsWith" dxfId="701" priority="397" stopIfTrue="1" operator="beginsWith" text="Professional">
      <formula>LEFT(A28,LEN("Professional"))="Professional"</formula>
    </cfRule>
    <cfRule type="beginsWith" dxfId="700" priority="398" stopIfTrue="1" operator="beginsWith" text="Advanced">
      <formula>LEFT(A28,LEN("Advanced"))="Advanced"</formula>
    </cfRule>
    <cfRule type="beginsWith" dxfId="699" priority="399" stopIfTrue="1" operator="beginsWith" text="Intermediate">
      <formula>LEFT(A28,LEN("Intermediate"))="Intermediate"</formula>
    </cfRule>
    <cfRule type="beginsWith" dxfId="698" priority="400" stopIfTrue="1" operator="beginsWith" text="Basic">
      <formula>LEFT(A28,LEN("Basic"))="Basic"</formula>
    </cfRule>
    <cfRule type="beginsWith" dxfId="697" priority="401" stopIfTrue="1" operator="beginsWith" text="Required">
      <formula>LEFT(A28,LEN("Required"))="Required"</formula>
    </cfRule>
    <cfRule type="notContainsBlanks" dxfId="696" priority="402" stopIfTrue="1">
      <formula>LEN(TRIM(A28))&gt;0</formula>
    </cfRule>
  </conditionalFormatting>
  <conditionalFormatting sqref="A29:A30">
    <cfRule type="beginsWith" dxfId="695" priority="389" stopIfTrue="1" operator="beginsWith" text="Exceptional">
      <formula>LEFT(A29,LEN("Exceptional"))="Exceptional"</formula>
    </cfRule>
    <cfRule type="beginsWith" dxfId="694" priority="390" stopIfTrue="1" operator="beginsWith" text="Professional">
      <formula>LEFT(A29,LEN("Professional"))="Professional"</formula>
    </cfRule>
    <cfRule type="beginsWith" dxfId="693" priority="391" stopIfTrue="1" operator="beginsWith" text="Advanced">
      <formula>LEFT(A29,LEN("Advanced"))="Advanced"</formula>
    </cfRule>
    <cfRule type="beginsWith" dxfId="692" priority="392" stopIfTrue="1" operator="beginsWith" text="Intermediate">
      <formula>LEFT(A29,LEN("Intermediate"))="Intermediate"</formula>
    </cfRule>
    <cfRule type="beginsWith" dxfId="691" priority="393" stopIfTrue="1" operator="beginsWith" text="Basic">
      <formula>LEFT(A29,LEN("Basic"))="Basic"</formula>
    </cfRule>
    <cfRule type="beginsWith" dxfId="690" priority="394" stopIfTrue="1" operator="beginsWith" text="Required">
      <formula>LEFT(A29,LEN("Required"))="Required"</formula>
    </cfRule>
    <cfRule type="notContainsBlanks" dxfId="689" priority="395" stopIfTrue="1">
      <formula>LEN(TRIM(A29))&gt;0</formula>
    </cfRule>
  </conditionalFormatting>
  <conditionalFormatting sqref="A35:A36">
    <cfRule type="beginsWith" dxfId="688" priority="382" stopIfTrue="1" operator="beginsWith" text="Exceptional">
      <formula>LEFT(A35,LEN("Exceptional"))="Exceptional"</formula>
    </cfRule>
    <cfRule type="beginsWith" dxfId="687" priority="383" stopIfTrue="1" operator="beginsWith" text="Professional">
      <formula>LEFT(A35,LEN("Professional"))="Professional"</formula>
    </cfRule>
    <cfRule type="beginsWith" dxfId="686" priority="384" stopIfTrue="1" operator="beginsWith" text="Advanced">
      <formula>LEFT(A35,LEN("Advanced"))="Advanced"</formula>
    </cfRule>
    <cfRule type="beginsWith" dxfId="685" priority="385" stopIfTrue="1" operator="beginsWith" text="Intermediate">
      <formula>LEFT(A35,LEN("Intermediate"))="Intermediate"</formula>
    </cfRule>
    <cfRule type="beginsWith" dxfId="684" priority="386" stopIfTrue="1" operator="beginsWith" text="Basic">
      <formula>LEFT(A35,LEN("Basic"))="Basic"</formula>
    </cfRule>
    <cfRule type="beginsWith" dxfId="683" priority="387" stopIfTrue="1" operator="beginsWith" text="Required">
      <formula>LEFT(A35,LEN("Required"))="Required"</formula>
    </cfRule>
    <cfRule type="notContainsBlanks" dxfId="682" priority="388" stopIfTrue="1">
      <formula>LEN(TRIM(A35))&gt;0</formula>
    </cfRule>
  </conditionalFormatting>
  <conditionalFormatting sqref="A37">
    <cfRule type="beginsWith" dxfId="681" priority="375" stopIfTrue="1" operator="beginsWith" text="Exceptional">
      <formula>LEFT(A37,LEN("Exceptional"))="Exceptional"</formula>
    </cfRule>
    <cfRule type="beginsWith" dxfId="680" priority="376" stopIfTrue="1" operator="beginsWith" text="Professional">
      <formula>LEFT(A37,LEN("Professional"))="Professional"</formula>
    </cfRule>
    <cfRule type="beginsWith" dxfId="679" priority="377" stopIfTrue="1" operator="beginsWith" text="Advanced">
      <formula>LEFT(A37,LEN("Advanced"))="Advanced"</formula>
    </cfRule>
    <cfRule type="beginsWith" dxfId="678" priority="378" stopIfTrue="1" operator="beginsWith" text="Intermediate">
      <formula>LEFT(A37,LEN("Intermediate"))="Intermediate"</formula>
    </cfRule>
    <cfRule type="beginsWith" dxfId="677" priority="379" stopIfTrue="1" operator="beginsWith" text="Basic">
      <formula>LEFT(A37,LEN("Basic"))="Basic"</formula>
    </cfRule>
    <cfRule type="beginsWith" dxfId="676" priority="380" stopIfTrue="1" operator="beginsWith" text="Required">
      <formula>LEFT(A37,LEN("Required"))="Required"</formula>
    </cfRule>
    <cfRule type="notContainsBlanks" dxfId="675" priority="381" stopIfTrue="1">
      <formula>LEN(TRIM(A37))&gt;0</formula>
    </cfRule>
  </conditionalFormatting>
  <conditionalFormatting sqref="A38:A39">
    <cfRule type="beginsWith" dxfId="674" priority="368" stopIfTrue="1" operator="beginsWith" text="Exceptional">
      <formula>LEFT(A38,LEN("Exceptional"))="Exceptional"</formula>
    </cfRule>
    <cfRule type="beginsWith" dxfId="673" priority="369" stopIfTrue="1" operator="beginsWith" text="Professional">
      <formula>LEFT(A38,LEN("Professional"))="Professional"</formula>
    </cfRule>
    <cfRule type="beginsWith" dxfId="672" priority="370" stopIfTrue="1" operator="beginsWith" text="Advanced">
      <formula>LEFT(A38,LEN("Advanced"))="Advanced"</formula>
    </cfRule>
    <cfRule type="beginsWith" dxfId="671" priority="371" stopIfTrue="1" operator="beginsWith" text="Intermediate">
      <formula>LEFT(A38,LEN("Intermediate"))="Intermediate"</formula>
    </cfRule>
    <cfRule type="beginsWith" dxfId="670" priority="372" stopIfTrue="1" operator="beginsWith" text="Basic">
      <formula>LEFT(A38,LEN("Basic"))="Basic"</formula>
    </cfRule>
    <cfRule type="beginsWith" dxfId="669" priority="373" stopIfTrue="1" operator="beginsWith" text="Required">
      <formula>LEFT(A38,LEN("Required"))="Required"</formula>
    </cfRule>
    <cfRule type="notContainsBlanks" dxfId="668" priority="374" stopIfTrue="1">
      <formula>LEN(TRIM(A38))&gt;0</formula>
    </cfRule>
  </conditionalFormatting>
  <conditionalFormatting sqref="A40">
    <cfRule type="beginsWith" dxfId="667" priority="361" stopIfTrue="1" operator="beginsWith" text="Exceptional">
      <formula>LEFT(A40,LEN("Exceptional"))="Exceptional"</formula>
    </cfRule>
    <cfRule type="beginsWith" dxfId="666" priority="362" stopIfTrue="1" operator="beginsWith" text="Professional">
      <formula>LEFT(A40,LEN("Professional"))="Professional"</formula>
    </cfRule>
    <cfRule type="beginsWith" dxfId="665" priority="363" stopIfTrue="1" operator="beginsWith" text="Advanced">
      <formula>LEFT(A40,LEN("Advanced"))="Advanced"</formula>
    </cfRule>
    <cfRule type="beginsWith" dxfId="664" priority="364" stopIfTrue="1" operator="beginsWith" text="Intermediate">
      <formula>LEFT(A40,LEN("Intermediate"))="Intermediate"</formula>
    </cfRule>
    <cfRule type="beginsWith" dxfId="663" priority="365" stopIfTrue="1" operator="beginsWith" text="Basic">
      <formula>LEFT(A40,LEN("Basic"))="Basic"</formula>
    </cfRule>
    <cfRule type="beginsWith" dxfId="662" priority="366" stopIfTrue="1" operator="beginsWith" text="Required">
      <formula>LEFT(A40,LEN("Required"))="Required"</formula>
    </cfRule>
    <cfRule type="notContainsBlanks" dxfId="661" priority="367" stopIfTrue="1">
      <formula>LEN(TRIM(A40))&gt;0</formula>
    </cfRule>
  </conditionalFormatting>
  <conditionalFormatting sqref="A41">
    <cfRule type="beginsWith" dxfId="660" priority="354" stopIfTrue="1" operator="beginsWith" text="Exceptional">
      <formula>LEFT(A41,LEN("Exceptional"))="Exceptional"</formula>
    </cfRule>
    <cfRule type="beginsWith" dxfId="659" priority="355" stopIfTrue="1" operator="beginsWith" text="Professional">
      <formula>LEFT(A41,LEN("Professional"))="Professional"</formula>
    </cfRule>
    <cfRule type="beginsWith" dxfId="658" priority="356" stopIfTrue="1" operator="beginsWith" text="Advanced">
      <formula>LEFT(A41,LEN("Advanced"))="Advanced"</formula>
    </cfRule>
    <cfRule type="beginsWith" dxfId="657" priority="357" stopIfTrue="1" operator="beginsWith" text="Intermediate">
      <formula>LEFT(A41,LEN("Intermediate"))="Intermediate"</formula>
    </cfRule>
    <cfRule type="beginsWith" dxfId="656" priority="358" stopIfTrue="1" operator="beginsWith" text="Basic">
      <formula>LEFT(A41,LEN("Basic"))="Basic"</formula>
    </cfRule>
    <cfRule type="beginsWith" dxfId="655" priority="359" stopIfTrue="1" operator="beginsWith" text="Required">
      <formula>LEFT(A41,LEN("Required"))="Required"</formula>
    </cfRule>
    <cfRule type="notContainsBlanks" dxfId="654" priority="360" stopIfTrue="1">
      <formula>LEN(TRIM(A41))&gt;0</formula>
    </cfRule>
  </conditionalFormatting>
  <conditionalFormatting sqref="A43">
    <cfRule type="beginsWith" dxfId="653" priority="347" stopIfTrue="1" operator="beginsWith" text="Exceptional">
      <formula>LEFT(A43,LEN("Exceptional"))="Exceptional"</formula>
    </cfRule>
    <cfRule type="beginsWith" dxfId="652" priority="348" stopIfTrue="1" operator="beginsWith" text="Professional">
      <formula>LEFT(A43,LEN("Professional"))="Professional"</formula>
    </cfRule>
    <cfRule type="beginsWith" dxfId="651" priority="349" stopIfTrue="1" operator="beginsWith" text="Advanced">
      <formula>LEFT(A43,LEN("Advanced"))="Advanced"</formula>
    </cfRule>
    <cfRule type="beginsWith" dxfId="650" priority="350" stopIfTrue="1" operator="beginsWith" text="Intermediate">
      <formula>LEFT(A43,LEN("Intermediate"))="Intermediate"</formula>
    </cfRule>
    <cfRule type="beginsWith" dxfId="649" priority="351" stopIfTrue="1" operator="beginsWith" text="Basic">
      <formula>LEFT(A43,LEN("Basic"))="Basic"</formula>
    </cfRule>
    <cfRule type="beginsWith" dxfId="648" priority="352" stopIfTrue="1" operator="beginsWith" text="Required">
      <formula>LEFT(A43,LEN("Required"))="Required"</formula>
    </cfRule>
    <cfRule type="notContainsBlanks" dxfId="647" priority="353" stopIfTrue="1">
      <formula>LEN(TRIM(A43))&gt;0</formula>
    </cfRule>
  </conditionalFormatting>
  <conditionalFormatting sqref="A42">
    <cfRule type="beginsWith" dxfId="646" priority="340" stopIfTrue="1" operator="beginsWith" text="Exceptional">
      <formula>LEFT(A42,LEN("Exceptional"))="Exceptional"</formula>
    </cfRule>
    <cfRule type="beginsWith" dxfId="645" priority="341" stopIfTrue="1" operator="beginsWith" text="Professional">
      <formula>LEFT(A42,LEN("Professional"))="Professional"</formula>
    </cfRule>
    <cfRule type="beginsWith" dxfId="644" priority="342" stopIfTrue="1" operator="beginsWith" text="Advanced">
      <formula>LEFT(A42,LEN("Advanced"))="Advanced"</formula>
    </cfRule>
    <cfRule type="beginsWith" dxfId="643" priority="343" stopIfTrue="1" operator="beginsWith" text="Intermediate">
      <formula>LEFT(A42,LEN("Intermediate"))="Intermediate"</formula>
    </cfRule>
    <cfRule type="beginsWith" dxfId="642" priority="344" stopIfTrue="1" operator="beginsWith" text="Basic">
      <formula>LEFT(A42,LEN("Basic"))="Basic"</formula>
    </cfRule>
    <cfRule type="beginsWith" dxfId="641" priority="345" stopIfTrue="1" operator="beginsWith" text="Required">
      <formula>LEFT(A42,LEN("Required"))="Required"</formula>
    </cfRule>
    <cfRule type="notContainsBlanks" dxfId="640" priority="346" stopIfTrue="1">
      <formula>LEN(TRIM(A42))&gt;0</formula>
    </cfRule>
  </conditionalFormatting>
  <conditionalFormatting sqref="A44">
    <cfRule type="beginsWith" dxfId="639" priority="333" stopIfTrue="1" operator="beginsWith" text="Exceptional">
      <formula>LEFT(A44,LEN("Exceptional"))="Exceptional"</formula>
    </cfRule>
    <cfRule type="beginsWith" dxfId="638" priority="334" stopIfTrue="1" operator="beginsWith" text="Professional">
      <formula>LEFT(A44,LEN("Professional"))="Professional"</formula>
    </cfRule>
    <cfRule type="beginsWith" dxfId="637" priority="335" stopIfTrue="1" operator="beginsWith" text="Advanced">
      <formula>LEFT(A44,LEN("Advanced"))="Advanced"</formula>
    </cfRule>
    <cfRule type="beginsWith" dxfId="636" priority="336" stopIfTrue="1" operator="beginsWith" text="Intermediate">
      <formula>LEFT(A44,LEN("Intermediate"))="Intermediate"</formula>
    </cfRule>
    <cfRule type="beginsWith" dxfId="635" priority="337" stopIfTrue="1" operator="beginsWith" text="Basic">
      <formula>LEFT(A44,LEN("Basic"))="Basic"</formula>
    </cfRule>
    <cfRule type="beginsWith" dxfId="634" priority="338" stopIfTrue="1" operator="beginsWith" text="Required">
      <formula>LEFT(A44,LEN("Required"))="Required"</formula>
    </cfRule>
    <cfRule type="notContainsBlanks" dxfId="633" priority="339" stopIfTrue="1">
      <formula>LEN(TRIM(A44))&gt;0</formula>
    </cfRule>
  </conditionalFormatting>
  <conditionalFormatting sqref="A45">
    <cfRule type="beginsWith" dxfId="632" priority="326" stopIfTrue="1" operator="beginsWith" text="Exceptional">
      <formula>LEFT(A45,LEN("Exceptional"))="Exceptional"</formula>
    </cfRule>
    <cfRule type="beginsWith" dxfId="631" priority="327" stopIfTrue="1" operator="beginsWith" text="Professional">
      <formula>LEFT(A45,LEN("Professional"))="Professional"</formula>
    </cfRule>
    <cfRule type="beginsWith" dxfId="630" priority="328" stopIfTrue="1" operator="beginsWith" text="Advanced">
      <formula>LEFT(A45,LEN("Advanced"))="Advanced"</formula>
    </cfRule>
    <cfRule type="beginsWith" dxfId="629" priority="329" stopIfTrue="1" operator="beginsWith" text="Intermediate">
      <formula>LEFT(A45,LEN("Intermediate"))="Intermediate"</formula>
    </cfRule>
    <cfRule type="beginsWith" dxfId="628" priority="330" stopIfTrue="1" operator="beginsWith" text="Basic">
      <formula>LEFT(A45,LEN("Basic"))="Basic"</formula>
    </cfRule>
    <cfRule type="beginsWith" dxfId="627" priority="331" stopIfTrue="1" operator="beginsWith" text="Required">
      <formula>LEFT(A45,LEN("Required"))="Required"</formula>
    </cfRule>
    <cfRule type="notContainsBlanks" dxfId="626" priority="332" stopIfTrue="1">
      <formula>LEN(TRIM(A45))&gt;0</formula>
    </cfRule>
  </conditionalFormatting>
  <conditionalFormatting sqref="A49:A50">
    <cfRule type="beginsWith" dxfId="625" priority="319" stopIfTrue="1" operator="beginsWith" text="Exceptional">
      <formula>LEFT(A49,LEN("Exceptional"))="Exceptional"</formula>
    </cfRule>
    <cfRule type="beginsWith" dxfId="624" priority="320" stopIfTrue="1" operator="beginsWith" text="Professional">
      <formula>LEFT(A49,LEN("Professional"))="Professional"</formula>
    </cfRule>
    <cfRule type="beginsWith" dxfId="623" priority="321" stopIfTrue="1" operator="beginsWith" text="Advanced">
      <formula>LEFT(A49,LEN("Advanced"))="Advanced"</formula>
    </cfRule>
    <cfRule type="beginsWith" dxfId="622" priority="322" stopIfTrue="1" operator="beginsWith" text="Intermediate">
      <formula>LEFT(A49,LEN("Intermediate"))="Intermediate"</formula>
    </cfRule>
    <cfRule type="beginsWith" dxfId="621" priority="323" stopIfTrue="1" operator="beginsWith" text="Basic">
      <formula>LEFT(A49,LEN("Basic"))="Basic"</formula>
    </cfRule>
    <cfRule type="beginsWith" dxfId="620" priority="324" stopIfTrue="1" operator="beginsWith" text="Required">
      <formula>LEFT(A49,LEN("Required"))="Required"</formula>
    </cfRule>
    <cfRule type="notContainsBlanks" dxfId="619" priority="325" stopIfTrue="1">
      <formula>LEN(TRIM(A49))&gt;0</formula>
    </cfRule>
  </conditionalFormatting>
  <conditionalFormatting sqref="A51">
    <cfRule type="beginsWith" dxfId="618" priority="312" stopIfTrue="1" operator="beginsWith" text="Exceptional">
      <formula>LEFT(A51,LEN("Exceptional"))="Exceptional"</formula>
    </cfRule>
    <cfRule type="beginsWith" dxfId="617" priority="313" stopIfTrue="1" operator="beginsWith" text="Professional">
      <formula>LEFT(A51,LEN("Professional"))="Professional"</formula>
    </cfRule>
    <cfRule type="beginsWith" dxfId="616" priority="314" stopIfTrue="1" operator="beginsWith" text="Advanced">
      <formula>LEFT(A51,LEN("Advanced"))="Advanced"</formula>
    </cfRule>
    <cfRule type="beginsWith" dxfId="615" priority="315" stopIfTrue="1" operator="beginsWith" text="Intermediate">
      <formula>LEFT(A51,LEN("Intermediate"))="Intermediate"</formula>
    </cfRule>
    <cfRule type="beginsWith" dxfId="614" priority="316" stopIfTrue="1" operator="beginsWith" text="Basic">
      <formula>LEFT(A51,LEN("Basic"))="Basic"</formula>
    </cfRule>
    <cfRule type="beginsWith" dxfId="613" priority="317" stopIfTrue="1" operator="beginsWith" text="Required">
      <formula>LEFT(A51,LEN("Required"))="Required"</formula>
    </cfRule>
    <cfRule type="notContainsBlanks" dxfId="612" priority="318" stopIfTrue="1">
      <formula>LEN(TRIM(A51))&gt;0</formula>
    </cfRule>
  </conditionalFormatting>
  <conditionalFormatting sqref="A52:A53">
    <cfRule type="beginsWith" dxfId="611" priority="305" stopIfTrue="1" operator="beginsWith" text="Exceptional">
      <formula>LEFT(A52,LEN("Exceptional"))="Exceptional"</formula>
    </cfRule>
    <cfRule type="beginsWith" dxfId="610" priority="306" stopIfTrue="1" operator="beginsWith" text="Professional">
      <formula>LEFT(A52,LEN("Professional"))="Professional"</formula>
    </cfRule>
    <cfRule type="beginsWith" dxfId="609" priority="307" stopIfTrue="1" operator="beginsWith" text="Advanced">
      <formula>LEFT(A52,LEN("Advanced"))="Advanced"</formula>
    </cfRule>
    <cfRule type="beginsWith" dxfId="608" priority="308" stopIfTrue="1" operator="beginsWith" text="Intermediate">
      <formula>LEFT(A52,LEN("Intermediate"))="Intermediate"</formula>
    </cfRule>
    <cfRule type="beginsWith" dxfId="607" priority="309" stopIfTrue="1" operator="beginsWith" text="Basic">
      <formula>LEFT(A52,LEN("Basic"))="Basic"</formula>
    </cfRule>
    <cfRule type="beginsWith" dxfId="606" priority="310" stopIfTrue="1" operator="beginsWith" text="Required">
      <formula>LEFT(A52,LEN("Required"))="Required"</formula>
    </cfRule>
    <cfRule type="notContainsBlanks" dxfId="605" priority="311" stopIfTrue="1">
      <formula>LEN(TRIM(A52))&gt;0</formula>
    </cfRule>
  </conditionalFormatting>
  <conditionalFormatting sqref="A54">
    <cfRule type="beginsWith" dxfId="604" priority="298" stopIfTrue="1" operator="beginsWith" text="Exceptional">
      <formula>LEFT(A54,LEN("Exceptional"))="Exceptional"</formula>
    </cfRule>
    <cfRule type="beginsWith" dxfId="603" priority="299" stopIfTrue="1" operator="beginsWith" text="Professional">
      <formula>LEFT(A54,LEN("Professional"))="Professional"</formula>
    </cfRule>
    <cfRule type="beginsWith" dxfId="602" priority="300" stopIfTrue="1" operator="beginsWith" text="Advanced">
      <formula>LEFT(A54,LEN("Advanced"))="Advanced"</formula>
    </cfRule>
    <cfRule type="beginsWith" dxfId="601" priority="301" stopIfTrue="1" operator="beginsWith" text="Intermediate">
      <formula>LEFT(A54,LEN("Intermediate"))="Intermediate"</formula>
    </cfRule>
    <cfRule type="beginsWith" dxfId="600" priority="302" stopIfTrue="1" operator="beginsWith" text="Basic">
      <formula>LEFT(A54,LEN("Basic"))="Basic"</formula>
    </cfRule>
    <cfRule type="beginsWith" dxfId="599" priority="303" stopIfTrue="1" operator="beginsWith" text="Required">
      <formula>LEFT(A54,LEN("Required"))="Required"</formula>
    </cfRule>
    <cfRule type="notContainsBlanks" dxfId="598" priority="304" stopIfTrue="1">
      <formula>LEN(TRIM(A54))&gt;0</formula>
    </cfRule>
  </conditionalFormatting>
  <conditionalFormatting sqref="A55">
    <cfRule type="beginsWith" dxfId="597" priority="291" stopIfTrue="1" operator="beginsWith" text="Exceptional">
      <formula>LEFT(A55,LEN("Exceptional"))="Exceptional"</formula>
    </cfRule>
    <cfRule type="beginsWith" dxfId="596" priority="292" stopIfTrue="1" operator="beginsWith" text="Professional">
      <formula>LEFT(A55,LEN("Professional"))="Professional"</formula>
    </cfRule>
    <cfRule type="beginsWith" dxfId="595" priority="293" stopIfTrue="1" operator="beginsWith" text="Advanced">
      <formula>LEFT(A55,LEN("Advanced"))="Advanced"</formula>
    </cfRule>
    <cfRule type="beginsWith" dxfId="594" priority="294" stopIfTrue="1" operator="beginsWith" text="Intermediate">
      <formula>LEFT(A55,LEN("Intermediate"))="Intermediate"</formula>
    </cfRule>
    <cfRule type="beginsWith" dxfId="593" priority="295" stopIfTrue="1" operator="beginsWith" text="Basic">
      <formula>LEFT(A55,LEN("Basic"))="Basic"</formula>
    </cfRule>
    <cfRule type="beginsWith" dxfId="592" priority="296" stopIfTrue="1" operator="beginsWith" text="Required">
      <formula>LEFT(A55,LEN("Required"))="Required"</formula>
    </cfRule>
    <cfRule type="notContainsBlanks" dxfId="591" priority="297" stopIfTrue="1">
      <formula>LEN(TRIM(A55))&gt;0</formula>
    </cfRule>
  </conditionalFormatting>
  <conditionalFormatting sqref="A57">
    <cfRule type="beginsWith" dxfId="590" priority="284" stopIfTrue="1" operator="beginsWith" text="Exceptional">
      <formula>LEFT(A57,LEN("Exceptional"))="Exceptional"</formula>
    </cfRule>
    <cfRule type="beginsWith" dxfId="589" priority="285" stopIfTrue="1" operator="beginsWith" text="Professional">
      <formula>LEFT(A57,LEN("Professional"))="Professional"</formula>
    </cfRule>
    <cfRule type="beginsWith" dxfId="588" priority="286" stopIfTrue="1" operator="beginsWith" text="Advanced">
      <formula>LEFT(A57,LEN("Advanced"))="Advanced"</formula>
    </cfRule>
    <cfRule type="beginsWith" dxfId="587" priority="287" stopIfTrue="1" operator="beginsWith" text="Intermediate">
      <formula>LEFT(A57,LEN("Intermediate"))="Intermediate"</formula>
    </cfRule>
    <cfRule type="beginsWith" dxfId="586" priority="288" stopIfTrue="1" operator="beginsWith" text="Basic">
      <formula>LEFT(A57,LEN("Basic"))="Basic"</formula>
    </cfRule>
    <cfRule type="beginsWith" dxfId="585" priority="289" stopIfTrue="1" operator="beginsWith" text="Required">
      <formula>LEFT(A57,LEN("Required"))="Required"</formula>
    </cfRule>
    <cfRule type="notContainsBlanks" dxfId="584" priority="290" stopIfTrue="1">
      <formula>LEN(TRIM(A57))&gt;0</formula>
    </cfRule>
  </conditionalFormatting>
  <conditionalFormatting sqref="A56">
    <cfRule type="beginsWith" dxfId="583" priority="277" stopIfTrue="1" operator="beginsWith" text="Exceptional">
      <formula>LEFT(A56,LEN("Exceptional"))="Exceptional"</formula>
    </cfRule>
    <cfRule type="beginsWith" dxfId="582" priority="278" stopIfTrue="1" operator="beginsWith" text="Professional">
      <formula>LEFT(A56,LEN("Professional"))="Professional"</formula>
    </cfRule>
    <cfRule type="beginsWith" dxfId="581" priority="279" stopIfTrue="1" operator="beginsWith" text="Advanced">
      <formula>LEFT(A56,LEN("Advanced"))="Advanced"</formula>
    </cfRule>
    <cfRule type="beginsWith" dxfId="580" priority="280" stopIfTrue="1" operator="beginsWith" text="Intermediate">
      <formula>LEFT(A56,LEN("Intermediate"))="Intermediate"</formula>
    </cfRule>
    <cfRule type="beginsWith" dxfId="579" priority="281" stopIfTrue="1" operator="beginsWith" text="Basic">
      <formula>LEFT(A56,LEN("Basic"))="Basic"</formula>
    </cfRule>
    <cfRule type="beginsWith" dxfId="578" priority="282" stopIfTrue="1" operator="beginsWith" text="Required">
      <formula>LEFT(A56,LEN("Required"))="Required"</formula>
    </cfRule>
    <cfRule type="notContainsBlanks" dxfId="577" priority="283" stopIfTrue="1">
      <formula>LEN(TRIM(A56))&gt;0</formula>
    </cfRule>
  </conditionalFormatting>
  <conditionalFormatting sqref="A58">
    <cfRule type="beginsWith" dxfId="576" priority="270" stopIfTrue="1" operator="beginsWith" text="Exceptional">
      <formula>LEFT(A58,LEN("Exceptional"))="Exceptional"</formula>
    </cfRule>
    <cfRule type="beginsWith" dxfId="575" priority="271" stopIfTrue="1" operator="beginsWith" text="Professional">
      <formula>LEFT(A58,LEN("Professional"))="Professional"</formula>
    </cfRule>
    <cfRule type="beginsWith" dxfId="574" priority="272" stopIfTrue="1" operator="beginsWith" text="Advanced">
      <formula>LEFT(A58,LEN("Advanced"))="Advanced"</formula>
    </cfRule>
    <cfRule type="beginsWith" dxfId="573" priority="273" stopIfTrue="1" operator="beginsWith" text="Intermediate">
      <formula>LEFT(A58,LEN("Intermediate"))="Intermediate"</formula>
    </cfRule>
    <cfRule type="beginsWith" dxfId="572" priority="274" stopIfTrue="1" operator="beginsWith" text="Basic">
      <formula>LEFT(A58,LEN("Basic"))="Basic"</formula>
    </cfRule>
    <cfRule type="beginsWith" dxfId="571" priority="275" stopIfTrue="1" operator="beginsWith" text="Required">
      <formula>LEFT(A58,LEN("Required"))="Required"</formula>
    </cfRule>
    <cfRule type="notContainsBlanks" dxfId="570" priority="276" stopIfTrue="1">
      <formula>LEN(TRIM(A58))&gt;0</formula>
    </cfRule>
  </conditionalFormatting>
  <conditionalFormatting sqref="A59">
    <cfRule type="beginsWith" dxfId="569" priority="263" stopIfTrue="1" operator="beginsWith" text="Exceptional">
      <formula>LEFT(A59,LEN("Exceptional"))="Exceptional"</formula>
    </cfRule>
    <cfRule type="beginsWith" dxfId="568" priority="264" stopIfTrue="1" operator="beginsWith" text="Professional">
      <formula>LEFT(A59,LEN("Professional"))="Professional"</formula>
    </cfRule>
    <cfRule type="beginsWith" dxfId="567" priority="265" stopIfTrue="1" operator="beginsWith" text="Advanced">
      <formula>LEFT(A59,LEN("Advanced"))="Advanced"</formula>
    </cfRule>
    <cfRule type="beginsWith" dxfId="566" priority="266" stopIfTrue="1" operator="beginsWith" text="Intermediate">
      <formula>LEFT(A59,LEN("Intermediate"))="Intermediate"</formula>
    </cfRule>
    <cfRule type="beginsWith" dxfId="565" priority="267" stopIfTrue="1" operator="beginsWith" text="Basic">
      <formula>LEFT(A59,LEN("Basic"))="Basic"</formula>
    </cfRule>
    <cfRule type="beginsWith" dxfId="564" priority="268" stopIfTrue="1" operator="beginsWith" text="Required">
      <formula>LEFT(A59,LEN("Required"))="Required"</formula>
    </cfRule>
    <cfRule type="notContainsBlanks" dxfId="563" priority="269" stopIfTrue="1">
      <formula>LEN(TRIM(A59))&gt;0</formula>
    </cfRule>
  </conditionalFormatting>
  <conditionalFormatting sqref="A63">
    <cfRule type="beginsWith" dxfId="562" priority="256" stopIfTrue="1" operator="beginsWith" text="Exceptional">
      <formula>LEFT(A63,LEN("Exceptional"))="Exceptional"</formula>
    </cfRule>
    <cfRule type="beginsWith" dxfId="561" priority="257" stopIfTrue="1" operator="beginsWith" text="Professional">
      <formula>LEFT(A63,LEN("Professional"))="Professional"</formula>
    </cfRule>
    <cfRule type="beginsWith" dxfId="560" priority="258" stopIfTrue="1" operator="beginsWith" text="Advanced">
      <formula>LEFT(A63,LEN("Advanced"))="Advanced"</formula>
    </cfRule>
    <cfRule type="beginsWith" dxfId="559" priority="259" stopIfTrue="1" operator="beginsWith" text="Intermediate">
      <formula>LEFT(A63,LEN("Intermediate"))="Intermediate"</formula>
    </cfRule>
    <cfRule type="beginsWith" dxfId="558" priority="260" stopIfTrue="1" operator="beginsWith" text="Basic">
      <formula>LEFT(A63,LEN("Basic"))="Basic"</formula>
    </cfRule>
    <cfRule type="beginsWith" dxfId="557" priority="261" stopIfTrue="1" operator="beginsWith" text="Required">
      <formula>LEFT(A63,LEN("Required"))="Required"</formula>
    </cfRule>
    <cfRule type="notContainsBlanks" dxfId="556" priority="262" stopIfTrue="1">
      <formula>LEN(TRIM(A63))&gt;0</formula>
    </cfRule>
  </conditionalFormatting>
  <conditionalFormatting sqref="A64">
    <cfRule type="beginsWith" dxfId="555" priority="249" stopIfTrue="1" operator="beginsWith" text="Exceptional">
      <formula>LEFT(A64,LEN("Exceptional"))="Exceptional"</formula>
    </cfRule>
    <cfRule type="beginsWith" dxfId="554" priority="250" stopIfTrue="1" operator="beginsWith" text="Professional">
      <formula>LEFT(A64,LEN("Professional"))="Professional"</formula>
    </cfRule>
    <cfRule type="beginsWith" dxfId="553" priority="251" stopIfTrue="1" operator="beginsWith" text="Advanced">
      <formula>LEFT(A64,LEN("Advanced"))="Advanced"</formula>
    </cfRule>
    <cfRule type="beginsWith" dxfId="552" priority="252" stopIfTrue="1" operator="beginsWith" text="Intermediate">
      <formula>LEFT(A64,LEN("Intermediate"))="Intermediate"</formula>
    </cfRule>
    <cfRule type="beginsWith" dxfId="551" priority="253" stopIfTrue="1" operator="beginsWith" text="Basic">
      <formula>LEFT(A64,LEN("Basic"))="Basic"</formula>
    </cfRule>
    <cfRule type="beginsWith" dxfId="550" priority="254" stopIfTrue="1" operator="beginsWith" text="Required">
      <formula>LEFT(A64,LEN("Required"))="Required"</formula>
    </cfRule>
    <cfRule type="notContainsBlanks" dxfId="549" priority="255" stopIfTrue="1">
      <formula>LEN(TRIM(A64))&gt;0</formula>
    </cfRule>
  </conditionalFormatting>
  <conditionalFormatting sqref="E11">
    <cfRule type="beginsWith" dxfId="548" priority="241" stopIfTrue="1" operator="beginsWith" text="Not Applicable">
      <formula>LEFT(E11,LEN("Not Applicable"))="Not Applicable"</formula>
    </cfRule>
    <cfRule type="beginsWith" dxfId="547" priority="242" stopIfTrue="1" operator="beginsWith" text="Waived">
      <formula>LEFT(E11,LEN("Waived"))="Waived"</formula>
    </cfRule>
    <cfRule type="beginsWith" dxfId="546" priority="243" stopIfTrue="1" operator="beginsWith" text="Pre-Passed">
      <formula>LEFT(E11,LEN("Pre-Passed"))="Pre-Passed"</formula>
    </cfRule>
    <cfRule type="beginsWith" dxfId="545" priority="244" stopIfTrue="1" operator="beginsWith" text="Completed">
      <formula>LEFT(E11,LEN("Completed"))="Completed"</formula>
    </cfRule>
    <cfRule type="beginsWith" dxfId="544" priority="245" stopIfTrue="1" operator="beginsWith" text="Partial">
      <formula>LEFT(E11,LEN("Partial"))="Partial"</formula>
    </cfRule>
    <cfRule type="beginsWith" dxfId="543" priority="246" stopIfTrue="1" operator="beginsWith" text="Missing">
      <formula>LEFT(E11,LEN("Missing"))="Missing"</formula>
    </cfRule>
    <cfRule type="beginsWith" dxfId="542" priority="247" stopIfTrue="1" operator="beginsWith" text="Untested">
      <formula>LEFT(E11,LEN("Untested"))="Untested"</formula>
    </cfRule>
    <cfRule type="notContainsBlanks" dxfId="541" priority="248" stopIfTrue="1">
      <formula>LEN(TRIM(E11))&gt;0</formula>
    </cfRule>
  </conditionalFormatting>
  <conditionalFormatting sqref="E19">
    <cfRule type="beginsWith" dxfId="540" priority="193" stopIfTrue="1" operator="beginsWith" text="Not Applicable">
      <formula>LEFT(E19,LEN("Not Applicable"))="Not Applicable"</formula>
    </cfRule>
    <cfRule type="beginsWith" dxfId="539" priority="194" stopIfTrue="1" operator="beginsWith" text="Waived">
      <formula>LEFT(E19,LEN("Waived"))="Waived"</formula>
    </cfRule>
    <cfRule type="beginsWith" dxfId="538" priority="195" stopIfTrue="1" operator="beginsWith" text="Pre-Passed">
      <formula>LEFT(E19,LEN("Pre-Passed"))="Pre-Passed"</formula>
    </cfRule>
    <cfRule type="beginsWith" dxfId="537" priority="196" stopIfTrue="1" operator="beginsWith" text="Completed">
      <formula>LEFT(E19,LEN("Completed"))="Completed"</formula>
    </cfRule>
    <cfRule type="beginsWith" dxfId="536" priority="197" stopIfTrue="1" operator="beginsWith" text="Partial">
      <formula>LEFT(E19,LEN("Partial"))="Partial"</formula>
    </cfRule>
    <cfRule type="beginsWith" dxfId="535" priority="198" stopIfTrue="1" operator="beginsWith" text="Missing">
      <formula>LEFT(E19,LEN("Missing"))="Missing"</formula>
    </cfRule>
    <cfRule type="beginsWith" dxfId="534" priority="199" stopIfTrue="1" operator="beginsWith" text="Untested">
      <formula>LEFT(E19,LEN("Untested"))="Untested"</formula>
    </cfRule>
    <cfRule type="notContainsBlanks" dxfId="533" priority="200" stopIfTrue="1">
      <formula>LEN(TRIM(E19))&gt;0</formula>
    </cfRule>
  </conditionalFormatting>
  <conditionalFormatting sqref="E21:E23">
    <cfRule type="beginsWith" dxfId="532" priority="185" stopIfTrue="1" operator="beginsWith" text="Not Applicable">
      <formula>LEFT(E21,LEN("Not Applicable"))="Not Applicable"</formula>
    </cfRule>
    <cfRule type="beginsWith" dxfId="531" priority="186" stopIfTrue="1" operator="beginsWith" text="Waived">
      <formula>LEFT(E21,LEN("Waived"))="Waived"</formula>
    </cfRule>
    <cfRule type="beginsWith" dxfId="530" priority="187" stopIfTrue="1" operator="beginsWith" text="Pre-Passed">
      <formula>LEFT(E21,LEN("Pre-Passed"))="Pre-Passed"</formula>
    </cfRule>
    <cfRule type="beginsWith" dxfId="529" priority="188" stopIfTrue="1" operator="beginsWith" text="Completed">
      <formula>LEFT(E21,LEN("Completed"))="Completed"</formula>
    </cfRule>
    <cfRule type="beginsWith" dxfId="528" priority="189" stopIfTrue="1" operator="beginsWith" text="Partial">
      <formula>LEFT(E21,LEN("Partial"))="Partial"</formula>
    </cfRule>
    <cfRule type="beginsWith" dxfId="527" priority="190" stopIfTrue="1" operator="beginsWith" text="Missing">
      <formula>LEFT(E21,LEN("Missing"))="Missing"</formula>
    </cfRule>
    <cfRule type="beginsWith" dxfId="526" priority="191" stopIfTrue="1" operator="beginsWith" text="Untested">
      <formula>LEFT(E21,LEN("Untested"))="Untested"</formula>
    </cfRule>
    <cfRule type="notContainsBlanks" dxfId="525" priority="192" stopIfTrue="1">
      <formula>LEN(TRIM(E21))&gt;0</formula>
    </cfRule>
  </conditionalFormatting>
  <conditionalFormatting sqref="E25">
    <cfRule type="beginsWith" dxfId="524" priority="177" stopIfTrue="1" operator="beginsWith" text="Not Applicable">
      <formula>LEFT(E25,LEN("Not Applicable"))="Not Applicable"</formula>
    </cfRule>
    <cfRule type="beginsWith" dxfId="523" priority="178" stopIfTrue="1" operator="beginsWith" text="Waived">
      <formula>LEFT(E25,LEN("Waived"))="Waived"</formula>
    </cfRule>
    <cfRule type="beginsWith" dxfId="522" priority="179" stopIfTrue="1" operator="beginsWith" text="Pre-Passed">
      <formula>LEFT(E25,LEN("Pre-Passed"))="Pre-Passed"</formula>
    </cfRule>
    <cfRule type="beginsWith" dxfId="521" priority="180" stopIfTrue="1" operator="beginsWith" text="Completed">
      <formula>LEFT(E25,LEN("Completed"))="Completed"</formula>
    </cfRule>
    <cfRule type="beginsWith" dxfId="520" priority="181" stopIfTrue="1" operator="beginsWith" text="Partial">
      <formula>LEFT(E25,LEN("Partial"))="Partial"</formula>
    </cfRule>
    <cfRule type="beginsWith" dxfId="519" priority="182" stopIfTrue="1" operator="beginsWith" text="Missing">
      <formula>LEFT(E25,LEN("Missing"))="Missing"</formula>
    </cfRule>
    <cfRule type="beginsWith" dxfId="518" priority="183" stopIfTrue="1" operator="beginsWith" text="Untested">
      <formula>LEFT(E25,LEN("Untested"))="Untested"</formula>
    </cfRule>
    <cfRule type="notContainsBlanks" dxfId="517" priority="184" stopIfTrue="1">
      <formula>LEN(TRIM(E25))&gt;0</formula>
    </cfRule>
  </conditionalFormatting>
  <conditionalFormatting sqref="E29:E32">
    <cfRule type="beginsWith" dxfId="516" priority="169" stopIfTrue="1" operator="beginsWith" text="Not Applicable">
      <formula>LEFT(E29,LEN("Not Applicable"))="Not Applicable"</formula>
    </cfRule>
    <cfRule type="beginsWith" dxfId="515" priority="170" stopIfTrue="1" operator="beginsWith" text="Waived">
      <formula>LEFT(E29,LEN("Waived"))="Waived"</formula>
    </cfRule>
    <cfRule type="beginsWith" dxfId="514" priority="171" stopIfTrue="1" operator="beginsWith" text="Pre-Passed">
      <formula>LEFT(E29,LEN("Pre-Passed"))="Pre-Passed"</formula>
    </cfRule>
    <cfRule type="beginsWith" dxfId="513" priority="172" stopIfTrue="1" operator="beginsWith" text="Completed">
      <formula>LEFT(E29,LEN("Completed"))="Completed"</formula>
    </cfRule>
    <cfRule type="beginsWith" dxfId="512" priority="173" stopIfTrue="1" operator="beginsWith" text="Partial">
      <formula>LEFT(E29,LEN("Partial"))="Partial"</formula>
    </cfRule>
    <cfRule type="beginsWith" dxfId="511" priority="174" stopIfTrue="1" operator="beginsWith" text="Missing">
      <formula>LEFT(E29,LEN("Missing"))="Missing"</formula>
    </cfRule>
    <cfRule type="beginsWith" dxfId="510" priority="175" stopIfTrue="1" operator="beginsWith" text="Untested">
      <formula>LEFT(E29,LEN("Untested"))="Untested"</formula>
    </cfRule>
    <cfRule type="notContainsBlanks" dxfId="509" priority="176" stopIfTrue="1">
      <formula>LEN(TRIM(E29))&gt;0</formula>
    </cfRule>
  </conditionalFormatting>
  <conditionalFormatting sqref="E49:E60">
    <cfRule type="beginsWith" dxfId="508" priority="161" stopIfTrue="1" operator="beginsWith" text="Not Applicable">
      <formula>LEFT(E49,LEN("Not Applicable"))="Not Applicable"</formula>
    </cfRule>
    <cfRule type="beginsWith" dxfId="507" priority="162" stopIfTrue="1" operator="beginsWith" text="Waived">
      <formula>LEFT(E49,LEN("Waived"))="Waived"</formula>
    </cfRule>
    <cfRule type="beginsWith" dxfId="506" priority="163" stopIfTrue="1" operator="beginsWith" text="Pre-Passed">
      <formula>LEFT(E49,LEN("Pre-Passed"))="Pre-Passed"</formula>
    </cfRule>
    <cfRule type="beginsWith" dxfId="505" priority="164" stopIfTrue="1" operator="beginsWith" text="Completed">
      <formula>LEFT(E49,LEN("Completed"))="Completed"</formula>
    </cfRule>
    <cfRule type="beginsWith" dxfId="504" priority="165" stopIfTrue="1" operator="beginsWith" text="Partial">
      <formula>LEFT(E49,LEN("Partial"))="Partial"</formula>
    </cfRule>
    <cfRule type="beginsWith" dxfId="503" priority="166" stopIfTrue="1" operator="beginsWith" text="Missing">
      <formula>LEFT(E49,LEN("Missing"))="Missing"</formula>
    </cfRule>
    <cfRule type="beginsWith" dxfId="502" priority="167" stopIfTrue="1" operator="beginsWith" text="Untested">
      <formula>LEFT(E49,LEN("Untested"))="Untested"</formula>
    </cfRule>
    <cfRule type="notContainsBlanks" dxfId="501" priority="168" stopIfTrue="1">
      <formula>LEN(TRIM(E49))&gt;0</formula>
    </cfRule>
  </conditionalFormatting>
  <conditionalFormatting sqref="E12:E16">
    <cfRule type="beginsWith" dxfId="500" priority="153" stopIfTrue="1" operator="beginsWith" text="Not Applicable">
      <formula>LEFT(E12,LEN("Not Applicable"))="Not Applicable"</formula>
    </cfRule>
    <cfRule type="beginsWith" dxfId="499" priority="154" stopIfTrue="1" operator="beginsWith" text="Waived">
      <formula>LEFT(E12,LEN("Waived"))="Waived"</formula>
    </cfRule>
    <cfRule type="beginsWith" dxfId="498" priority="155" stopIfTrue="1" operator="beginsWith" text="Pre-Passed">
      <formula>LEFT(E12,LEN("Pre-Passed"))="Pre-Passed"</formula>
    </cfRule>
    <cfRule type="beginsWith" dxfId="497" priority="156" stopIfTrue="1" operator="beginsWith" text="Completed">
      <formula>LEFT(E12,LEN("Completed"))="Completed"</formula>
    </cfRule>
    <cfRule type="beginsWith" dxfId="496" priority="157" stopIfTrue="1" operator="beginsWith" text="Partial">
      <formula>LEFT(E12,LEN("Partial"))="Partial"</formula>
    </cfRule>
    <cfRule type="beginsWith" dxfId="495" priority="158" stopIfTrue="1" operator="beginsWith" text="Missing">
      <formula>LEFT(E12,LEN("Missing"))="Missing"</formula>
    </cfRule>
    <cfRule type="beginsWith" dxfId="494" priority="159" stopIfTrue="1" operator="beginsWith" text="Untested">
      <formula>LEFT(E12,LEN("Untested"))="Untested"</formula>
    </cfRule>
    <cfRule type="notContainsBlanks" dxfId="493" priority="160" stopIfTrue="1">
      <formula>LEN(TRIM(E12))&gt;0</formula>
    </cfRule>
  </conditionalFormatting>
  <conditionalFormatting sqref="E35:E39">
    <cfRule type="beginsWith" dxfId="492" priority="145" stopIfTrue="1" operator="beginsWith" text="Not Applicable">
      <formula>LEFT(E35,LEN("Not Applicable"))="Not Applicable"</formula>
    </cfRule>
    <cfRule type="beginsWith" dxfId="491" priority="146" stopIfTrue="1" operator="beginsWith" text="Waived">
      <formula>LEFT(E35,LEN("Waived"))="Waived"</formula>
    </cfRule>
    <cfRule type="beginsWith" dxfId="490" priority="147" stopIfTrue="1" operator="beginsWith" text="Pre-Passed">
      <formula>LEFT(E35,LEN("Pre-Passed"))="Pre-Passed"</formula>
    </cfRule>
    <cfRule type="beginsWith" dxfId="489" priority="148" stopIfTrue="1" operator="beginsWith" text="Completed">
      <formula>LEFT(E35,LEN("Completed"))="Completed"</formula>
    </cfRule>
    <cfRule type="beginsWith" dxfId="488" priority="149" stopIfTrue="1" operator="beginsWith" text="Partial">
      <formula>LEFT(E35,LEN("Partial"))="Partial"</formula>
    </cfRule>
    <cfRule type="beginsWith" dxfId="487" priority="150" stopIfTrue="1" operator="beginsWith" text="Missing">
      <formula>LEFT(E35,LEN("Missing"))="Missing"</formula>
    </cfRule>
    <cfRule type="beginsWith" dxfId="486" priority="151" stopIfTrue="1" operator="beginsWith" text="Untested">
      <formula>LEFT(E35,LEN("Untested"))="Untested"</formula>
    </cfRule>
    <cfRule type="notContainsBlanks" dxfId="485" priority="152" stopIfTrue="1">
      <formula>LEN(TRIM(E35))&gt;0</formula>
    </cfRule>
  </conditionalFormatting>
  <conditionalFormatting sqref="E66:E69">
    <cfRule type="beginsWith" dxfId="484" priority="137" stopIfTrue="1" operator="beginsWith" text="Not Applicable">
      <formula>LEFT(E66,LEN("Not Applicable"))="Not Applicable"</formula>
    </cfRule>
    <cfRule type="beginsWith" dxfId="483" priority="138" stopIfTrue="1" operator="beginsWith" text="Waived">
      <formula>LEFT(E66,LEN("Waived"))="Waived"</formula>
    </cfRule>
    <cfRule type="beginsWith" dxfId="482" priority="139" stopIfTrue="1" operator="beginsWith" text="Pre-Passed">
      <formula>LEFT(E66,LEN("Pre-Passed"))="Pre-Passed"</formula>
    </cfRule>
    <cfRule type="beginsWith" dxfId="481" priority="140" stopIfTrue="1" operator="beginsWith" text="Completed">
      <formula>LEFT(E66,LEN("Completed"))="Completed"</formula>
    </cfRule>
    <cfRule type="beginsWith" dxfId="480" priority="141" stopIfTrue="1" operator="beginsWith" text="Partial">
      <formula>LEFT(E66,LEN("Partial"))="Partial"</formula>
    </cfRule>
    <cfRule type="beginsWith" dxfId="479" priority="142" stopIfTrue="1" operator="beginsWith" text="Missing">
      <formula>LEFT(E66,LEN("Missing"))="Missing"</formula>
    </cfRule>
    <cfRule type="beginsWith" dxfId="478" priority="143" stopIfTrue="1" operator="beginsWith" text="Untested">
      <formula>LEFT(E66,LEN("Untested"))="Untested"</formula>
    </cfRule>
    <cfRule type="notContainsBlanks" dxfId="477" priority="144" stopIfTrue="1">
      <formula>LEN(TRIM(E66))&gt;0</formula>
    </cfRule>
  </conditionalFormatting>
  <conditionalFormatting sqref="F11">
    <cfRule type="beginsWith" dxfId="476" priority="129" stopIfTrue="1" operator="beginsWith" text="Not Applicable">
      <formula>LEFT(F11,LEN("Not Applicable"))="Not Applicable"</formula>
    </cfRule>
    <cfRule type="beginsWith" dxfId="475" priority="130" stopIfTrue="1" operator="beginsWith" text="Waived">
      <formula>LEFT(F11,LEN("Waived"))="Waived"</formula>
    </cfRule>
    <cfRule type="beginsWith" dxfId="474" priority="131" stopIfTrue="1" operator="beginsWith" text="Pre-Passed">
      <formula>LEFT(F11,LEN("Pre-Passed"))="Pre-Passed"</formula>
    </cfRule>
    <cfRule type="beginsWith" dxfId="473" priority="132" stopIfTrue="1" operator="beginsWith" text="Completed">
      <formula>LEFT(F11,LEN("Completed"))="Completed"</formula>
    </cfRule>
    <cfRule type="beginsWith" dxfId="472" priority="133" stopIfTrue="1" operator="beginsWith" text="Partial">
      <formula>LEFT(F11,LEN("Partial"))="Partial"</formula>
    </cfRule>
    <cfRule type="beginsWith" dxfId="471" priority="134" stopIfTrue="1" operator="beginsWith" text="Missing">
      <formula>LEFT(F11,LEN("Missing"))="Missing"</formula>
    </cfRule>
    <cfRule type="beginsWith" dxfId="470" priority="135" stopIfTrue="1" operator="beginsWith" text="Untested">
      <formula>LEFT(F11,LEN("Untested"))="Untested"</formula>
    </cfRule>
    <cfRule type="notContainsBlanks" dxfId="469" priority="136" stopIfTrue="1">
      <formula>LEN(TRIM(F11))&gt;0</formula>
    </cfRule>
  </conditionalFormatting>
  <conditionalFormatting sqref="F12:F16">
    <cfRule type="beginsWith" dxfId="468" priority="121" stopIfTrue="1" operator="beginsWith" text="Not Applicable">
      <formula>LEFT(F12,LEN("Not Applicable"))="Not Applicable"</formula>
    </cfRule>
    <cfRule type="beginsWith" dxfId="467" priority="122" stopIfTrue="1" operator="beginsWith" text="Waived">
      <formula>LEFT(F12,LEN("Waived"))="Waived"</formula>
    </cfRule>
    <cfRule type="beginsWith" dxfId="466" priority="123" stopIfTrue="1" operator="beginsWith" text="Pre-Passed">
      <formula>LEFT(F12,LEN("Pre-Passed"))="Pre-Passed"</formula>
    </cfRule>
    <cfRule type="beginsWith" dxfId="465" priority="124" stopIfTrue="1" operator="beginsWith" text="Completed">
      <formula>LEFT(F12,LEN("Completed"))="Completed"</formula>
    </cfRule>
    <cfRule type="beginsWith" dxfId="464" priority="125" stopIfTrue="1" operator="beginsWith" text="Partial">
      <formula>LEFT(F12,LEN("Partial"))="Partial"</formula>
    </cfRule>
    <cfRule type="beginsWith" dxfId="463" priority="126" stopIfTrue="1" operator="beginsWith" text="Missing">
      <formula>LEFT(F12,LEN("Missing"))="Missing"</formula>
    </cfRule>
    <cfRule type="beginsWith" dxfId="462" priority="127" stopIfTrue="1" operator="beginsWith" text="Untested">
      <formula>LEFT(F12,LEN("Untested"))="Untested"</formula>
    </cfRule>
    <cfRule type="notContainsBlanks" dxfId="461" priority="128" stopIfTrue="1">
      <formula>LEN(TRIM(F12))&gt;0</formula>
    </cfRule>
  </conditionalFormatting>
  <conditionalFormatting sqref="F24">
    <cfRule type="beginsWith" dxfId="460" priority="113" stopIfTrue="1" operator="beginsWith" text="Not Applicable">
      <formula>LEFT(F24,LEN("Not Applicable"))="Not Applicable"</formula>
    </cfRule>
    <cfRule type="beginsWith" dxfId="459" priority="114" stopIfTrue="1" operator="beginsWith" text="Waived">
      <formula>LEFT(F24,LEN("Waived"))="Waived"</formula>
    </cfRule>
    <cfRule type="beginsWith" dxfId="458" priority="115" stopIfTrue="1" operator="beginsWith" text="Pre-Passed">
      <formula>LEFT(F24,LEN("Pre-Passed"))="Pre-Passed"</formula>
    </cfRule>
    <cfRule type="beginsWith" dxfId="457" priority="116" stopIfTrue="1" operator="beginsWith" text="Completed">
      <formula>LEFT(F24,LEN("Completed"))="Completed"</formula>
    </cfRule>
    <cfRule type="beginsWith" dxfId="456" priority="117" stopIfTrue="1" operator="beginsWith" text="Partial">
      <formula>LEFT(F24,LEN("Partial"))="Partial"</formula>
    </cfRule>
    <cfRule type="beginsWith" dxfId="455" priority="118" stopIfTrue="1" operator="beginsWith" text="Missing">
      <formula>LEFT(F24,LEN("Missing"))="Missing"</formula>
    </cfRule>
    <cfRule type="beginsWith" dxfId="454" priority="119" stopIfTrue="1" operator="beginsWith" text="Untested">
      <formula>LEFT(F24,LEN("Untested"))="Untested"</formula>
    </cfRule>
    <cfRule type="notContainsBlanks" dxfId="453" priority="120" stopIfTrue="1">
      <formula>LEN(TRIM(F24))&gt;0</formula>
    </cfRule>
  </conditionalFormatting>
  <conditionalFormatting sqref="F18 F20">
    <cfRule type="beginsWith" dxfId="452" priority="105" stopIfTrue="1" operator="beginsWith" text="Not Applicable">
      <formula>LEFT(F18,LEN("Not Applicable"))="Not Applicable"</formula>
    </cfRule>
    <cfRule type="beginsWith" dxfId="451" priority="106" stopIfTrue="1" operator="beginsWith" text="Waived">
      <formula>LEFT(F18,LEN("Waived"))="Waived"</formula>
    </cfRule>
    <cfRule type="beginsWith" dxfId="450" priority="107" stopIfTrue="1" operator="beginsWith" text="Pre-Passed">
      <formula>LEFT(F18,LEN("Pre-Passed"))="Pre-Passed"</formula>
    </cfRule>
    <cfRule type="beginsWith" dxfId="449" priority="108" stopIfTrue="1" operator="beginsWith" text="Completed">
      <formula>LEFT(F18,LEN("Completed"))="Completed"</formula>
    </cfRule>
    <cfRule type="beginsWith" dxfId="448" priority="109" stopIfTrue="1" operator="beginsWith" text="Partial">
      <formula>LEFT(F18,LEN("Partial"))="Partial"</formula>
    </cfRule>
    <cfRule type="beginsWith" dxfId="447" priority="110" stopIfTrue="1" operator="beginsWith" text="Missing">
      <formula>LEFT(F18,LEN("Missing"))="Missing"</formula>
    </cfRule>
    <cfRule type="beginsWith" dxfId="446" priority="111" stopIfTrue="1" operator="beginsWith" text="Untested">
      <formula>LEFT(F18,LEN("Untested"))="Untested"</formula>
    </cfRule>
    <cfRule type="notContainsBlanks" dxfId="445" priority="112" stopIfTrue="1">
      <formula>LEN(TRIM(F18))&gt;0</formula>
    </cfRule>
  </conditionalFormatting>
  <conditionalFormatting sqref="F27">
    <cfRule type="beginsWith" dxfId="444" priority="97" stopIfTrue="1" operator="beginsWith" text="Not Applicable">
      <formula>LEFT(F27,LEN("Not Applicable"))="Not Applicable"</formula>
    </cfRule>
    <cfRule type="beginsWith" dxfId="443" priority="98" stopIfTrue="1" operator="beginsWith" text="Waived">
      <formula>LEFT(F27,LEN("Waived"))="Waived"</formula>
    </cfRule>
    <cfRule type="beginsWith" dxfId="442" priority="99" stopIfTrue="1" operator="beginsWith" text="Pre-Passed">
      <formula>LEFT(F27,LEN("Pre-Passed"))="Pre-Passed"</formula>
    </cfRule>
    <cfRule type="beginsWith" dxfId="441" priority="100" stopIfTrue="1" operator="beginsWith" text="Completed">
      <formula>LEFT(F27,LEN("Completed"))="Completed"</formula>
    </cfRule>
    <cfRule type="beginsWith" dxfId="440" priority="101" stopIfTrue="1" operator="beginsWith" text="Partial">
      <formula>LEFT(F27,LEN("Partial"))="Partial"</formula>
    </cfRule>
    <cfRule type="beginsWith" dxfId="439" priority="102" stopIfTrue="1" operator="beginsWith" text="Missing">
      <formula>LEFT(F27,LEN("Missing"))="Missing"</formula>
    </cfRule>
    <cfRule type="beginsWith" dxfId="438" priority="103" stopIfTrue="1" operator="beginsWith" text="Untested">
      <formula>LEFT(F27,LEN("Untested"))="Untested"</formula>
    </cfRule>
    <cfRule type="notContainsBlanks" dxfId="437" priority="104" stopIfTrue="1">
      <formula>LEN(TRIM(F27))&gt;0</formula>
    </cfRule>
  </conditionalFormatting>
  <conditionalFormatting sqref="F26">
    <cfRule type="beginsWith" dxfId="436" priority="89" stopIfTrue="1" operator="beginsWith" text="Not Applicable">
      <formula>LEFT(F26,LEN("Not Applicable"))="Not Applicable"</formula>
    </cfRule>
    <cfRule type="beginsWith" dxfId="435" priority="90" stopIfTrue="1" operator="beginsWith" text="Waived">
      <formula>LEFT(F26,LEN("Waived"))="Waived"</formula>
    </cfRule>
    <cfRule type="beginsWith" dxfId="434" priority="91" stopIfTrue="1" operator="beginsWith" text="Pre-Passed">
      <formula>LEFT(F26,LEN("Pre-Passed"))="Pre-Passed"</formula>
    </cfRule>
    <cfRule type="beginsWith" dxfId="433" priority="92" stopIfTrue="1" operator="beginsWith" text="Completed">
      <formula>LEFT(F26,LEN("Completed"))="Completed"</formula>
    </cfRule>
    <cfRule type="beginsWith" dxfId="432" priority="93" stopIfTrue="1" operator="beginsWith" text="Partial">
      <formula>LEFT(F26,LEN("Partial"))="Partial"</formula>
    </cfRule>
    <cfRule type="beginsWith" dxfId="431" priority="94" stopIfTrue="1" operator="beginsWith" text="Missing">
      <formula>LEFT(F26,LEN("Missing"))="Missing"</formula>
    </cfRule>
    <cfRule type="beginsWith" dxfId="430" priority="95" stopIfTrue="1" operator="beginsWith" text="Untested">
      <formula>LEFT(F26,LEN("Untested"))="Untested"</formula>
    </cfRule>
    <cfRule type="notContainsBlanks" dxfId="429" priority="96" stopIfTrue="1">
      <formula>LEN(TRIM(F26))&gt;0</formula>
    </cfRule>
  </conditionalFormatting>
  <conditionalFormatting sqref="F19">
    <cfRule type="beginsWith" dxfId="428" priority="81" stopIfTrue="1" operator="beginsWith" text="Not Applicable">
      <formula>LEFT(F19,LEN("Not Applicable"))="Not Applicable"</formula>
    </cfRule>
    <cfRule type="beginsWith" dxfId="427" priority="82" stopIfTrue="1" operator="beginsWith" text="Waived">
      <formula>LEFT(F19,LEN("Waived"))="Waived"</formula>
    </cfRule>
    <cfRule type="beginsWith" dxfId="426" priority="83" stopIfTrue="1" operator="beginsWith" text="Pre-Passed">
      <formula>LEFT(F19,LEN("Pre-Passed"))="Pre-Passed"</formula>
    </cfRule>
    <cfRule type="beginsWith" dxfId="425" priority="84" stopIfTrue="1" operator="beginsWith" text="Completed">
      <formula>LEFT(F19,LEN("Completed"))="Completed"</formula>
    </cfRule>
    <cfRule type="beginsWith" dxfId="424" priority="85" stopIfTrue="1" operator="beginsWith" text="Partial">
      <formula>LEFT(F19,LEN("Partial"))="Partial"</formula>
    </cfRule>
    <cfRule type="beginsWith" dxfId="423" priority="86" stopIfTrue="1" operator="beginsWith" text="Missing">
      <formula>LEFT(F19,LEN("Missing"))="Missing"</formula>
    </cfRule>
    <cfRule type="beginsWith" dxfId="422" priority="87" stopIfTrue="1" operator="beginsWith" text="Untested">
      <formula>LEFT(F19,LEN("Untested"))="Untested"</formula>
    </cfRule>
    <cfRule type="notContainsBlanks" dxfId="421" priority="88" stopIfTrue="1">
      <formula>LEN(TRIM(F19))&gt;0</formula>
    </cfRule>
  </conditionalFormatting>
  <conditionalFormatting sqref="F21:F23">
    <cfRule type="beginsWith" dxfId="420" priority="73" stopIfTrue="1" operator="beginsWith" text="Not Applicable">
      <formula>LEFT(F21,LEN("Not Applicable"))="Not Applicable"</formula>
    </cfRule>
    <cfRule type="beginsWith" dxfId="419" priority="74" stopIfTrue="1" operator="beginsWith" text="Waived">
      <formula>LEFT(F21,LEN("Waived"))="Waived"</formula>
    </cfRule>
    <cfRule type="beginsWith" dxfId="418" priority="75" stopIfTrue="1" operator="beginsWith" text="Pre-Passed">
      <formula>LEFT(F21,LEN("Pre-Passed"))="Pre-Passed"</formula>
    </cfRule>
    <cfRule type="beginsWith" dxfId="417" priority="76" stopIfTrue="1" operator="beginsWith" text="Completed">
      <formula>LEFT(F21,LEN("Completed"))="Completed"</formula>
    </cfRule>
    <cfRule type="beginsWith" dxfId="416" priority="77" stopIfTrue="1" operator="beginsWith" text="Partial">
      <formula>LEFT(F21,LEN("Partial"))="Partial"</formula>
    </cfRule>
    <cfRule type="beginsWith" dxfId="415" priority="78" stopIfTrue="1" operator="beginsWith" text="Missing">
      <formula>LEFT(F21,LEN("Missing"))="Missing"</formula>
    </cfRule>
    <cfRule type="beginsWith" dxfId="414" priority="79" stopIfTrue="1" operator="beginsWith" text="Untested">
      <formula>LEFT(F21,LEN("Untested"))="Untested"</formula>
    </cfRule>
    <cfRule type="notContainsBlanks" dxfId="413" priority="80" stopIfTrue="1">
      <formula>LEN(TRIM(F21))&gt;0</formula>
    </cfRule>
  </conditionalFormatting>
  <conditionalFormatting sqref="F25">
    <cfRule type="beginsWith" dxfId="412" priority="65" stopIfTrue="1" operator="beginsWith" text="Not Applicable">
      <formula>LEFT(F25,LEN("Not Applicable"))="Not Applicable"</formula>
    </cfRule>
    <cfRule type="beginsWith" dxfId="411" priority="66" stopIfTrue="1" operator="beginsWith" text="Waived">
      <formula>LEFT(F25,LEN("Waived"))="Waived"</formula>
    </cfRule>
    <cfRule type="beginsWith" dxfId="410" priority="67" stopIfTrue="1" operator="beginsWith" text="Pre-Passed">
      <formula>LEFT(F25,LEN("Pre-Passed"))="Pre-Passed"</formula>
    </cfRule>
    <cfRule type="beginsWith" dxfId="409" priority="68" stopIfTrue="1" operator="beginsWith" text="Completed">
      <formula>LEFT(F25,LEN("Completed"))="Completed"</formula>
    </cfRule>
    <cfRule type="beginsWith" dxfId="408" priority="69" stopIfTrue="1" operator="beginsWith" text="Partial">
      <formula>LEFT(F25,LEN("Partial"))="Partial"</formula>
    </cfRule>
    <cfRule type="beginsWith" dxfId="407" priority="70" stopIfTrue="1" operator="beginsWith" text="Missing">
      <formula>LEFT(F25,LEN("Missing"))="Missing"</formula>
    </cfRule>
    <cfRule type="beginsWith" dxfId="406" priority="71" stopIfTrue="1" operator="beginsWith" text="Untested">
      <formula>LEFT(F25,LEN("Untested"))="Untested"</formula>
    </cfRule>
    <cfRule type="notContainsBlanks" dxfId="405" priority="72" stopIfTrue="1">
      <formula>LEN(TRIM(F25))&gt;0</formula>
    </cfRule>
  </conditionalFormatting>
  <conditionalFormatting sqref="F28:F32">
    <cfRule type="beginsWith" dxfId="404" priority="57" stopIfTrue="1" operator="beginsWith" text="Not Applicable">
      <formula>LEFT(F28,LEN("Not Applicable"))="Not Applicable"</formula>
    </cfRule>
    <cfRule type="beginsWith" dxfId="403" priority="58" stopIfTrue="1" operator="beginsWith" text="Waived">
      <formula>LEFT(F28,LEN("Waived"))="Waived"</formula>
    </cfRule>
    <cfRule type="beginsWith" dxfId="402" priority="59" stopIfTrue="1" operator="beginsWith" text="Pre-Passed">
      <formula>LEFT(F28,LEN("Pre-Passed"))="Pre-Passed"</formula>
    </cfRule>
    <cfRule type="beginsWith" dxfId="401" priority="60" stopIfTrue="1" operator="beginsWith" text="Completed">
      <formula>LEFT(F28,LEN("Completed"))="Completed"</formula>
    </cfRule>
    <cfRule type="beginsWith" dxfId="400" priority="61" stopIfTrue="1" operator="beginsWith" text="Partial">
      <formula>LEFT(F28,LEN("Partial"))="Partial"</formula>
    </cfRule>
    <cfRule type="beginsWith" dxfId="399" priority="62" stopIfTrue="1" operator="beginsWith" text="Missing">
      <formula>LEFT(F28,LEN("Missing"))="Missing"</formula>
    </cfRule>
    <cfRule type="beginsWith" dxfId="398" priority="63" stopIfTrue="1" operator="beginsWith" text="Untested">
      <formula>LEFT(F28,LEN("Untested"))="Untested"</formula>
    </cfRule>
    <cfRule type="notContainsBlanks" dxfId="397" priority="64" stopIfTrue="1">
      <formula>LEN(TRIM(F28))&gt;0</formula>
    </cfRule>
  </conditionalFormatting>
  <conditionalFormatting sqref="F40:F46">
    <cfRule type="beginsWith" dxfId="396" priority="49" stopIfTrue="1" operator="beginsWith" text="Not Applicable">
      <formula>LEFT(F40,LEN("Not Applicable"))="Not Applicable"</formula>
    </cfRule>
    <cfRule type="beginsWith" dxfId="395" priority="50" stopIfTrue="1" operator="beginsWith" text="Waived">
      <formula>LEFT(F40,LEN("Waived"))="Waived"</formula>
    </cfRule>
    <cfRule type="beginsWith" dxfId="394" priority="51" stopIfTrue="1" operator="beginsWith" text="Pre-Passed">
      <formula>LEFT(F40,LEN("Pre-Passed"))="Pre-Passed"</formula>
    </cfRule>
    <cfRule type="beginsWith" dxfId="393" priority="52" stopIfTrue="1" operator="beginsWith" text="Completed">
      <formula>LEFT(F40,LEN("Completed"))="Completed"</formula>
    </cfRule>
    <cfRule type="beginsWith" dxfId="392" priority="53" stopIfTrue="1" operator="beginsWith" text="Partial">
      <formula>LEFT(F40,LEN("Partial"))="Partial"</formula>
    </cfRule>
    <cfRule type="beginsWith" dxfId="391" priority="54" stopIfTrue="1" operator="beginsWith" text="Missing">
      <formula>LEFT(F40,LEN("Missing"))="Missing"</formula>
    </cfRule>
    <cfRule type="beginsWith" dxfId="390" priority="55" stopIfTrue="1" operator="beginsWith" text="Untested">
      <formula>LEFT(F40,LEN("Untested"))="Untested"</formula>
    </cfRule>
    <cfRule type="notContainsBlanks" dxfId="389" priority="56" stopIfTrue="1">
      <formula>LEN(TRIM(F40))&gt;0</formula>
    </cfRule>
  </conditionalFormatting>
  <conditionalFormatting sqref="F34">
    <cfRule type="beginsWith" dxfId="388" priority="41" stopIfTrue="1" operator="beginsWith" text="Not Applicable">
      <formula>LEFT(F34,LEN("Not Applicable"))="Not Applicable"</formula>
    </cfRule>
    <cfRule type="beginsWith" dxfId="387" priority="42" stopIfTrue="1" operator="beginsWith" text="Waived">
      <formula>LEFT(F34,LEN("Waived"))="Waived"</formula>
    </cfRule>
    <cfRule type="beginsWith" dxfId="386" priority="43" stopIfTrue="1" operator="beginsWith" text="Pre-Passed">
      <formula>LEFT(F34,LEN("Pre-Passed"))="Pre-Passed"</formula>
    </cfRule>
    <cfRule type="beginsWith" dxfId="385" priority="44" stopIfTrue="1" operator="beginsWith" text="Completed">
      <formula>LEFT(F34,LEN("Completed"))="Completed"</formula>
    </cfRule>
    <cfRule type="beginsWith" dxfId="384" priority="45" stopIfTrue="1" operator="beginsWith" text="Partial">
      <formula>LEFT(F34,LEN("Partial"))="Partial"</formula>
    </cfRule>
    <cfRule type="beginsWith" dxfId="383" priority="46" stopIfTrue="1" operator="beginsWith" text="Missing">
      <formula>LEFT(F34,LEN("Missing"))="Missing"</formula>
    </cfRule>
    <cfRule type="beginsWith" dxfId="382" priority="47" stopIfTrue="1" operator="beginsWith" text="Untested">
      <formula>LEFT(F34,LEN("Untested"))="Untested"</formula>
    </cfRule>
    <cfRule type="notContainsBlanks" dxfId="381" priority="48" stopIfTrue="1">
      <formula>LEN(TRIM(F34))&gt;0</formula>
    </cfRule>
  </conditionalFormatting>
  <conditionalFormatting sqref="F35:F39">
    <cfRule type="beginsWith" dxfId="380" priority="33" stopIfTrue="1" operator="beginsWith" text="Not Applicable">
      <formula>LEFT(F35,LEN("Not Applicable"))="Not Applicable"</formula>
    </cfRule>
    <cfRule type="beginsWith" dxfId="379" priority="34" stopIfTrue="1" operator="beginsWith" text="Waived">
      <formula>LEFT(F35,LEN("Waived"))="Waived"</formula>
    </cfRule>
    <cfRule type="beginsWith" dxfId="378" priority="35" stopIfTrue="1" operator="beginsWith" text="Pre-Passed">
      <formula>LEFT(F35,LEN("Pre-Passed"))="Pre-Passed"</formula>
    </cfRule>
    <cfRule type="beginsWith" dxfId="377" priority="36" stopIfTrue="1" operator="beginsWith" text="Completed">
      <formula>LEFT(F35,LEN("Completed"))="Completed"</formula>
    </cfRule>
    <cfRule type="beginsWith" dxfId="376" priority="37" stopIfTrue="1" operator="beginsWith" text="Partial">
      <formula>LEFT(F35,LEN("Partial"))="Partial"</formula>
    </cfRule>
    <cfRule type="beginsWith" dxfId="375" priority="38" stopIfTrue="1" operator="beginsWith" text="Missing">
      <formula>LEFT(F35,LEN("Missing"))="Missing"</formula>
    </cfRule>
    <cfRule type="beginsWith" dxfId="374" priority="39" stopIfTrue="1" operator="beginsWith" text="Untested">
      <formula>LEFT(F35,LEN("Untested"))="Untested"</formula>
    </cfRule>
    <cfRule type="notContainsBlanks" dxfId="373" priority="40" stopIfTrue="1">
      <formula>LEN(TRIM(F35))&gt;0</formula>
    </cfRule>
  </conditionalFormatting>
  <conditionalFormatting sqref="F48">
    <cfRule type="beginsWith" dxfId="372" priority="25" stopIfTrue="1" operator="beginsWith" text="Not Applicable">
      <formula>LEFT(F48,LEN("Not Applicable"))="Not Applicable"</formula>
    </cfRule>
    <cfRule type="beginsWith" dxfId="371" priority="26" stopIfTrue="1" operator="beginsWith" text="Waived">
      <formula>LEFT(F48,LEN("Waived"))="Waived"</formula>
    </cfRule>
    <cfRule type="beginsWith" dxfId="370" priority="27" stopIfTrue="1" operator="beginsWith" text="Pre-Passed">
      <formula>LEFT(F48,LEN("Pre-Passed"))="Pre-Passed"</formula>
    </cfRule>
    <cfRule type="beginsWith" dxfId="369" priority="28" stopIfTrue="1" operator="beginsWith" text="Completed">
      <formula>LEFT(F48,LEN("Completed"))="Completed"</formula>
    </cfRule>
    <cfRule type="beginsWith" dxfId="368" priority="29" stopIfTrue="1" operator="beginsWith" text="Partial">
      <formula>LEFT(F48,LEN("Partial"))="Partial"</formula>
    </cfRule>
    <cfRule type="beginsWith" dxfId="367" priority="30" stopIfTrue="1" operator="beginsWith" text="Missing">
      <formula>LEFT(F48,LEN("Missing"))="Missing"</formula>
    </cfRule>
    <cfRule type="beginsWith" dxfId="366" priority="31" stopIfTrue="1" operator="beginsWith" text="Untested">
      <formula>LEFT(F48,LEN("Untested"))="Untested"</formula>
    </cfRule>
    <cfRule type="notContainsBlanks" dxfId="365" priority="32" stopIfTrue="1">
      <formula>LEN(TRIM(F48))&gt;0</formula>
    </cfRule>
  </conditionalFormatting>
  <conditionalFormatting sqref="F49:F60">
    <cfRule type="beginsWith" dxfId="364" priority="17" stopIfTrue="1" operator="beginsWith" text="Not Applicable">
      <formula>LEFT(F49,LEN("Not Applicable"))="Not Applicable"</formula>
    </cfRule>
    <cfRule type="beginsWith" dxfId="363" priority="18" stopIfTrue="1" operator="beginsWith" text="Waived">
      <formula>LEFT(F49,LEN("Waived"))="Waived"</formula>
    </cfRule>
    <cfRule type="beginsWith" dxfId="362" priority="19" stopIfTrue="1" operator="beginsWith" text="Pre-Passed">
      <formula>LEFT(F49,LEN("Pre-Passed"))="Pre-Passed"</formula>
    </cfRule>
    <cfRule type="beginsWith" dxfId="361" priority="20" stopIfTrue="1" operator="beginsWith" text="Completed">
      <formula>LEFT(F49,LEN("Completed"))="Completed"</formula>
    </cfRule>
    <cfRule type="beginsWith" dxfId="360" priority="21" stopIfTrue="1" operator="beginsWith" text="Partial">
      <formula>LEFT(F49,LEN("Partial"))="Partial"</formula>
    </cfRule>
    <cfRule type="beginsWith" dxfId="359" priority="22" stopIfTrue="1" operator="beginsWith" text="Missing">
      <formula>LEFT(F49,LEN("Missing"))="Missing"</formula>
    </cfRule>
    <cfRule type="beginsWith" dxfId="358" priority="23" stopIfTrue="1" operator="beginsWith" text="Untested">
      <formula>LEFT(F49,LEN("Untested"))="Untested"</formula>
    </cfRule>
    <cfRule type="notContainsBlanks" dxfId="357" priority="24" stopIfTrue="1">
      <formula>LEN(TRIM(F49))&gt;0</formula>
    </cfRule>
  </conditionalFormatting>
  <conditionalFormatting sqref="F62:F63">
    <cfRule type="beginsWith" dxfId="356" priority="9" stopIfTrue="1" operator="beginsWith" text="Not Applicable">
      <formula>LEFT(F62,LEN("Not Applicable"))="Not Applicable"</formula>
    </cfRule>
    <cfRule type="beginsWith" dxfId="355" priority="10" stopIfTrue="1" operator="beginsWith" text="Waived">
      <formula>LEFT(F62,LEN("Waived"))="Waived"</formula>
    </cfRule>
    <cfRule type="beginsWith" dxfId="354" priority="11" stopIfTrue="1" operator="beginsWith" text="Pre-Passed">
      <formula>LEFT(F62,LEN("Pre-Passed"))="Pre-Passed"</formula>
    </cfRule>
    <cfRule type="beginsWith" dxfId="353" priority="12" stopIfTrue="1" operator="beginsWith" text="Completed">
      <formula>LEFT(F62,LEN("Completed"))="Completed"</formula>
    </cfRule>
    <cfRule type="beginsWith" dxfId="352" priority="13" stopIfTrue="1" operator="beginsWith" text="Partial">
      <formula>LEFT(F62,LEN("Partial"))="Partial"</formula>
    </cfRule>
    <cfRule type="beginsWith" dxfId="351" priority="14" stopIfTrue="1" operator="beginsWith" text="Missing">
      <formula>LEFT(F62,LEN("Missing"))="Missing"</formula>
    </cfRule>
    <cfRule type="beginsWith" dxfId="350" priority="15" stopIfTrue="1" operator="beginsWith" text="Untested">
      <formula>LEFT(F62,LEN("Untested"))="Untested"</formula>
    </cfRule>
    <cfRule type="notContainsBlanks" dxfId="349" priority="16" stopIfTrue="1">
      <formula>LEN(TRIM(F62))&gt;0</formula>
    </cfRule>
  </conditionalFormatting>
  <conditionalFormatting sqref="F64:F69">
    <cfRule type="beginsWith" dxfId="348" priority="1" stopIfTrue="1" operator="beginsWith" text="Not Applicable">
      <formula>LEFT(F64,LEN("Not Applicable"))="Not Applicable"</formula>
    </cfRule>
    <cfRule type="beginsWith" dxfId="347" priority="2" stopIfTrue="1" operator="beginsWith" text="Waived">
      <formula>LEFT(F64,LEN("Waived"))="Waived"</formula>
    </cfRule>
    <cfRule type="beginsWith" dxfId="346" priority="3" stopIfTrue="1" operator="beginsWith" text="Pre-Passed">
      <formula>LEFT(F64,LEN("Pre-Passed"))="Pre-Passed"</formula>
    </cfRule>
    <cfRule type="beginsWith" dxfId="345" priority="4" stopIfTrue="1" operator="beginsWith" text="Completed">
      <formula>LEFT(F64,LEN("Completed"))="Completed"</formula>
    </cfRule>
    <cfRule type="beginsWith" dxfId="344" priority="5" stopIfTrue="1" operator="beginsWith" text="Partial">
      <formula>LEFT(F64,LEN("Partial"))="Partial"</formula>
    </cfRule>
    <cfRule type="beginsWith" dxfId="343" priority="6" stopIfTrue="1" operator="beginsWith" text="Missing">
      <formula>LEFT(F64,LEN("Missing"))="Missing"</formula>
    </cfRule>
    <cfRule type="beginsWith" dxfId="342" priority="7" stopIfTrue="1" operator="beginsWith" text="Untested">
      <formula>LEFT(F64,LEN("Untested"))="Untested"</formula>
    </cfRule>
    <cfRule type="notContainsBlanks" dxfId="341" priority="8" stopIfTrue="1">
      <formula>LEN(TRIM(F64))&gt;0</formula>
    </cfRule>
  </conditionalFormatting>
  <dataValidations count="2">
    <dataValidation type="list" showInputMessage="1" showErrorMessage="1" sqref="E124:F126 E133:F140 E128:F131 E102:F122 E88:F100 E79:F86 E18:F32 E48:F60 E11:F16 E34:F46 E62:F77">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90"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491"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492"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493"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494"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495"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496"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abSelected="1" workbookViewId="0">
      <selection activeCell="E13" sqref="E1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0 Untested</v>
      </c>
      <c r="F1" s="3" t="str">
        <f>""&amp;COUNTIF(F$10:F$252,$A$2)&amp;" "&amp;$A$2</f>
        <v>6 Untested</v>
      </c>
      <c r="G1" s="4" t="s">
        <v>617</v>
      </c>
    </row>
    <row r="2" spans="1:7" ht="14.1" customHeight="1" thickBot="1">
      <c r="A2" s="12" t="s">
        <v>52</v>
      </c>
      <c r="B2" s="11" t="s">
        <v>53</v>
      </c>
      <c r="C2" s="252" t="s">
        <v>786</v>
      </c>
      <c r="D2" s="253"/>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2</v>
      </c>
      <c r="F5" s="14">
        <f>SUMPRODUCT(($A$10:$A$252="Intermediate")*(F$10:F$252="Completed"))+SUMPRODUCT(($A$10:$A$252="Intermediate")*(F$10:F$252="Pre-Passed"))+0.5*SUMPRODUCT(($A$10:$A$252="Intermediate")*(F$10:F$252="Partial"))</f>
        <v>2</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2</v>
      </c>
      <c r="F6" s="14">
        <f>SUMPRODUCT(($A$10:$A$252="Advanced")*(F$10:F$252="Missing"))+0.5*SUMPRODUCT(($A$10:$A$252="Advanced")*(F$10:F$252="Partial"))</f>
        <v>0</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2</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1</v>
      </c>
      <c r="F8" s="14">
        <f>SUMPRODUCT(($A$10:$A$252="Professional")*(F$10:F$252="Completed"))+SUMPRODUCT(($A$10:$A$252="Professional")*(F$10:F$252="Pre-Passed"))+0.5*SUMPRODUCT(($A$10:$A$252="Professional")*(F$10:F$252="Partial"))</f>
        <v>1</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1</v>
      </c>
      <c r="G9" s="11" t="str">
        <f>"Exceptional "&amp;$G$1&amp;"s "&amp;A5</f>
        <v>Exceptional NARRATIVEs Completed</v>
      </c>
    </row>
    <row r="10" spans="1:7" ht="14.1" customHeight="1" thickBot="1">
      <c r="A10" s="224" t="s">
        <v>941</v>
      </c>
      <c r="B10" s="226"/>
      <c r="C10" s="4" t="s">
        <v>942</v>
      </c>
      <c r="D10" s="4" t="s">
        <v>470</v>
      </c>
      <c r="E10" s="4" t="s">
        <v>64</v>
      </c>
      <c r="F10" s="4" t="s">
        <v>65</v>
      </c>
      <c r="G10" s="4" t="s">
        <v>471</v>
      </c>
    </row>
    <row r="11" spans="1:7" ht="26.25" thickBot="1">
      <c r="A11" s="15" t="s">
        <v>66</v>
      </c>
      <c r="B11" s="11" t="s">
        <v>917</v>
      </c>
      <c r="C11" s="11" t="s">
        <v>943</v>
      </c>
      <c r="D11" s="11" t="s">
        <v>1034</v>
      </c>
      <c r="E11" s="4" t="s">
        <v>58</v>
      </c>
      <c r="F11" s="4" t="s">
        <v>52</v>
      </c>
      <c r="G11" s="11" t="s">
        <v>1015</v>
      </c>
    </row>
    <row r="12" spans="1:7" ht="26.25" thickBot="1">
      <c r="A12" s="16" t="s">
        <v>68</v>
      </c>
      <c r="B12" s="11" t="s">
        <v>918</v>
      </c>
      <c r="C12" s="11" t="s">
        <v>944</v>
      </c>
      <c r="D12" s="11"/>
      <c r="E12" s="4" t="s">
        <v>58</v>
      </c>
      <c r="F12" s="4" t="s">
        <v>52</v>
      </c>
      <c r="G12" s="11"/>
    </row>
    <row r="13" spans="1:7" ht="16.5" thickBot="1">
      <c r="A13" s="16" t="s">
        <v>68</v>
      </c>
      <c r="B13" s="11" t="s">
        <v>921</v>
      </c>
      <c r="C13" s="11" t="s">
        <v>922</v>
      </c>
      <c r="D13" s="11"/>
      <c r="E13" s="4" t="s">
        <v>58</v>
      </c>
      <c r="F13" s="4" t="s">
        <v>52</v>
      </c>
      <c r="G13" s="11"/>
    </row>
    <row r="14" spans="1:7" ht="26.25" thickBot="1">
      <c r="A14" s="17" t="s">
        <v>70</v>
      </c>
      <c r="B14" s="11" t="s">
        <v>920</v>
      </c>
      <c r="C14" s="11" t="s">
        <v>945</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24" t="s">
        <v>224</v>
      </c>
      <c r="B17" s="226"/>
      <c r="C17" s="4" t="s">
        <v>63</v>
      </c>
      <c r="D17" s="4" t="s">
        <v>470</v>
      </c>
      <c r="E17" s="4" t="s">
        <v>64</v>
      </c>
      <c r="F17" s="4" t="s">
        <v>65</v>
      </c>
      <c r="G17" s="4" t="s">
        <v>471</v>
      </c>
    </row>
    <row r="18" spans="1:7" ht="16.5" thickBot="1">
      <c r="A18" s="100" t="s">
        <v>68</v>
      </c>
      <c r="B18" s="11" t="s">
        <v>225</v>
      </c>
      <c r="C18" s="11" t="s">
        <v>226</v>
      </c>
      <c r="D18" s="11"/>
      <c r="E18" s="4" t="s">
        <v>58</v>
      </c>
      <c r="F18" s="4" t="s">
        <v>58</v>
      </c>
      <c r="G18" s="11"/>
    </row>
    <row r="19" spans="1:7" ht="16.5" thickBot="1">
      <c r="A19" s="29" t="s">
        <v>78</v>
      </c>
      <c r="B19" s="11" t="s">
        <v>227</v>
      </c>
      <c r="C19" s="11" t="s">
        <v>228</v>
      </c>
      <c r="D19" s="11"/>
      <c r="E19" s="4" t="s">
        <v>58</v>
      </c>
      <c r="F19" s="4" t="s">
        <v>58</v>
      </c>
      <c r="G19" s="11"/>
    </row>
    <row r="20" spans="1:7" ht="16.5" thickBot="1">
      <c r="A20" s="30" t="s">
        <v>70</v>
      </c>
      <c r="B20" s="11" t="s">
        <v>474</v>
      </c>
      <c r="C20" s="11" t="s">
        <v>475</v>
      </c>
      <c r="D20" s="11"/>
      <c r="E20" s="4" t="s">
        <v>58</v>
      </c>
      <c r="F20" s="4" t="s">
        <v>58</v>
      </c>
      <c r="G20" s="11"/>
    </row>
    <row r="21" spans="1:7" ht="16.5" thickBot="1">
      <c r="A21" s="31" t="s">
        <v>94</v>
      </c>
      <c r="B21" s="11" t="s">
        <v>229</v>
      </c>
      <c r="C21" s="11" t="s">
        <v>230</v>
      </c>
      <c r="D21" s="11"/>
      <c r="E21" s="4" t="s">
        <v>54</v>
      </c>
      <c r="F21" s="4" t="s">
        <v>54</v>
      </c>
      <c r="G21" s="11"/>
    </row>
    <row r="22" spans="1:7" ht="14.1" customHeight="1" thickBot="1">
      <c r="A22" s="224" t="s">
        <v>231</v>
      </c>
      <c r="B22" s="226"/>
      <c r="C22" s="4" t="s">
        <v>762</v>
      </c>
      <c r="D22" s="4" t="s">
        <v>470</v>
      </c>
      <c r="E22" s="4" t="s">
        <v>64</v>
      </c>
      <c r="F22" s="4" t="s">
        <v>65</v>
      </c>
      <c r="G22" s="4" t="s">
        <v>471</v>
      </c>
    </row>
    <row r="23" spans="1:7" ht="39" thickBot="1">
      <c r="A23" s="100" t="s">
        <v>68</v>
      </c>
      <c r="B23" s="11" t="s">
        <v>232</v>
      </c>
      <c r="C23" s="13" t="s">
        <v>233</v>
      </c>
      <c r="D23" s="13"/>
      <c r="E23" s="4" t="s">
        <v>58</v>
      </c>
      <c r="F23" s="4" t="s">
        <v>58</v>
      </c>
      <c r="G23" s="11" t="s">
        <v>1026</v>
      </c>
    </row>
    <row r="24" spans="1:7" ht="16.5" thickBot="1">
      <c r="A24" s="29" t="s">
        <v>78</v>
      </c>
      <c r="B24" s="11" t="s">
        <v>234</v>
      </c>
      <c r="C24" s="13" t="s">
        <v>761</v>
      </c>
      <c r="D24" s="13"/>
      <c r="E24" s="4" t="s">
        <v>58</v>
      </c>
      <c r="F24" s="4" t="s">
        <v>58</v>
      </c>
      <c r="G24" s="11"/>
    </row>
    <row r="25" spans="1:7" ht="16.5" thickBot="1">
      <c r="A25" s="30" t="s">
        <v>70</v>
      </c>
      <c r="B25" s="11" t="s">
        <v>235</v>
      </c>
      <c r="C25" s="13" t="s">
        <v>236</v>
      </c>
      <c r="D25" s="13"/>
      <c r="E25" s="4" t="s">
        <v>58</v>
      </c>
      <c r="F25" s="4" t="s">
        <v>58</v>
      </c>
      <c r="G25" s="11"/>
    </row>
    <row r="26" spans="1:7" ht="16.5" thickBot="1">
      <c r="A26" s="31" t="s">
        <v>94</v>
      </c>
      <c r="B26" s="11" t="s">
        <v>237</v>
      </c>
      <c r="C26" s="13" t="s">
        <v>764</v>
      </c>
      <c r="D26" s="13"/>
      <c r="E26" s="4" t="s">
        <v>58</v>
      </c>
      <c r="F26" s="4" t="s">
        <v>58</v>
      </c>
      <c r="G26" s="11"/>
    </row>
    <row r="27" spans="1:7" ht="16.5" thickBot="1">
      <c r="A27" s="32" t="s">
        <v>467</v>
      </c>
      <c r="B27" s="11" t="s">
        <v>238</v>
      </c>
      <c r="C27" s="13" t="s">
        <v>765</v>
      </c>
      <c r="D27" s="13"/>
      <c r="E27" s="4" t="s">
        <v>58</v>
      </c>
      <c r="F27" s="4" t="s">
        <v>58</v>
      </c>
      <c r="G27" s="11"/>
    </row>
    <row r="28" spans="1:7" ht="14.1" customHeight="1" thickBot="1">
      <c r="A28" s="224" t="s">
        <v>766</v>
      </c>
      <c r="B28" s="226"/>
      <c r="C28" s="4" t="s">
        <v>63</v>
      </c>
      <c r="D28" s="4" t="s">
        <v>470</v>
      </c>
      <c r="E28" s="4" t="s">
        <v>64</v>
      </c>
      <c r="F28" s="4" t="s">
        <v>65</v>
      </c>
      <c r="G28" s="4" t="s">
        <v>471</v>
      </c>
    </row>
    <row r="29" spans="1:7" ht="102.75" thickBot="1">
      <c r="A29" s="100" t="s">
        <v>68</v>
      </c>
      <c r="B29" s="11" t="s">
        <v>767</v>
      </c>
      <c r="C29" s="13" t="s">
        <v>773</v>
      </c>
      <c r="D29" s="13"/>
      <c r="E29" s="4" t="s">
        <v>61</v>
      </c>
      <c r="F29" s="4" t="s">
        <v>61</v>
      </c>
      <c r="G29" s="11" t="s">
        <v>1027</v>
      </c>
    </row>
    <row r="30" spans="1:7" ht="17.100000000000001" customHeight="1" thickBot="1">
      <c r="A30" s="29" t="s">
        <v>78</v>
      </c>
      <c r="B30" s="11" t="s">
        <v>768</v>
      </c>
      <c r="C30" s="13" t="s">
        <v>774</v>
      </c>
      <c r="D30" s="13"/>
      <c r="E30" s="4" t="s">
        <v>61</v>
      </c>
      <c r="F30" s="4" t="s">
        <v>61</v>
      </c>
      <c r="G30" s="11"/>
    </row>
    <row r="31" spans="1:7" ht="16.5" thickBot="1">
      <c r="A31" s="30" t="s">
        <v>70</v>
      </c>
      <c r="B31" s="11" t="s">
        <v>769</v>
      </c>
      <c r="C31" s="13" t="s">
        <v>775</v>
      </c>
      <c r="D31" s="13"/>
      <c r="E31" s="4" t="s">
        <v>61</v>
      </c>
      <c r="F31" s="4" t="s">
        <v>61</v>
      </c>
      <c r="G31" s="11"/>
    </row>
    <row r="32" spans="1:7" ht="16.5" thickBot="1">
      <c r="A32" s="31" t="s">
        <v>94</v>
      </c>
      <c r="B32" s="11" t="s">
        <v>770</v>
      </c>
      <c r="C32" s="13" t="s">
        <v>776</v>
      </c>
      <c r="D32" s="13"/>
      <c r="E32" s="4" t="s">
        <v>61</v>
      </c>
      <c r="F32" s="4" t="s">
        <v>61</v>
      </c>
      <c r="G32" s="11"/>
    </row>
    <row r="33" spans="1:7" ht="16.5" thickBot="1">
      <c r="A33" s="32" t="s">
        <v>467</v>
      </c>
      <c r="B33" s="11" t="s">
        <v>771</v>
      </c>
      <c r="C33" s="11" t="s">
        <v>777</v>
      </c>
      <c r="D33" s="11"/>
      <c r="E33" s="4" t="s">
        <v>61</v>
      </c>
      <c r="F33" s="4" t="s">
        <v>61</v>
      </c>
      <c r="G33" s="11"/>
    </row>
    <row r="34" spans="1:7" ht="16.5" thickBot="1">
      <c r="A34" s="32" t="s">
        <v>467</v>
      </c>
      <c r="B34" s="11" t="s">
        <v>772</v>
      </c>
      <c r="C34" s="13" t="s">
        <v>778</v>
      </c>
      <c r="D34" s="13"/>
      <c r="E34" s="4" t="s">
        <v>61</v>
      </c>
      <c r="F34" s="4" t="s">
        <v>61</v>
      </c>
      <c r="G34" s="11"/>
    </row>
    <row r="35" spans="1:7" ht="14.1" customHeight="1" thickBot="1">
      <c r="A35" s="224" t="s">
        <v>239</v>
      </c>
      <c r="B35" s="226"/>
      <c r="C35" s="4" t="s">
        <v>763</v>
      </c>
      <c r="D35" s="4" t="s">
        <v>470</v>
      </c>
      <c r="E35" s="4" t="s">
        <v>64</v>
      </c>
      <c r="F35" s="4" t="s">
        <v>65</v>
      </c>
      <c r="G35" s="4" t="s">
        <v>471</v>
      </c>
    </row>
    <row r="36" spans="1:7" ht="16.5" thickBot="1">
      <c r="A36" s="100" t="s">
        <v>68</v>
      </c>
      <c r="B36" s="11" t="s">
        <v>240</v>
      </c>
      <c r="C36" s="13" t="s">
        <v>241</v>
      </c>
      <c r="D36" s="13"/>
      <c r="E36" s="4" t="s">
        <v>61</v>
      </c>
      <c r="F36" s="4" t="s">
        <v>61</v>
      </c>
      <c r="G36" s="11"/>
    </row>
    <row r="37" spans="1:7" ht="16.5" thickBot="1">
      <c r="A37" s="29" t="s">
        <v>78</v>
      </c>
      <c r="B37" s="11" t="s">
        <v>242</v>
      </c>
      <c r="C37" s="11" t="s">
        <v>243</v>
      </c>
      <c r="D37" s="11"/>
      <c r="E37" s="4" t="s">
        <v>61</v>
      </c>
      <c r="F37" s="4" t="s">
        <v>61</v>
      </c>
      <c r="G37" s="11"/>
    </row>
    <row r="38" spans="1:7" ht="16.5" thickBot="1">
      <c r="A38" s="30" t="s">
        <v>70</v>
      </c>
      <c r="B38" s="11" t="s">
        <v>244</v>
      </c>
      <c r="C38" s="13" t="s">
        <v>245</v>
      </c>
      <c r="D38" s="13"/>
      <c r="E38" s="4" t="s">
        <v>61</v>
      </c>
      <c r="F38" s="4" t="s">
        <v>61</v>
      </c>
      <c r="G38" s="11"/>
    </row>
    <row r="39" spans="1:7" ht="16.5" thickBot="1">
      <c r="A39" s="31" t="s">
        <v>94</v>
      </c>
      <c r="B39" s="11" t="s">
        <v>246</v>
      </c>
      <c r="C39" s="13" t="s">
        <v>247</v>
      </c>
      <c r="D39" s="13"/>
      <c r="E39" s="4" t="s">
        <v>61</v>
      </c>
      <c r="F39" s="4" t="s">
        <v>61</v>
      </c>
      <c r="G39" s="11"/>
    </row>
    <row r="40" spans="1:7" ht="16.5" thickBot="1">
      <c r="A40" s="32" t="s">
        <v>467</v>
      </c>
      <c r="B40" s="11" t="s">
        <v>248</v>
      </c>
      <c r="C40" s="11" t="s">
        <v>249</v>
      </c>
      <c r="D40" s="11"/>
      <c r="E40" s="4" t="s">
        <v>61</v>
      </c>
      <c r="F40" s="4" t="s">
        <v>61</v>
      </c>
      <c r="G40" s="11"/>
    </row>
    <row r="41" spans="1:7" ht="16.5" thickBot="1">
      <c r="A41" s="32" t="s">
        <v>467</v>
      </c>
      <c r="B41" s="11" t="s">
        <v>250</v>
      </c>
      <c r="C41" s="11" t="s">
        <v>251</v>
      </c>
      <c r="D41" s="11"/>
      <c r="E41" s="4" t="s">
        <v>61</v>
      </c>
      <c r="F41" s="4" t="s">
        <v>61</v>
      </c>
      <c r="G41" s="11"/>
    </row>
    <row r="42" spans="1:7" ht="16.5" thickBot="1">
      <c r="A42" s="32" t="s">
        <v>467</v>
      </c>
      <c r="B42" s="11" t="s">
        <v>252</v>
      </c>
      <c r="C42" s="11" t="s">
        <v>253</v>
      </c>
      <c r="D42" s="11"/>
      <c r="E42" s="4" t="s">
        <v>61</v>
      </c>
      <c r="F42" s="4" t="s">
        <v>61</v>
      </c>
      <c r="G42" s="11"/>
    </row>
    <row r="43" spans="1:7" ht="14.1" customHeight="1" thickBot="1">
      <c r="A43" s="224" t="s">
        <v>779</v>
      </c>
      <c r="B43" s="226"/>
      <c r="C43" s="4" t="s">
        <v>439</v>
      </c>
      <c r="D43" s="4" t="s">
        <v>470</v>
      </c>
      <c r="E43" s="4" t="s">
        <v>64</v>
      </c>
      <c r="F43" s="4" t="s">
        <v>65</v>
      </c>
      <c r="G43" s="4" t="s">
        <v>471</v>
      </c>
    </row>
    <row r="44" spans="1:7" ht="15.95" customHeight="1" thickBot="1">
      <c r="A44" s="100" t="s">
        <v>68</v>
      </c>
      <c r="B44" s="11" t="s">
        <v>780</v>
      </c>
      <c r="C44" s="13" t="s">
        <v>254</v>
      </c>
      <c r="D44" s="13"/>
      <c r="E44" s="4" t="s">
        <v>61</v>
      </c>
      <c r="F44" s="4" t="s">
        <v>61</v>
      </c>
      <c r="G44" s="11"/>
    </row>
    <row r="45" spans="1:7" ht="16.5" thickBot="1">
      <c r="A45" s="29" t="s">
        <v>78</v>
      </c>
      <c r="B45" s="11" t="s">
        <v>781</v>
      </c>
      <c r="C45" s="13" t="s">
        <v>255</v>
      </c>
      <c r="D45" s="13"/>
      <c r="E45" s="4" t="s">
        <v>61</v>
      </c>
      <c r="F45" s="4" t="s">
        <v>61</v>
      </c>
      <c r="G45" s="11"/>
    </row>
    <row r="46" spans="1:7" ht="16.5" thickBot="1">
      <c r="A46" s="30" t="s">
        <v>70</v>
      </c>
      <c r="B46" s="11" t="s">
        <v>782</v>
      </c>
      <c r="C46" s="13" t="s">
        <v>256</v>
      </c>
      <c r="D46" s="13"/>
      <c r="E46" s="4" t="s">
        <v>61</v>
      </c>
      <c r="F46" s="4" t="s">
        <v>61</v>
      </c>
      <c r="G46" s="11"/>
    </row>
    <row r="47" spans="1:7" ht="16.5" thickBot="1">
      <c r="A47" s="31" t="s">
        <v>94</v>
      </c>
      <c r="B47" s="11" t="s">
        <v>783</v>
      </c>
      <c r="C47" s="13" t="s">
        <v>257</v>
      </c>
      <c r="D47" s="13"/>
      <c r="E47" s="4" t="s">
        <v>61</v>
      </c>
      <c r="F47" s="4" t="s">
        <v>61</v>
      </c>
      <c r="G47" s="11"/>
    </row>
    <row r="48" spans="1:7" ht="16.5" thickBot="1">
      <c r="A48" s="31" t="s">
        <v>94</v>
      </c>
      <c r="B48" s="11" t="s">
        <v>784</v>
      </c>
      <c r="C48" s="11" t="s">
        <v>258</v>
      </c>
      <c r="D48" s="11"/>
      <c r="E48" s="4" t="s">
        <v>61</v>
      </c>
      <c r="F48" s="4" t="s">
        <v>61</v>
      </c>
      <c r="G48" s="11"/>
    </row>
    <row r="49" spans="1:7" ht="16.5" thickBot="1">
      <c r="A49" s="32" t="s">
        <v>467</v>
      </c>
      <c r="B49" s="11" t="s">
        <v>785</v>
      </c>
      <c r="C49" s="13" t="s">
        <v>259</v>
      </c>
      <c r="D49" s="13"/>
      <c r="E49" s="4" t="s">
        <v>61</v>
      </c>
      <c r="F49" s="4" t="s">
        <v>61</v>
      </c>
      <c r="G49" s="11"/>
    </row>
    <row r="50" spans="1:7" ht="14.1" customHeight="1" thickBot="1">
      <c r="A50" s="224" t="s">
        <v>260</v>
      </c>
      <c r="B50" s="226"/>
      <c r="C50" s="4" t="s">
        <v>63</v>
      </c>
      <c r="D50" s="4" t="s">
        <v>470</v>
      </c>
      <c r="E50" s="4" t="s">
        <v>64</v>
      </c>
      <c r="F50" s="4" t="s">
        <v>65</v>
      </c>
      <c r="G50" s="4" t="s">
        <v>471</v>
      </c>
    </row>
    <row r="51" spans="1:7" ht="14.1" customHeight="1" thickBot="1">
      <c r="A51" s="100" t="s">
        <v>68</v>
      </c>
      <c r="B51" s="11" t="s">
        <v>261</v>
      </c>
      <c r="C51" s="13" t="s">
        <v>262</v>
      </c>
      <c r="D51" s="13"/>
      <c r="E51" s="4" t="s">
        <v>61</v>
      </c>
      <c r="F51" s="4" t="s">
        <v>61</v>
      </c>
      <c r="G51" s="11"/>
    </row>
    <row r="52" spans="1:7" ht="16.5" thickBot="1">
      <c r="A52" s="29" t="s">
        <v>78</v>
      </c>
      <c r="B52" s="11" t="s">
        <v>263</v>
      </c>
      <c r="C52" s="13" t="s">
        <v>264</v>
      </c>
      <c r="D52" s="13"/>
      <c r="E52" s="4" t="s">
        <v>61</v>
      </c>
      <c r="F52" s="4" t="s">
        <v>61</v>
      </c>
      <c r="G52" s="11"/>
    </row>
    <row r="53" spans="1:7" ht="16.5" thickBot="1">
      <c r="A53" s="30" t="s">
        <v>70</v>
      </c>
      <c r="B53" s="11" t="s">
        <v>265</v>
      </c>
      <c r="C53" s="13" t="s">
        <v>266</v>
      </c>
      <c r="D53" s="13"/>
      <c r="E53" s="4" t="s">
        <v>61</v>
      </c>
      <c r="F53" s="4" t="s">
        <v>61</v>
      </c>
      <c r="G53" s="11"/>
    </row>
    <row r="54" spans="1:7" ht="16.5" thickBot="1">
      <c r="A54" s="30" t="s">
        <v>70</v>
      </c>
      <c r="B54" s="11" t="s">
        <v>694</v>
      </c>
      <c r="C54" s="13" t="s">
        <v>695</v>
      </c>
      <c r="D54" s="13"/>
      <c r="E54" s="4" t="s">
        <v>61</v>
      </c>
      <c r="F54" s="4" t="s">
        <v>61</v>
      </c>
      <c r="G54" s="11"/>
    </row>
    <row r="55" spans="1:7" ht="14.1" customHeight="1" thickBot="1">
      <c r="A55" s="31" t="s">
        <v>94</v>
      </c>
      <c r="B55" s="11" t="s">
        <v>267</v>
      </c>
      <c r="C55" s="13" t="s">
        <v>268</v>
      </c>
      <c r="D55" s="13"/>
      <c r="E55" s="4" t="s">
        <v>61</v>
      </c>
      <c r="F55" s="4" t="s">
        <v>61</v>
      </c>
      <c r="G55" s="11"/>
    </row>
    <row r="56" spans="1:7" ht="16.5" thickBot="1">
      <c r="A56" s="31" t="s">
        <v>94</v>
      </c>
      <c r="B56" s="11" t="s">
        <v>696</v>
      </c>
      <c r="C56" s="13" t="s">
        <v>697</v>
      </c>
      <c r="D56" s="13"/>
      <c r="E56" s="4" t="s">
        <v>61</v>
      </c>
      <c r="F56" s="4" t="s">
        <v>61</v>
      </c>
      <c r="G56" s="11"/>
    </row>
    <row r="57" spans="1:7" ht="16.5" thickBot="1">
      <c r="A57" s="32" t="s">
        <v>467</v>
      </c>
      <c r="B57" s="11" t="s">
        <v>269</v>
      </c>
      <c r="C57" s="11" t="s">
        <v>270</v>
      </c>
      <c r="D57" s="11"/>
      <c r="E57" s="4" t="s">
        <v>61</v>
      </c>
      <c r="F57" s="4" t="s">
        <v>61</v>
      </c>
      <c r="G57" s="11"/>
    </row>
    <row r="58" spans="1:7" ht="16.5" thickBot="1">
      <c r="A58" s="32" t="s">
        <v>467</v>
      </c>
      <c r="B58" s="11" t="s">
        <v>271</v>
      </c>
      <c r="C58" s="11" t="s">
        <v>272</v>
      </c>
      <c r="D58" s="11"/>
      <c r="E58" s="4" t="s">
        <v>61</v>
      </c>
      <c r="F58" s="4" t="s">
        <v>61</v>
      </c>
      <c r="G58" s="11"/>
    </row>
    <row r="59" spans="1:7" ht="16.5" thickBot="1">
      <c r="A59" s="32" t="s">
        <v>467</v>
      </c>
      <c r="B59" s="11" t="s">
        <v>273</v>
      </c>
      <c r="C59" s="11" t="s">
        <v>274</v>
      </c>
      <c r="D59" s="11"/>
      <c r="E59" s="4" t="s">
        <v>61</v>
      </c>
      <c r="F59" s="4" t="s">
        <v>61</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333" priority="790" stopIfTrue="1" operator="beginsWith" text="Exceptional">
      <formula>LEFT(A129,LEN("Exceptional"))="Exceptional"</formula>
    </cfRule>
    <cfRule type="beginsWith" dxfId="332" priority="791" stopIfTrue="1" operator="beginsWith" text="Professional">
      <formula>LEFT(A129,LEN("Professional"))="Professional"</formula>
    </cfRule>
    <cfRule type="beginsWith" dxfId="331" priority="792" stopIfTrue="1" operator="beginsWith" text="Advanced">
      <formula>LEFT(A129,LEN("Advanced"))="Advanced"</formula>
    </cfRule>
    <cfRule type="beginsWith" dxfId="330" priority="793" stopIfTrue="1" operator="beginsWith" text="Intermediate">
      <formula>LEFT(A129,LEN("Intermediate"))="Intermediate"</formula>
    </cfRule>
    <cfRule type="beginsWith" dxfId="329" priority="794" stopIfTrue="1" operator="beginsWith" text="Basic">
      <formula>LEFT(A129,LEN("Basic"))="Basic"</formula>
    </cfRule>
    <cfRule type="beginsWith" dxfId="328" priority="795" stopIfTrue="1" operator="beginsWith" text="Required">
      <formula>LEFT(A129,LEN("Required"))="Required"</formula>
    </cfRule>
    <cfRule type="notContainsBlanks" dxfId="327" priority="796" stopIfTrue="1">
      <formula>LEN(TRIM(A129))&gt;0</formula>
    </cfRule>
  </conditionalFormatting>
  <conditionalFormatting sqref="E129:F253 E18 E21">
    <cfRule type="beginsWith" dxfId="326" priority="783" stopIfTrue="1" operator="beginsWith" text="Not Applicable">
      <formula>LEFT(E18,LEN("Not Applicable"))="Not Applicable"</formula>
    </cfRule>
    <cfRule type="beginsWith" dxfId="325" priority="784" stopIfTrue="1" operator="beginsWith" text="Waived">
      <formula>LEFT(E18,LEN("Waived"))="Waived"</formula>
    </cfRule>
    <cfRule type="beginsWith" dxfId="324" priority="785" stopIfTrue="1" operator="beginsWith" text="Pre-Passed">
      <formula>LEFT(E18,LEN("Pre-Passed"))="Pre-Passed"</formula>
    </cfRule>
    <cfRule type="beginsWith" dxfId="323" priority="786" stopIfTrue="1" operator="beginsWith" text="Completed">
      <formula>LEFT(E18,LEN("Completed"))="Completed"</formula>
    </cfRule>
    <cfRule type="beginsWith" dxfId="322" priority="787" stopIfTrue="1" operator="beginsWith" text="Partial">
      <formula>LEFT(E18,LEN("Partial"))="Partial"</formula>
    </cfRule>
    <cfRule type="beginsWith" dxfId="321" priority="788" stopIfTrue="1" operator="beginsWith" text="Missing">
      <formula>LEFT(E18,LEN("Missing"))="Missing"</formula>
    </cfRule>
    <cfRule type="beginsWith" dxfId="320" priority="789" stopIfTrue="1" operator="beginsWith" text="Untested">
      <formula>LEFT(E18,LEN("Untested"))="Untested"</formula>
    </cfRule>
    <cfRule type="notContainsBlanks" dxfId="319" priority="797" stopIfTrue="1">
      <formula>LEN(TRIM(E18))&gt;0</formula>
    </cfRule>
  </conditionalFormatting>
  <conditionalFormatting sqref="E26:E27">
    <cfRule type="beginsWith" dxfId="318" priority="583" stopIfTrue="1" operator="beginsWith" text="Not Applicable">
      <formula>LEFT(E26,LEN("Not Applicable"))="Not Applicable"</formula>
    </cfRule>
    <cfRule type="beginsWith" dxfId="317" priority="584" stopIfTrue="1" operator="beginsWith" text="Waived">
      <formula>LEFT(E26,LEN("Waived"))="Waived"</formula>
    </cfRule>
    <cfRule type="beginsWith" dxfId="316" priority="585" stopIfTrue="1" operator="beginsWith" text="Pre-Passed">
      <formula>LEFT(E26,LEN("Pre-Passed"))="Pre-Passed"</formula>
    </cfRule>
    <cfRule type="beginsWith" dxfId="315" priority="586" stopIfTrue="1" operator="beginsWith" text="Completed">
      <formula>LEFT(E26,LEN("Completed"))="Completed"</formula>
    </cfRule>
    <cfRule type="beginsWith" dxfId="314" priority="587" stopIfTrue="1" operator="beginsWith" text="Partial">
      <formula>LEFT(E26,LEN("Partial"))="Partial"</formula>
    </cfRule>
    <cfRule type="beginsWith" dxfId="313" priority="588" stopIfTrue="1" operator="beginsWith" text="Missing">
      <formula>LEFT(E26,LEN("Missing"))="Missing"</formula>
    </cfRule>
    <cfRule type="beginsWith" dxfId="312" priority="589" stopIfTrue="1" operator="beginsWith" text="Untested">
      <formula>LEFT(E26,LEN("Untested"))="Untested"</formula>
    </cfRule>
    <cfRule type="notContainsBlanks" dxfId="311" priority="590" stopIfTrue="1">
      <formula>LEN(TRIM(E26))&gt;0</formula>
    </cfRule>
  </conditionalFormatting>
  <conditionalFormatting sqref="E35">
    <cfRule type="beginsWith" dxfId="310" priority="407" stopIfTrue="1" operator="beginsWith" text="Not Applicable">
      <formula>LEFT(E35,LEN("Not Applicable"))="Not Applicable"</formula>
    </cfRule>
    <cfRule type="beginsWith" dxfId="309" priority="408" stopIfTrue="1" operator="beginsWith" text="Waived">
      <formula>LEFT(E35,LEN("Waived"))="Waived"</formula>
    </cfRule>
    <cfRule type="beginsWith" dxfId="308" priority="409" stopIfTrue="1" operator="beginsWith" text="Pre-Passed">
      <formula>LEFT(E35,LEN("Pre-Passed"))="Pre-Passed"</formula>
    </cfRule>
    <cfRule type="beginsWith" dxfId="307" priority="410" stopIfTrue="1" operator="beginsWith" text="Completed">
      <formula>LEFT(E35,LEN("Completed"))="Completed"</formula>
    </cfRule>
    <cfRule type="beginsWith" dxfId="306" priority="411" stopIfTrue="1" operator="beginsWith" text="Partial">
      <formula>LEFT(E35,LEN("Partial"))="Partial"</formula>
    </cfRule>
    <cfRule type="beginsWith" dxfId="305" priority="412" stopIfTrue="1" operator="beginsWith" text="Missing">
      <formula>LEFT(E35,LEN("Missing"))="Missing"</formula>
    </cfRule>
    <cfRule type="beginsWith" dxfId="304" priority="413" stopIfTrue="1" operator="beginsWith" text="Untested">
      <formula>LEFT(E35,LEN("Untested"))="Untested"</formula>
    </cfRule>
    <cfRule type="notContainsBlanks" dxfId="303" priority="414" stopIfTrue="1">
      <formula>LEN(TRIM(E35))&gt;0</formula>
    </cfRule>
  </conditionalFormatting>
  <conditionalFormatting sqref="F28">
    <cfRule type="beginsWith" dxfId="302" priority="415" stopIfTrue="1" operator="beginsWith" text="Not Applicable">
      <formula>LEFT(F28,LEN("Not Applicable"))="Not Applicable"</formula>
    </cfRule>
    <cfRule type="beginsWith" dxfId="301" priority="416" stopIfTrue="1" operator="beginsWith" text="Waived">
      <formula>LEFT(F28,LEN("Waived"))="Waived"</formula>
    </cfRule>
    <cfRule type="beginsWith" dxfId="300" priority="417" stopIfTrue="1" operator="beginsWith" text="Pre-Passed">
      <formula>LEFT(F28,LEN("Pre-Passed"))="Pre-Passed"</formula>
    </cfRule>
    <cfRule type="beginsWith" dxfId="299" priority="418" stopIfTrue="1" operator="beginsWith" text="Completed">
      <formula>LEFT(F28,LEN("Completed"))="Completed"</formula>
    </cfRule>
    <cfRule type="beginsWith" dxfId="298" priority="419" stopIfTrue="1" operator="beginsWith" text="Partial">
      <formula>LEFT(F28,LEN("Partial"))="Partial"</formula>
    </cfRule>
    <cfRule type="beginsWith" dxfId="297" priority="420" stopIfTrue="1" operator="beginsWith" text="Missing">
      <formula>LEFT(F28,LEN("Missing"))="Missing"</formula>
    </cfRule>
    <cfRule type="beginsWith" dxfId="296" priority="421" stopIfTrue="1" operator="beginsWith" text="Untested">
      <formula>LEFT(F28,LEN("Untested"))="Untested"</formula>
    </cfRule>
    <cfRule type="notContainsBlanks" dxfId="295" priority="422" stopIfTrue="1">
      <formula>LEN(TRIM(F28))&gt;0</formula>
    </cfRule>
  </conditionalFormatting>
  <conditionalFormatting sqref="E28">
    <cfRule type="beginsWith" dxfId="294" priority="423" stopIfTrue="1" operator="beginsWith" text="Not Applicable">
      <formula>LEFT(E28,LEN("Not Applicable"))="Not Applicable"</formula>
    </cfRule>
    <cfRule type="beginsWith" dxfId="293" priority="424" stopIfTrue="1" operator="beginsWith" text="Waived">
      <formula>LEFT(E28,LEN("Waived"))="Waived"</formula>
    </cfRule>
    <cfRule type="beginsWith" dxfId="292" priority="425" stopIfTrue="1" operator="beginsWith" text="Pre-Passed">
      <formula>LEFT(E28,LEN("Pre-Passed"))="Pre-Passed"</formula>
    </cfRule>
    <cfRule type="beginsWith" dxfId="291" priority="426" stopIfTrue="1" operator="beginsWith" text="Completed">
      <formula>LEFT(E28,LEN("Completed"))="Completed"</formula>
    </cfRule>
    <cfRule type="beginsWith" dxfId="290" priority="427" stopIfTrue="1" operator="beginsWith" text="Partial">
      <formula>LEFT(E28,LEN("Partial"))="Partial"</formula>
    </cfRule>
    <cfRule type="beginsWith" dxfId="289" priority="428" stopIfTrue="1" operator="beginsWith" text="Missing">
      <formula>LEFT(E28,LEN("Missing"))="Missing"</formula>
    </cfRule>
    <cfRule type="beginsWith" dxfId="288" priority="429" stopIfTrue="1" operator="beginsWith" text="Untested">
      <formula>LEFT(E28,LEN("Untested"))="Untested"</formula>
    </cfRule>
    <cfRule type="notContainsBlanks" dxfId="287" priority="430" stopIfTrue="1">
      <formula>LEN(TRIM(E28))&gt;0</formula>
    </cfRule>
  </conditionalFormatting>
  <conditionalFormatting sqref="F22">
    <cfRule type="beginsWith" dxfId="286" priority="431" stopIfTrue="1" operator="beginsWith" text="Not Applicable">
      <formula>LEFT(F22,LEN("Not Applicable"))="Not Applicable"</formula>
    </cfRule>
    <cfRule type="beginsWith" dxfId="285" priority="432" stopIfTrue="1" operator="beginsWith" text="Waived">
      <formula>LEFT(F22,LEN("Waived"))="Waived"</formula>
    </cfRule>
    <cfRule type="beginsWith" dxfId="284" priority="433" stopIfTrue="1" operator="beginsWith" text="Pre-Passed">
      <formula>LEFT(F22,LEN("Pre-Passed"))="Pre-Passed"</formula>
    </cfRule>
    <cfRule type="beginsWith" dxfId="283" priority="434" stopIfTrue="1" operator="beginsWith" text="Completed">
      <formula>LEFT(F22,LEN("Completed"))="Completed"</formula>
    </cfRule>
    <cfRule type="beginsWith" dxfId="282" priority="435" stopIfTrue="1" operator="beginsWith" text="Partial">
      <formula>LEFT(F22,LEN("Partial"))="Partial"</formula>
    </cfRule>
    <cfRule type="beginsWith" dxfId="281" priority="436" stopIfTrue="1" operator="beginsWith" text="Missing">
      <formula>LEFT(F22,LEN("Missing"))="Missing"</formula>
    </cfRule>
    <cfRule type="beginsWith" dxfId="280" priority="437" stopIfTrue="1" operator="beginsWith" text="Untested">
      <formula>LEFT(F22,LEN("Untested"))="Untested"</formula>
    </cfRule>
    <cfRule type="notContainsBlanks" dxfId="279" priority="438" stopIfTrue="1">
      <formula>LEN(TRIM(F22))&gt;0</formula>
    </cfRule>
  </conditionalFormatting>
  <conditionalFormatting sqref="E22">
    <cfRule type="beginsWith" dxfId="278" priority="439" stopIfTrue="1" operator="beginsWith" text="Not Applicable">
      <formula>LEFT(E22,LEN("Not Applicable"))="Not Applicable"</formula>
    </cfRule>
    <cfRule type="beginsWith" dxfId="277" priority="440" stopIfTrue="1" operator="beginsWith" text="Waived">
      <formula>LEFT(E22,LEN("Waived"))="Waived"</formula>
    </cfRule>
    <cfRule type="beginsWith" dxfId="276" priority="441" stopIfTrue="1" operator="beginsWith" text="Pre-Passed">
      <formula>LEFT(E22,LEN("Pre-Passed"))="Pre-Passed"</formula>
    </cfRule>
    <cfRule type="beginsWith" dxfId="275" priority="442" stopIfTrue="1" operator="beginsWith" text="Completed">
      <formula>LEFT(E22,LEN("Completed"))="Completed"</formula>
    </cfRule>
    <cfRule type="beginsWith" dxfId="274" priority="443" stopIfTrue="1" operator="beginsWith" text="Partial">
      <formula>LEFT(E22,LEN("Partial"))="Partial"</formula>
    </cfRule>
    <cfRule type="beginsWith" dxfId="273" priority="444" stopIfTrue="1" operator="beginsWith" text="Missing">
      <formula>LEFT(E22,LEN("Missing"))="Missing"</formula>
    </cfRule>
    <cfRule type="beginsWith" dxfId="272" priority="445" stopIfTrue="1" operator="beginsWith" text="Untested">
      <formula>LEFT(E22,LEN("Untested"))="Untested"</formula>
    </cfRule>
    <cfRule type="notContainsBlanks" dxfId="271" priority="446" stopIfTrue="1">
      <formula>LEN(TRIM(E22))&gt;0</formula>
    </cfRule>
  </conditionalFormatting>
  <conditionalFormatting sqref="F10">
    <cfRule type="beginsWith" dxfId="270" priority="447" stopIfTrue="1" operator="beginsWith" text="Not Applicable">
      <formula>LEFT(F10,LEN("Not Applicable"))="Not Applicable"</formula>
    </cfRule>
    <cfRule type="beginsWith" dxfId="269" priority="448" stopIfTrue="1" operator="beginsWith" text="Waived">
      <formula>LEFT(F10,LEN("Waived"))="Waived"</formula>
    </cfRule>
    <cfRule type="beginsWith" dxfId="268" priority="449" stopIfTrue="1" operator="beginsWith" text="Pre-Passed">
      <formula>LEFT(F10,LEN("Pre-Passed"))="Pre-Passed"</formula>
    </cfRule>
    <cfRule type="beginsWith" dxfId="267" priority="450" stopIfTrue="1" operator="beginsWith" text="Completed">
      <formula>LEFT(F10,LEN("Completed"))="Completed"</formula>
    </cfRule>
    <cfRule type="beginsWith" dxfId="266" priority="451" stopIfTrue="1" operator="beginsWith" text="Partial">
      <formula>LEFT(F10,LEN("Partial"))="Partial"</formula>
    </cfRule>
    <cfRule type="beginsWith" dxfId="265" priority="452" stopIfTrue="1" operator="beginsWith" text="Missing">
      <formula>LEFT(F10,LEN("Missing"))="Missing"</formula>
    </cfRule>
    <cfRule type="beginsWith" dxfId="264" priority="453" stopIfTrue="1" operator="beginsWith" text="Untested">
      <formula>LEFT(F10,LEN("Untested"))="Untested"</formula>
    </cfRule>
    <cfRule type="notContainsBlanks" dxfId="263" priority="454" stopIfTrue="1">
      <formula>LEN(TRIM(F10))&gt;0</formula>
    </cfRule>
  </conditionalFormatting>
  <conditionalFormatting sqref="E10">
    <cfRule type="beginsWith" dxfId="262" priority="455" stopIfTrue="1" operator="beginsWith" text="Not Applicable">
      <formula>LEFT(E10,LEN("Not Applicable"))="Not Applicable"</formula>
    </cfRule>
    <cfRule type="beginsWith" dxfId="261" priority="456" stopIfTrue="1" operator="beginsWith" text="Waived">
      <formula>LEFT(E10,LEN("Waived"))="Waived"</formula>
    </cfRule>
    <cfRule type="beginsWith" dxfId="260" priority="457" stopIfTrue="1" operator="beginsWith" text="Pre-Passed">
      <formula>LEFT(E10,LEN("Pre-Passed"))="Pre-Passed"</formula>
    </cfRule>
    <cfRule type="beginsWith" dxfId="259" priority="458" stopIfTrue="1" operator="beginsWith" text="Completed">
      <formula>LEFT(E10,LEN("Completed"))="Completed"</formula>
    </cfRule>
    <cfRule type="beginsWith" dxfId="258" priority="459" stopIfTrue="1" operator="beginsWith" text="Partial">
      <formula>LEFT(E10,LEN("Partial"))="Partial"</formula>
    </cfRule>
    <cfRule type="beginsWith" dxfId="257" priority="460" stopIfTrue="1" operator="beginsWith" text="Missing">
      <formula>LEFT(E10,LEN("Missing"))="Missing"</formula>
    </cfRule>
    <cfRule type="beginsWith" dxfId="256" priority="461" stopIfTrue="1" operator="beginsWith" text="Untested">
      <formula>LEFT(E10,LEN("Untested"))="Untested"</formula>
    </cfRule>
    <cfRule type="notContainsBlanks" dxfId="255" priority="462" stopIfTrue="1">
      <formula>LEN(TRIM(E10))&gt;0</formula>
    </cfRule>
  </conditionalFormatting>
  <conditionalFormatting sqref="F35">
    <cfRule type="beginsWith" dxfId="254" priority="399" stopIfTrue="1" operator="beginsWith" text="Not Applicable">
      <formula>LEFT(F35,LEN("Not Applicable"))="Not Applicable"</formula>
    </cfRule>
    <cfRule type="beginsWith" dxfId="253" priority="400" stopIfTrue="1" operator="beginsWith" text="Waived">
      <formula>LEFT(F35,LEN("Waived"))="Waived"</formula>
    </cfRule>
    <cfRule type="beginsWith" dxfId="252" priority="401" stopIfTrue="1" operator="beginsWith" text="Pre-Passed">
      <formula>LEFT(F35,LEN("Pre-Passed"))="Pre-Passed"</formula>
    </cfRule>
    <cfRule type="beginsWith" dxfId="251" priority="402" stopIfTrue="1" operator="beginsWith" text="Completed">
      <formula>LEFT(F35,LEN("Completed"))="Completed"</formula>
    </cfRule>
    <cfRule type="beginsWith" dxfId="250" priority="403" stopIfTrue="1" operator="beginsWith" text="Partial">
      <formula>LEFT(F35,LEN("Partial"))="Partial"</formula>
    </cfRule>
    <cfRule type="beginsWith" dxfId="249" priority="404" stopIfTrue="1" operator="beginsWith" text="Missing">
      <formula>LEFT(F35,LEN("Missing"))="Missing"</formula>
    </cfRule>
    <cfRule type="beginsWith" dxfId="248" priority="405" stopIfTrue="1" operator="beginsWith" text="Untested">
      <formula>LEFT(F35,LEN("Untested"))="Untested"</formula>
    </cfRule>
    <cfRule type="notContainsBlanks" dxfId="247" priority="406" stopIfTrue="1">
      <formula>LEN(TRIM(F35))&gt;0</formula>
    </cfRule>
  </conditionalFormatting>
  <conditionalFormatting sqref="F43">
    <cfRule type="beginsWith" dxfId="246" priority="383" stopIfTrue="1" operator="beginsWith" text="Not Applicable">
      <formula>LEFT(F43,LEN("Not Applicable"))="Not Applicable"</formula>
    </cfRule>
    <cfRule type="beginsWith" dxfId="245" priority="384" stopIfTrue="1" operator="beginsWith" text="Waived">
      <formula>LEFT(F43,LEN("Waived"))="Waived"</formula>
    </cfRule>
    <cfRule type="beginsWith" dxfId="244" priority="385" stopIfTrue="1" operator="beginsWith" text="Pre-Passed">
      <formula>LEFT(F43,LEN("Pre-Passed"))="Pre-Passed"</formula>
    </cfRule>
    <cfRule type="beginsWith" dxfId="243" priority="386" stopIfTrue="1" operator="beginsWith" text="Completed">
      <formula>LEFT(F43,LEN("Completed"))="Completed"</formula>
    </cfRule>
    <cfRule type="beginsWith" dxfId="242" priority="387" stopIfTrue="1" operator="beginsWith" text="Partial">
      <formula>LEFT(F43,LEN("Partial"))="Partial"</formula>
    </cfRule>
    <cfRule type="beginsWith" dxfId="241" priority="388" stopIfTrue="1" operator="beginsWith" text="Missing">
      <formula>LEFT(F43,LEN("Missing"))="Missing"</formula>
    </cfRule>
    <cfRule type="beginsWith" dxfId="240" priority="389" stopIfTrue="1" operator="beginsWith" text="Untested">
      <formula>LEFT(F43,LEN("Untested"))="Untested"</formula>
    </cfRule>
    <cfRule type="notContainsBlanks" dxfId="239" priority="390" stopIfTrue="1">
      <formula>LEN(TRIM(F43))&gt;0</formula>
    </cfRule>
  </conditionalFormatting>
  <conditionalFormatting sqref="E43">
    <cfRule type="beginsWith" dxfId="238" priority="391" stopIfTrue="1" operator="beginsWith" text="Not Applicable">
      <formula>LEFT(E43,LEN("Not Applicable"))="Not Applicable"</formula>
    </cfRule>
    <cfRule type="beginsWith" dxfId="237" priority="392" stopIfTrue="1" operator="beginsWith" text="Waived">
      <formula>LEFT(E43,LEN("Waived"))="Waived"</formula>
    </cfRule>
    <cfRule type="beginsWith" dxfId="236" priority="393" stopIfTrue="1" operator="beginsWith" text="Pre-Passed">
      <formula>LEFT(E43,LEN("Pre-Passed"))="Pre-Passed"</formula>
    </cfRule>
    <cfRule type="beginsWith" dxfId="235" priority="394" stopIfTrue="1" operator="beginsWith" text="Completed">
      <formula>LEFT(E43,LEN("Completed"))="Completed"</formula>
    </cfRule>
    <cfRule type="beginsWith" dxfId="234" priority="395" stopIfTrue="1" operator="beginsWith" text="Partial">
      <formula>LEFT(E43,LEN("Partial"))="Partial"</formula>
    </cfRule>
    <cfRule type="beginsWith" dxfId="233" priority="396" stopIfTrue="1" operator="beginsWith" text="Missing">
      <formula>LEFT(E43,LEN("Missing"))="Missing"</formula>
    </cfRule>
    <cfRule type="beginsWith" dxfId="232" priority="397" stopIfTrue="1" operator="beginsWith" text="Untested">
      <formula>LEFT(E43,LEN("Untested"))="Untested"</formula>
    </cfRule>
    <cfRule type="notContainsBlanks" dxfId="231" priority="398" stopIfTrue="1">
      <formula>LEN(TRIM(E43))&gt;0</formula>
    </cfRule>
  </conditionalFormatting>
  <conditionalFormatting sqref="F50">
    <cfRule type="beginsWith" dxfId="230" priority="367" stopIfTrue="1" operator="beginsWith" text="Not Applicable">
      <formula>LEFT(F50,LEN("Not Applicable"))="Not Applicable"</formula>
    </cfRule>
    <cfRule type="beginsWith" dxfId="229" priority="368" stopIfTrue="1" operator="beginsWith" text="Waived">
      <formula>LEFT(F50,LEN("Waived"))="Waived"</formula>
    </cfRule>
    <cfRule type="beginsWith" dxfId="228" priority="369" stopIfTrue="1" operator="beginsWith" text="Pre-Passed">
      <formula>LEFT(F50,LEN("Pre-Passed"))="Pre-Passed"</formula>
    </cfRule>
    <cfRule type="beginsWith" dxfId="227" priority="370" stopIfTrue="1" operator="beginsWith" text="Completed">
      <formula>LEFT(F50,LEN("Completed"))="Completed"</formula>
    </cfRule>
    <cfRule type="beginsWith" dxfId="226" priority="371" stopIfTrue="1" operator="beginsWith" text="Partial">
      <formula>LEFT(F50,LEN("Partial"))="Partial"</formula>
    </cfRule>
    <cfRule type="beginsWith" dxfId="225" priority="372" stopIfTrue="1" operator="beginsWith" text="Missing">
      <formula>LEFT(F50,LEN("Missing"))="Missing"</formula>
    </cfRule>
    <cfRule type="beginsWith" dxfId="224" priority="373" stopIfTrue="1" operator="beginsWith" text="Untested">
      <formula>LEFT(F50,LEN("Untested"))="Untested"</formula>
    </cfRule>
    <cfRule type="notContainsBlanks" dxfId="223" priority="374" stopIfTrue="1">
      <formula>LEN(TRIM(F50))&gt;0</formula>
    </cfRule>
  </conditionalFormatting>
  <conditionalFormatting sqref="E50">
    <cfRule type="beginsWith" dxfId="222" priority="375" stopIfTrue="1" operator="beginsWith" text="Not Applicable">
      <formula>LEFT(E50,LEN("Not Applicable"))="Not Applicable"</formula>
    </cfRule>
    <cfRule type="beginsWith" dxfId="221" priority="376" stopIfTrue="1" operator="beginsWith" text="Waived">
      <formula>LEFT(E50,LEN("Waived"))="Waived"</formula>
    </cfRule>
    <cfRule type="beginsWith" dxfId="220" priority="377" stopIfTrue="1" operator="beginsWith" text="Pre-Passed">
      <formula>LEFT(E50,LEN("Pre-Passed"))="Pre-Passed"</formula>
    </cfRule>
    <cfRule type="beginsWith" dxfId="219" priority="378" stopIfTrue="1" operator="beginsWith" text="Completed">
      <formula>LEFT(E50,LEN("Completed"))="Completed"</formula>
    </cfRule>
    <cfRule type="beginsWith" dxfId="218" priority="379" stopIfTrue="1" operator="beginsWith" text="Partial">
      <formula>LEFT(E50,LEN("Partial"))="Partial"</formula>
    </cfRule>
    <cfRule type="beginsWith" dxfId="217" priority="380" stopIfTrue="1" operator="beginsWith" text="Missing">
      <formula>LEFT(E50,LEN("Missing"))="Missing"</formula>
    </cfRule>
    <cfRule type="beginsWith" dxfId="216" priority="381" stopIfTrue="1" operator="beginsWith" text="Untested">
      <formula>LEFT(E50,LEN("Untested"))="Untested"</formula>
    </cfRule>
    <cfRule type="notContainsBlanks" dxfId="215" priority="382" stopIfTrue="1">
      <formula>LEN(TRIM(E50))&gt;0</formula>
    </cfRule>
  </conditionalFormatting>
  <conditionalFormatting sqref="F17">
    <cfRule type="beginsWith" dxfId="214" priority="328" stopIfTrue="1" operator="beginsWith" text="Not Applicable">
      <formula>LEFT(F17,LEN("Not Applicable"))="Not Applicable"</formula>
    </cfRule>
    <cfRule type="beginsWith" dxfId="213" priority="329" stopIfTrue="1" operator="beginsWith" text="Waived">
      <formula>LEFT(F17,LEN("Waived"))="Waived"</formula>
    </cfRule>
    <cfRule type="beginsWith" dxfId="212" priority="330" stopIfTrue="1" operator="beginsWith" text="Pre-Passed">
      <formula>LEFT(F17,LEN("Pre-Passed"))="Pre-Passed"</formula>
    </cfRule>
    <cfRule type="beginsWith" dxfId="211" priority="331" stopIfTrue="1" operator="beginsWith" text="Completed">
      <formula>LEFT(F17,LEN("Completed"))="Completed"</formula>
    </cfRule>
    <cfRule type="beginsWith" dxfId="210" priority="332" stopIfTrue="1" operator="beginsWith" text="Partial">
      <formula>LEFT(F17,LEN("Partial"))="Partial"</formula>
    </cfRule>
    <cfRule type="beginsWith" dxfId="209" priority="333" stopIfTrue="1" operator="beginsWith" text="Missing">
      <formula>LEFT(F17,LEN("Missing"))="Missing"</formula>
    </cfRule>
    <cfRule type="beginsWith" dxfId="208" priority="334" stopIfTrue="1" operator="beginsWith" text="Untested">
      <formula>LEFT(F17,LEN("Untested"))="Untested"</formula>
    </cfRule>
    <cfRule type="notContainsBlanks" dxfId="207" priority="335" stopIfTrue="1">
      <formula>LEN(TRIM(F17))&gt;0</formula>
    </cfRule>
  </conditionalFormatting>
  <conditionalFormatting sqref="E17">
    <cfRule type="beginsWith" dxfId="206" priority="336" stopIfTrue="1" operator="beginsWith" text="Not Applicable">
      <formula>LEFT(E17,LEN("Not Applicable"))="Not Applicable"</formula>
    </cfRule>
    <cfRule type="beginsWith" dxfId="205" priority="337" stopIfTrue="1" operator="beginsWith" text="Waived">
      <formula>LEFT(E17,LEN("Waived"))="Waived"</formula>
    </cfRule>
    <cfRule type="beginsWith" dxfId="204" priority="338" stopIfTrue="1" operator="beginsWith" text="Pre-Passed">
      <formula>LEFT(E17,LEN("Pre-Passed"))="Pre-Passed"</formula>
    </cfRule>
    <cfRule type="beginsWith" dxfId="203" priority="339" stopIfTrue="1" operator="beginsWith" text="Completed">
      <formula>LEFT(E17,LEN("Completed"))="Completed"</formula>
    </cfRule>
    <cfRule type="beginsWith" dxfId="202" priority="340" stopIfTrue="1" operator="beginsWith" text="Partial">
      <formula>LEFT(E17,LEN("Partial"))="Partial"</formula>
    </cfRule>
    <cfRule type="beginsWith" dxfId="201" priority="341" stopIfTrue="1" operator="beginsWith" text="Missing">
      <formula>LEFT(E17,LEN("Missing"))="Missing"</formula>
    </cfRule>
    <cfRule type="beginsWith" dxfId="200" priority="342" stopIfTrue="1" operator="beginsWith" text="Untested">
      <formula>LEFT(E17,LEN("Untested"))="Untested"</formula>
    </cfRule>
    <cfRule type="notContainsBlanks" dxfId="199" priority="343" stopIfTrue="1">
      <formula>LEN(TRIM(E17))&gt;0</formula>
    </cfRule>
  </conditionalFormatting>
  <conditionalFormatting sqref="E11:E16">
    <cfRule type="beginsWith" dxfId="198" priority="297" stopIfTrue="1" operator="beginsWith" text="Not Applicable">
      <formula>LEFT(E11,LEN("Not Applicable"))="Not Applicable"</formula>
    </cfRule>
    <cfRule type="beginsWith" dxfId="197" priority="298" stopIfTrue="1" operator="beginsWith" text="Waived">
      <formula>LEFT(E11,LEN("Waived"))="Waived"</formula>
    </cfRule>
    <cfRule type="beginsWith" dxfId="196" priority="299" stopIfTrue="1" operator="beginsWith" text="Pre-Passed">
      <formula>LEFT(E11,LEN("Pre-Passed"))="Pre-Passed"</formula>
    </cfRule>
    <cfRule type="beginsWith" dxfId="195" priority="300" stopIfTrue="1" operator="beginsWith" text="Completed">
      <formula>LEFT(E11,LEN("Completed"))="Completed"</formula>
    </cfRule>
    <cfRule type="beginsWith" dxfId="194" priority="301" stopIfTrue="1" operator="beginsWith" text="Partial">
      <formula>LEFT(E11,LEN("Partial"))="Partial"</formula>
    </cfRule>
    <cfRule type="beginsWith" dxfId="193" priority="302" stopIfTrue="1" operator="beginsWith" text="Missing">
      <formula>LEFT(E11,LEN("Missing"))="Missing"</formula>
    </cfRule>
    <cfRule type="beginsWith" dxfId="192" priority="303" stopIfTrue="1" operator="beginsWith" text="Untested">
      <formula>LEFT(E11,LEN("Untested"))="Untested"</formula>
    </cfRule>
    <cfRule type="notContainsBlanks" dxfId="191" priority="304" stopIfTrue="1">
      <formula>LEN(TRIM(E11))&gt;0</formula>
    </cfRule>
  </conditionalFormatting>
  <conditionalFormatting sqref="E19:E20">
    <cfRule type="beginsWith" dxfId="190" priority="233" stopIfTrue="1" operator="beginsWith" text="Not Applicable">
      <formula>LEFT(E19,LEN("Not Applicable"))="Not Applicable"</formula>
    </cfRule>
    <cfRule type="beginsWith" dxfId="189" priority="234" stopIfTrue="1" operator="beginsWith" text="Waived">
      <formula>LEFT(E19,LEN("Waived"))="Waived"</formula>
    </cfRule>
    <cfRule type="beginsWith" dxfId="188" priority="235" stopIfTrue="1" operator="beginsWith" text="Pre-Passed">
      <formula>LEFT(E19,LEN("Pre-Passed"))="Pre-Passed"</formula>
    </cfRule>
    <cfRule type="beginsWith" dxfId="187" priority="236" stopIfTrue="1" operator="beginsWith" text="Completed">
      <formula>LEFT(E19,LEN("Completed"))="Completed"</formula>
    </cfRule>
    <cfRule type="beginsWith" dxfId="186" priority="237" stopIfTrue="1" operator="beginsWith" text="Partial">
      <formula>LEFT(E19,LEN("Partial"))="Partial"</formula>
    </cfRule>
    <cfRule type="beginsWith" dxfId="185" priority="238" stopIfTrue="1" operator="beginsWith" text="Missing">
      <formula>LEFT(E19,LEN("Missing"))="Missing"</formula>
    </cfRule>
    <cfRule type="beginsWith" dxfId="184" priority="239" stopIfTrue="1" operator="beginsWith" text="Untested">
      <formula>LEFT(E19,LEN("Untested"))="Untested"</formula>
    </cfRule>
    <cfRule type="notContainsBlanks" dxfId="183" priority="240" stopIfTrue="1">
      <formula>LEN(TRIM(E19))&gt;0</formula>
    </cfRule>
  </conditionalFormatting>
  <conditionalFormatting sqref="E23:E25">
    <cfRule type="beginsWith" dxfId="182" priority="225" stopIfTrue="1" operator="beginsWith" text="Not Applicable">
      <formula>LEFT(E23,LEN("Not Applicable"))="Not Applicable"</formula>
    </cfRule>
    <cfRule type="beginsWith" dxfId="181" priority="226" stopIfTrue="1" operator="beginsWith" text="Waived">
      <formula>LEFT(E23,LEN("Waived"))="Waived"</formula>
    </cfRule>
    <cfRule type="beginsWith" dxfId="180" priority="227" stopIfTrue="1" operator="beginsWith" text="Pre-Passed">
      <formula>LEFT(E23,LEN("Pre-Passed"))="Pre-Passed"</formula>
    </cfRule>
    <cfRule type="beginsWith" dxfId="179" priority="228" stopIfTrue="1" operator="beginsWith" text="Completed">
      <formula>LEFT(E23,LEN("Completed"))="Completed"</formula>
    </cfRule>
    <cfRule type="beginsWith" dxfId="178" priority="229" stopIfTrue="1" operator="beginsWith" text="Partial">
      <formula>LEFT(E23,LEN("Partial"))="Partial"</formula>
    </cfRule>
    <cfRule type="beginsWith" dxfId="177" priority="230" stopIfTrue="1" operator="beginsWith" text="Missing">
      <formula>LEFT(E23,LEN("Missing"))="Missing"</formula>
    </cfRule>
    <cfRule type="beginsWith" dxfId="176" priority="231" stopIfTrue="1" operator="beginsWith" text="Untested">
      <formula>LEFT(E23,LEN("Untested"))="Untested"</formula>
    </cfRule>
    <cfRule type="notContainsBlanks" dxfId="175" priority="232" stopIfTrue="1">
      <formula>LEN(TRIM(E23))&gt;0</formula>
    </cfRule>
  </conditionalFormatting>
  <conditionalFormatting sqref="E14:E16">
    <cfRule type="beginsWith" dxfId="174" priority="161" stopIfTrue="1" operator="beginsWith" text="Not Applicable">
      <formula>LEFT(E14,LEN("Not Applicable"))="Not Applicable"</formula>
    </cfRule>
    <cfRule type="beginsWith" dxfId="173" priority="162" stopIfTrue="1" operator="beginsWith" text="Waived">
      <formula>LEFT(E14,LEN("Waived"))="Waived"</formula>
    </cfRule>
    <cfRule type="beginsWith" dxfId="172" priority="163" stopIfTrue="1" operator="beginsWith" text="Pre-Passed">
      <formula>LEFT(E14,LEN("Pre-Passed"))="Pre-Passed"</formula>
    </cfRule>
    <cfRule type="beginsWith" dxfId="171" priority="164" stopIfTrue="1" operator="beginsWith" text="Completed">
      <formula>LEFT(E14,LEN("Completed"))="Completed"</formula>
    </cfRule>
    <cfRule type="beginsWith" dxfId="170" priority="165" stopIfTrue="1" operator="beginsWith" text="Partial">
      <formula>LEFT(E14,LEN("Partial"))="Partial"</formula>
    </cfRule>
    <cfRule type="beginsWith" dxfId="169" priority="166" stopIfTrue="1" operator="beginsWith" text="Missing">
      <formula>LEFT(E14,LEN("Missing"))="Missing"</formula>
    </cfRule>
    <cfRule type="beginsWith" dxfId="168" priority="167" stopIfTrue="1" operator="beginsWith" text="Untested">
      <formula>LEFT(E14,LEN("Untested"))="Untested"</formula>
    </cfRule>
    <cfRule type="notContainsBlanks" dxfId="167" priority="168" stopIfTrue="1">
      <formula>LEN(TRIM(E14))&gt;0</formula>
    </cfRule>
  </conditionalFormatting>
  <conditionalFormatting sqref="E12:E13">
    <cfRule type="beginsWith" dxfId="166" priority="153" stopIfTrue="1" operator="beginsWith" text="Not Applicable">
      <formula>LEFT(E12,LEN("Not Applicable"))="Not Applicable"</formula>
    </cfRule>
    <cfRule type="beginsWith" dxfId="165" priority="154" stopIfTrue="1" operator="beginsWith" text="Waived">
      <formula>LEFT(E12,LEN("Waived"))="Waived"</formula>
    </cfRule>
    <cfRule type="beginsWith" dxfId="164" priority="155" stopIfTrue="1" operator="beginsWith" text="Pre-Passed">
      <formula>LEFT(E12,LEN("Pre-Passed"))="Pre-Passed"</formula>
    </cfRule>
    <cfRule type="beginsWith" dxfId="163" priority="156" stopIfTrue="1" operator="beginsWith" text="Completed">
      <formula>LEFT(E12,LEN("Completed"))="Completed"</formula>
    </cfRule>
    <cfRule type="beginsWith" dxfId="162" priority="157" stopIfTrue="1" operator="beginsWith" text="Partial">
      <formula>LEFT(E12,LEN("Partial"))="Partial"</formula>
    </cfRule>
    <cfRule type="beginsWith" dxfId="161" priority="158" stopIfTrue="1" operator="beginsWith" text="Missing">
      <formula>LEFT(E12,LEN("Missing"))="Missing"</formula>
    </cfRule>
    <cfRule type="beginsWith" dxfId="160" priority="159" stopIfTrue="1" operator="beginsWith" text="Untested">
      <formula>LEFT(E12,LEN("Untested"))="Untested"</formula>
    </cfRule>
    <cfRule type="notContainsBlanks" dxfId="159" priority="160" stopIfTrue="1">
      <formula>LEN(TRIM(E12))&gt;0</formula>
    </cfRule>
  </conditionalFormatting>
  <conditionalFormatting sqref="F11:F12">
    <cfRule type="beginsWith" dxfId="158" priority="145" stopIfTrue="1" operator="beginsWith" text="Not Applicable">
      <formula>LEFT(F11,LEN("Not Applicable"))="Not Applicable"</formula>
    </cfRule>
    <cfRule type="beginsWith" dxfId="157" priority="146" stopIfTrue="1" operator="beginsWith" text="Waived">
      <formula>LEFT(F11,LEN("Waived"))="Waived"</formula>
    </cfRule>
    <cfRule type="beginsWith" dxfId="156" priority="147" stopIfTrue="1" operator="beginsWith" text="Pre-Passed">
      <formula>LEFT(F11,LEN("Pre-Passed"))="Pre-Passed"</formula>
    </cfRule>
    <cfRule type="beginsWith" dxfId="155" priority="148" stopIfTrue="1" operator="beginsWith" text="Completed">
      <formula>LEFT(F11,LEN("Completed"))="Completed"</formula>
    </cfRule>
    <cfRule type="beginsWith" dxfId="154" priority="149" stopIfTrue="1" operator="beginsWith" text="Partial">
      <formula>LEFT(F11,LEN("Partial"))="Partial"</formula>
    </cfRule>
    <cfRule type="beginsWith" dxfId="153" priority="150" stopIfTrue="1" operator="beginsWith" text="Missing">
      <formula>LEFT(F11,LEN("Missing"))="Missing"</formula>
    </cfRule>
    <cfRule type="beginsWith" dxfId="152" priority="151" stopIfTrue="1" operator="beginsWith" text="Untested">
      <formula>LEFT(F11,LEN("Untested"))="Untested"</formula>
    </cfRule>
    <cfRule type="notContainsBlanks" dxfId="151" priority="152" stopIfTrue="1">
      <formula>LEN(TRIM(F11))&gt;0</formula>
    </cfRule>
  </conditionalFormatting>
  <conditionalFormatting sqref="F13">
    <cfRule type="beginsWith" dxfId="150" priority="137" stopIfTrue="1" operator="beginsWith" text="Not Applicable">
      <formula>LEFT(F13,LEN("Not Applicable"))="Not Applicable"</formula>
    </cfRule>
    <cfRule type="beginsWith" dxfId="149" priority="138" stopIfTrue="1" operator="beginsWith" text="Waived">
      <formula>LEFT(F13,LEN("Waived"))="Waived"</formula>
    </cfRule>
    <cfRule type="beginsWith" dxfId="148" priority="139" stopIfTrue="1" operator="beginsWith" text="Pre-Passed">
      <formula>LEFT(F13,LEN("Pre-Passed"))="Pre-Passed"</formula>
    </cfRule>
    <cfRule type="beginsWith" dxfId="147" priority="140" stopIfTrue="1" operator="beginsWith" text="Completed">
      <formula>LEFT(F13,LEN("Completed"))="Completed"</formula>
    </cfRule>
    <cfRule type="beginsWith" dxfId="146" priority="141" stopIfTrue="1" operator="beginsWith" text="Partial">
      <formula>LEFT(F13,LEN("Partial"))="Partial"</formula>
    </cfRule>
    <cfRule type="beginsWith" dxfId="145" priority="142" stopIfTrue="1" operator="beginsWith" text="Missing">
      <formula>LEFT(F13,LEN("Missing"))="Missing"</formula>
    </cfRule>
    <cfRule type="beginsWith" dxfId="144" priority="143" stopIfTrue="1" operator="beginsWith" text="Untested">
      <formula>LEFT(F13,LEN("Untested"))="Untested"</formula>
    </cfRule>
    <cfRule type="notContainsBlanks" dxfId="143" priority="144" stopIfTrue="1">
      <formula>LEN(TRIM(F13))&gt;0</formula>
    </cfRule>
  </conditionalFormatting>
  <conditionalFormatting sqref="F14:F15">
    <cfRule type="beginsWith" dxfId="142" priority="129" stopIfTrue="1" operator="beginsWith" text="Not Applicable">
      <formula>LEFT(F14,LEN("Not Applicable"))="Not Applicable"</formula>
    </cfRule>
    <cfRule type="beginsWith" dxfId="141" priority="130" stopIfTrue="1" operator="beginsWith" text="Waived">
      <formula>LEFT(F14,LEN("Waived"))="Waived"</formula>
    </cfRule>
    <cfRule type="beginsWith" dxfId="140" priority="131" stopIfTrue="1" operator="beginsWith" text="Pre-Passed">
      <formula>LEFT(F14,LEN("Pre-Passed"))="Pre-Passed"</formula>
    </cfRule>
    <cfRule type="beginsWith" dxfId="139" priority="132" stopIfTrue="1" operator="beginsWith" text="Completed">
      <formula>LEFT(F14,LEN("Completed"))="Completed"</formula>
    </cfRule>
    <cfRule type="beginsWith" dxfId="138" priority="133" stopIfTrue="1" operator="beginsWith" text="Partial">
      <formula>LEFT(F14,LEN("Partial"))="Partial"</formula>
    </cfRule>
    <cfRule type="beginsWith" dxfId="137" priority="134" stopIfTrue="1" operator="beginsWith" text="Missing">
      <formula>LEFT(F14,LEN("Missing"))="Missing"</formula>
    </cfRule>
    <cfRule type="beginsWith" dxfId="136" priority="135" stopIfTrue="1" operator="beginsWith" text="Untested">
      <formula>LEFT(F14,LEN("Untested"))="Untested"</formula>
    </cfRule>
    <cfRule type="notContainsBlanks" dxfId="135" priority="136" stopIfTrue="1">
      <formula>LEN(TRIM(F14))&gt;0</formula>
    </cfRule>
  </conditionalFormatting>
  <conditionalFormatting sqref="F16">
    <cfRule type="beginsWith" dxfId="134" priority="121" stopIfTrue="1" operator="beginsWith" text="Not Applicable">
      <formula>LEFT(F16,LEN("Not Applicable"))="Not Applicable"</formula>
    </cfRule>
    <cfRule type="beginsWith" dxfId="133" priority="122" stopIfTrue="1" operator="beginsWith" text="Waived">
      <formula>LEFT(F16,LEN("Waived"))="Waived"</formula>
    </cfRule>
    <cfRule type="beginsWith" dxfId="132" priority="123" stopIfTrue="1" operator="beginsWith" text="Pre-Passed">
      <formula>LEFT(F16,LEN("Pre-Passed"))="Pre-Passed"</formula>
    </cfRule>
    <cfRule type="beginsWith" dxfId="131" priority="124" stopIfTrue="1" operator="beginsWith" text="Completed">
      <formula>LEFT(F16,LEN("Completed"))="Completed"</formula>
    </cfRule>
    <cfRule type="beginsWith" dxfId="130" priority="125" stopIfTrue="1" operator="beginsWith" text="Partial">
      <formula>LEFT(F16,LEN("Partial"))="Partial"</formula>
    </cfRule>
    <cfRule type="beginsWith" dxfId="129" priority="126" stopIfTrue="1" operator="beginsWith" text="Missing">
      <formula>LEFT(F16,LEN("Missing"))="Missing"</formula>
    </cfRule>
    <cfRule type="beginsWith" dxfId="128" priority="127" stopIfTrue="1" operator="beginsWith" text="Untested">
      <formula>LEFT(F16,LEN("Untested"))="Untested"</formula>
    </cfRule>
    <cfRule type="notContainsBlanks" dxfId="127" priority="128" stopIfTrue="1">
      <formula>LEN(TRIM(F16))&gt;0</formula>
    </cfRule>
  </conditionalFormatting>
  <conditionalFormatting sqref="F18 F21">
    <cfRule type="beginsWith" dxfId="126" priority="113" stopIfTrue="1" operator="beginsWith" text="Not Applicable">
      <formula>LEFT(F18,LEN("Not Applicable"))="Not Applicable"</formula>
    </cfRule>
    <cfRule type="beginsWith" dxfId="125" priority="114" stopIfTrue="1" operator="beginsWith" text="Waived">
      <formula>LEFT(F18,LEN("Waived"))="Waived"</formula>
    </cfRule>
    <cfRule type="beginsWith" dxfId="124" priority="115" stopIfTrue="1" operator="beginsWith" text="Pre-Passed">
      <formula>LEFT(F18,LEN("Pre-Passed"))="Pre-Passed"</formula>
    </cfRule>
    <cfRule type="beginsWith" dxfId="123" priority="116" stopIfTrue="1" operator="beginsWith" text="Completed">
      <formula>LEFT(F18,LEN("Completed"))="Completed"</formula>
    </cfRule>
    <cfRule type="beginsWith" dxfId="122" priority="117" stopIfTrue="1" operator="beginsWith" text="Partial">
      <formula>LEFT(F18,LEN("Partial"))="Partial"</formula>
    </cfRule>
    <cfRule type="beginsWith" dxfId="121" priority="118" stopIfTrue="1" operator="beginsWith" text="Missing">
      <formula>LEFT(F18,LEN("Missing"))="Missing"</formula>
    </cfRule>
    <cfRule type="beginsWith" dxfId="120" priority="119" stopIfTrue="1" operator="beginsWith" text="Untested">
      <formula>LEFT(F18,LEN("Untested"))="Untested"</formula>
    </cfRule>
    <cfRule type="notContainsBlanks" dxfId="119" priority="120" stopIfTrue="1">
      <formula>LEN(TRIM(F18))&gt;0</formula>
    </cfRule>
  </conditionalFormatting>
  <conditionalFormatting sqref="F19:F20">
    <cfRule type="beginsWith" dxfId="118" priority="105" stopIfTrue="1" operator="beginsWith" text="Not Applicable">
      <formula>LEFT(F19,LEN("Not Applicable"))="Not Applicable"</formula>
    </cfRule>
    <cfRule type="beginsWith" dxfId="117" priority="106" stopIfTrue="1" operator="beginsWith" text="Waived">
      <formula>LEFT(F19,LEN("Waived"))="Waived"</formula>
    </cfRule>
    <cfRule type="beginsWith" dxfId="116" priority="107" stopIfTrue="1" operator="beginsWith" text="Pre-Passed">
      <formula>LEFT(F19,LEN("Pre-Passed"))="Pre-Passed"</formula>
    </cfRule>
    <cfRule type="beginsWith" dxfId="115" priority="108" stopIfTrue="1" operator="beginsWith" text="Completed">
      <formula>LEFT(F19,LEN("Completed"))="Completed"</formula>
    </cfRule>
    <cfRule type="beginsWith" dxfId="114" priority="109" stopIfTrue="1" operator="beginsWith" text="Partial">
      <formula>LEFT(F19,LEN("Partial"))="Partial"</formula>
    </cfRule>
    <cfRule type="beginsWith" dxfId="113" priority="110" stopIfTrue="1" operator="beginsWith" text="Missing">
      <formula>LEFT(F19,LEN("Missing"))="Missing"</formula>
    </cfRule>
    <cfRule type="beginsWith" dxfId="112" priority="111" stopIfTrue="1" operator="beginsWith" text="Untested">
      <formula>LEFT(F19,LEN("Untested"))="Untested"</formula>
    </cfRule>
    <cfRule type="notContainsBlanks" dxfId="111" priority="112" stopIfTrue="1">
      <formula>LEN(TRIM(F19))&gt;0</formula>
    </cfRule>
  </conditionalFormatting>
  <conditionalFormatting sqref="F27">
    <cfRule type="beginsWith" dxfId="110" priority="97" stopIfTrue="1" operator="beginsWith" text="Not Applicable">
      <formula>LEFT(F27,LEN("Not Applicable"))="Not Applicable"</formula>
    </cfRule>
    <cfRule type="beginsWith" dxfId="109" priority="98" stopIfTrue="1" operator="beginsWith" text="Waived">
      <formula>LEFT(F27,LEN("Waived"))="Waived"</formula>
    </cfRule>
    <cfRule type="beginsWith" dxfId="108" priority="99" stopIfTrue="1" operator="beginsWith" text="Pre-Passed">
      <formula>LEFT(F27,LEN("Pre-Passed"))="Pre-Passed"</formula>
    </cfRule>
    <cfRule type="beginsWith" dxfId="107" priority="100" stopIfTrue="1" operator="beginsWith" text="Completed">
      <formula>LEFT(F27,LEN("Completed"))="Completed"</formula>
    </cfRule>
    <cfRule type="beginsWith" dxfId="106" priority="101" stopIfTrue="1" operator="beginsWith" text="Partial">
      <formula>LEFT(F27,LEN("Partial"))="Partial"</formula>
    </cfRule>
    <cfRule type="beginsWith" dxfId="105" priority="102" stopIfTrue="1" operator="beginsWith" text="Missing">
      <formula>LEFT(F27,LEN("Missing"))="Missing"</formula>
    </cfRule>
    <cfRule type="beginsWith" dxfId="104" priority="103" stopIfTrue="1" operator="beginsWith" text="Untested">
      <formula>LEFT(F27,LEN("Untested"))="Untested"</formula>
    </cfRule>
    <cfRule type="notContainsBlanks" dxfId="103" priority="104" stopIfTrue="1">
      <formula>LEN(TRIM(F27))&gt;0</formula>
    </cfRule>
  </conditionalFormatting>
  <conditionalFormatting sqref="F23:F25">
    <cfRule type="beginsWith" dxfId="102" priority="89" stopIfTrue="1" operator="beginsWith" text="Not Applicable">
      <formula>LEFT(F23,LEN("Not Applicable"))="Not Applicable"</formula>
    </cfRule>
    <cfRule type="beginsWith" dxfId="101" priority="90" stopIfTrue="1" operator="beginsWith" text="Waived">
      <formula>LEFT(F23,LEN("Waived"))="Waived"</formula>
    </cfRule>
    <cfRule type="beginsWith" dxfId="100" priority="91" stopIfTrue="1" operator="beginsWith" text="Pre-Passed">
      <formula>LEFT(F23,LEN("Pre-Passed"))="Pre-Passed"</formula>
    </cfRule>
    <cfRule type="beginsWith" dxfId="99" priority="92" stopIfTrue="1" operator="beginsWith" text="Completed">
      <formula>LEFT(F23,LEN("Completed"))="Completed"</formula>
    </cfRule>
    <cfRule type="beginsWith" dxfId="98" priority="93" stopIfTrue="1" operator="beginsWith" text="Partial">
      <formula>LEFT(F23,LEN("Partial"))="Partial"</formula>
    </cfRule>
    <cfRule type="beginsWith" dxfId="97" priority="94" stopIfTrue="1" operator="beginsWith" text="Missing">
      <formula>LEFT(F23,LEN("Missing"))="Missing"</formula>
    </cfRule>
    <cfRule type="beginsWith" dxfId="96" priority="95" stopIfTrue="1" operator="beginsWith" text="Untested">
      <formula>LEFT(F23,LEN("Untested"))="Untested"</formula>
    </cfRule>
    <cfRule type="notContainsBlanks" dxfId="95" priority="96" stopIfTrue="1">
      <formula>LEN(TRIM(F23))&gt;0</formula>
    </cfRule>
  </conditionalFormatting>
  <conditionalFormatting sqref="F26">
    <cfRule type="beginsWith" dxfId="94" priority="81" stopIfTrue="1" operator="beginsWith" text="Not Applicable">
      <formula>LEFT(F26,LEN("Not Applicable"))="Not Applicable"</formula>
    </cfRule>
    <cfRule type="beginsWith" dxfId="93" priority="82" stopIfTrue="1" operator="beginsWith" text="Waived">
      <formula>LEFT(F26,LEN("Waived"))="Waived"</formula>
    </cfRule>
    <cfRule type="beginsWith" dxfId="92" priority="83" stopIfTrue="1" operator="beginsWith" text="Pre-Passed">
      <formula>LEFT(F26,LEN("Pre-Passed"))="Pre-Passed"</formula>
    </cfRule>
    <cfRule type="beginsWith" dxfId="91" priority="84" stopIfTrue="1" operator="beginsWith" text="Completed">
      <formula>LEFT(F26,LEN("Completed"))="Completed"</formula>
    </cfRule>
    <cfRule type="beginsWith" dxfId="90" priority="85" stopIfTrue="1" operator="beginsWith" text="Partial">
      <formula>LEFT(F26,LEN("Partial"))="Partial"</formula>
    </cfRule>
    <cfRule type="beginsWith" dxfId="89" priority="86" stopIfTrue="1" operator="beginsWith" text="Missing">
      <formula>LEFT(F26,LEN("Missing"))="Missing"</formula>
    </cfRule>
    <cfRule type="beginsWith" dxfId="88" priority="87" stopIfTrue="1" operator="beginsWith" text="Untested">
      <formula>LEFT(F26,LEN("Untested"))="Untested"</formula>
    </cfRule>
    <cfRule type="notContainsBlanks" dxfId="87" priority="88" stopIfTrue="1">
      <formula>LEN(TRIM(F26))&gt;0</formula>
    </cfRule>
  </conditionalFormatting>
  <conditionalFormatting sqref="F29">
    <cfRule type="beginsWith" dxfId="86" priority="73" stopIfTrue="1" operator="beginsWith" text="Not Applicable">
      <formula>LEFT(F29,LEN("Not Applicable"))="Not Applicable"</formula>
    </cfRule>
    <cfRule type="beginsWith" dxfId="85" priority="74" stopIfTrue="1" operator="beginsWith" text="Waived">
      <formula>LEFT(F29,LEN("Waived"))="Waived"</formula>
    </cfRule>
    <cfRule type="beginsWith" dxfId="84" priority="75" stopIfTrue="1" operator="beginsWith" text="Pre-Passed">
      <formula>LEFT(F29,LEN("Pre-Passed"))="Pre-Passed"</formula>
    </cfRule>
    <cfRule type="beginsWith" dxfId="83" priority="76" stopIfTrue="1" operator="beginsWith" text="Completed">
      <formula>LEFT(F29,LEN("Completed"))="Completed"</formula>
    </cfRule>
    <cfRule type="beginsWith" dxfId="82" priority="77" stopIfTrue="1" operator="beginsWith" text="Partial">
      <formula>LEFT(F29,LEN("Partial"))="Partial"</formula>
    </cfRule>
    <cfRule type="beginsWith" dxfId="81" priority="78" stopIfTrue="1" operator="beginsWith" text="Missing">
      <formula>LEFT(F29,LEN("Missing"))="Missing"</formula>
    </cfRule>
    <cfRule type="beginsWith" dxfId="80" priority="79" stopIfTrue="1" operator="beginsWith" text="Untested">
      <formula>LEFT(F29,LEN("Untested"))="Untested"</formula>
    </cfRule>
    <cfRule type="notContainsBlanks" dxfId="79" priority="80" stopIfTrue="1">
      <formula>LEN(TRIM(F29))&gt;0</formula>
    </cfRule>
  </conditionalFormatting>
  <conditionalFormatting sqref="F30:F34">
    <cfRule type="beginsWith" dxfId="78" priority="65" stopIfTrue="1" operator="beginsWith" text="Not Applicable">
      <formula>LEFT(F30,LEN("Not Applicable"))="Not Applicable"</formula>
    </cfRule>
    <cfRule type="beginsWith" dxfId="77" priority="66" stopIfTrue="1" operator="beginsWith" text="Waived">
      <formula>LEFT(F30,LEN("Waived"))="Waived"</formula>
    </cfRule>
    <cfRule type="beginsWith" dxfId="76" priority="67" stopIfTrue="1" operator="beginsWith" text="Pre-Passed">
      <formula>LEFT(F30,LEN("Pre-Passed"))="Pre-Passed"</formula>
    </cfRule>
    <cfRule type="beginsWith" dxfId="75" priority="68" stopIfTrue="1" operator="beginsWith" text="Completed">
      <formula>LEFT(F30,LEN("Completed"))="Completed"</formula>
    </cfRule>
    <cfRule type="beginsWith" dxfId="74" priority="69" stopIfTrue="1" operator="beginsWith" text="Partial">
      <formula>LEFT(F30,LEN("Partial"))="Partial"</formula>
    </cfRule>
    <cfRule type="beginsWith" dxfId="73" priority="70" stopIfTrue="1" operator="beginsWith" text="Missing">
      <formula>LEFT(F30,LEN("Missing"))="Missing"</formula>
    </cfRule>
    <cfRule type="beginsWith" dxfId="72" priority="71" stopIfTrue="1" operator="beginsWith" text="Untested">
      <formula>LEFT(F30,LEN("Untested"))="Untested"</formula>
    </cfRule>
    <cfRule type="notContainsBlanks" dxfId="71" priority="72" stopIfTrue="1">
      <formula>LEN(TRIM(F30))&gt;0</formula>
    </cfRule>
  </conditionalFormatting>
  <conditionalFormatting sqref="F36:F42">
    <cfRule type="beginsWith" dxfId="70" priority="57" stopIfTrue="1" operator="beginsWith" text="Not Applicable">
      <formula>LEFT(F36,LEN("Not Applicable"))="Not Applicable"</formula>
    </cfRule>
    <cfRule type="beginsWith" dxfId="69" priority="58" stopIfTrue="1" operator="beginsWith" text="Waived">
      <formula>LEFT(F36,LEN("Waived"))="Waived"</formula>
    </cfRule>
    <cfRule type="beginsWith" dxfId="68" priority="59" stopIfTrue="1" operator="beginsWith" text="Pre-Passed">
      <formula>LEFT(F36,LEN("Pre-Passed"))="Pre-Passed"</formula>
    </cfRule>
    <cfRule type="beginsWith" dxfId="67" priority="60" stopIfTrue="1" operator="beginsWith" text="Completed">
      <formula>LEFT(F36,LEN("Completed"))="Completed"</formula>
    </cfRule>
    <cfRule type="beginsWith" dxfId="66" priority="61" stopIfTrue="1" operator="beginsWith" text="Partial">
      <formula>LEFT(F36,LEN("Partial"))="Partial"</formula>
    </cfRule>
    <cfRule type="beginsWith" dxfId="65" priority="62" stopIfTrue="1" operator="beginsWith" text="Missing">
      <formula>LEFT(F36,LEN("Missing"))="Missing"</formula>
    </cfRule>
    <cfRule type="beginsWith" dxfId="64" priority="63" stopIfTrue="1" operator="beginsWith" text="Untested">
      <formula>LEFT(F36,LEN("Untested"))="Untested"</formula>
    </cfRule>
    <cfRule type="notContainsBlanks" dxfId="63" priority="64" stopIfTrue="1">
      <formula>LEN(TRIM(F36))&gt;0</formula>
    </cfRule>
  </conditionalFormatting>
  <conditionalFormatting sqref="F44:F49">
    <cfRule type="beginsWith" dxfId="62" priority="49" stopIfTrue="1" operator="beginsWith" text="Not Applicable">
      <formula>LEFT(F44,LEN("Not Applicable"))="Not Applicable"</formula>
    </cfRule>
    <cfRule type="beginsWith" dxfId="61" priority="50" stopIfTrue="1" operator="beginsWith" text="Waived">
      <formula>LEFT(F44,LEN("Waived"))="Waived"</formula>
    </cfRule>
    <cfRule type="beginsWith" dxfId="60" priority="51" stopIfTrue="1" operator="beginsWith" text="Pre-Passed">
      <formula>LEFT(F44,LEN("Pre-Passed"))="Pre-Passed"</formula>
    </cfRule>
    <cfRule type="beginsWith" dxfId="59" priority="52" stopIfTrue="1" operator="beginsWith" text="Completed">
      <formula>LEFT(F44,LEN("Completed"))="Completed"</formula>
    </cfRule>
    <cfRule type="beginsWith" dxfId="58" priority="53" stopIfTrue="1" operator="beginsWith" text="Partial">
      <formula>LEFT(F44,LEN("Partial"))="Partial"</formula>
    </cfRule>
    <cfRule type="beginsWith" dxfId="57" priority="54" stopIfTrue="1" operator="beginsWith" text="Missing">
      <formula>LEFT(F44,LEN("Missing"))="Missing"</formula>
    </cfRule>
    <cfRule type="beginsWith" dxfId="56" priority="55" stopIfTrue="1" operator="beginsWith" text="Untested">
      <formula>LEFT(F44,LEN("Untested"))="Untested"</formula>
    </cfRule>
    <cfRule type="notContainsBlanks" dxfId="55" priority="56" stopIfTrue="1">
      <formula>LEN(TRIM(F44))&gt;0</formula>
    </cfRule>
  </conditionalFormatting>
  <conditionalFormatting sqref="F51:F59">
    <cfRule type="beginsWith" dxfId="54" priority="41" stopIfTrue="1" operator="beginsWith" text="Not Applicable">
      <formula>LEFT(F51,LEN("Not Applicable"))="Not Applicable"</formula>
    </cfRule>
    <cfRule type="beginsWith" dxfId="53" priority="42" stopIfTrue="1" operator="beginsWith" text="Waived">
      <formula>LEFT(F51,LEN("Waived"))="Waived"</formula>
    </cfRule>
    <cfRule type="beginsWith" dxfId="52" priority="43" stopIfTrue="1" operator="beginsWith" text="Pre-Passed">
      <formula>LEFT(F51,LEN("Pre-Passed"))="Pre-Passed"</formula>
    </cfRule>
    <cfRule type="beginsWith" dxfId="51" priority="44" stopIfTrue="1" operator="beginsWith" text="Completed">
      <formula>LEFT(F51,LEN("Completed"))="Completed"</formula>
    </cfRule>
    <cfRule type="beginsWith" dxfId="50" priority="45" stopIfTrue="1" operator="beginsWith" text="Partial">
      <formula>LEFT(F51,LEN("Partial"))="Partial"</formula>
    </cfRule>
    <cfRule type="beginsWith" dxfId="49" priority="46" stopIfTrue="1" operator="beginsWith" text="Missing">
      <formula>LEFT(F51,LEN("Missing"))="Missing"</formula>
    </cfRule>
    <cfRule type="beginsWith" dxfId="48" priority="47" stopIfTrue="1" operator="beginsWith" text="Untested">
      <formula>LEFT(F51,LEN("Untested"))="Untested"</formula>
    </cfRule>
    <cfRule type="notContainsBlanks" dxfId="47" priority="48" stopIfTrue="1">
      <formula>LEN(TRIM(F51))&gt;0</formula>
    </cfRule>
  </conditionalFormatting>
  <conditionalFormatting sqref="E29">
    <cfRule type="beginsWith" dxfId="46" priority="33" stopIfTrue="1" operator="beginsWith" text="Not Applicable">
      <formula>LEFT(E29,LEN("Not Applicable"))="Not Applicable"</formula>
    </cfRule>
    <cfRule type="beginsWith" dxfId="45" priority="34" stopIfTrue="1" operator="beginsWith" text="Waived">
      <formula>LEFT(E29,LEN("Waived"))="Waived"</formula>
    </cfRule>
    <cfRule type="beginsWith" dxfId="44" priority="35" stopIfTrue="1" operator="beginsWith" text="Pre-Passed">
      <formula>LEFT(E29,LEN("Pre-Passed"))="Pre-Passed"</formula>
    </cfRule>
    <cfRule type="beginsWith" dxfId="43" priority="36" stopIfTrue="1" operator="beginsWith" text="Completed">
      <formula>LEFT(E29,LEN("Completed"))="Completed"</formula>
    </cfRule>
    <cfRule type="beginsWith" dxfId="42" priority="37" stopIfTrue="1" operator="beginsWith" text="Partial">
      <formula>LEFT(E29,LEN("Partial"))="Partial"</formula>
    </cfRule>
    <cfRule type="beginsWith" dxfId="41" priority="38" stopIfTrue="1" operator="beginsWith" text="Missing">
      <formula>LEFT(E29,LEN("Missing"))="Missing"</formula>
    </cfRule>
    <cfRule type="beginsWith" dxfId="40" priority="39" stopIfTrue="1" operator="beginsWith" text="Untested">
      <formula>LEFT(E29,LEN("Untested"))="Untested"</formula>
    </cfRule>
    <cfRule type="notContainsBlanks" dxfId="39" priority="40" stopIfTrue="1">
      <formula>LEN(TRIM(E29))&gt;0</formula>
    </cfRule>
  </conditionalFormatting>
  <conditionalFormatting sqref="E30:E34">
    <cfRule type="beginsWith" dxfId="38" priority="25" stopIfTrue="1" operator="beginsWith" text="Not Applicable">
      <formula>LEFT(E30,LEN("Not Applicable"))="Not Applicable"</formula>
    </cfRule>
    <cfRule type="beginsWith" dxfId="37" priority="26" stopIfTrue="1" operator="beginsWith" text="Waived">
      <formula>LEFT(E30,LEN("Waived"))="Waived"</formula>
    </cfRule>
    <cfRule type="beginsWith" dxfId="36" priority="27" stopIfTrue="1" operator="beginsWith" text="Pre-Passed">
      <formula>LEFT(E30,LEN("Pre-Passed"))="Pre-Passed"</formula>
    </cfRule>
    <cfRule type="beginsWith" dxfId="35" priority="28" stopIfTrue="1" operator="beginsWith" text="Completed">
      <formula>LEFT(E30,LEN("Completed"))="Completed"</formula>
    </cfRule>
    <cfRule type="beginsWith" dxfId="34" priority="29" stopIfTrue="1" operator="beginsWith" text="Partial">
      <formula>LEFT(E30,LEN("Partial"))="Partial"</formula>
    </cfRule>
    <cfRule type="beginsWith" dxfId="33" priority="30" stopIfTrue="1" operator="beginsWith" text="Missing">
      <formula>LEFT(E30,LEN("Missing"))="Missing"</formula>
    </cfRule>
    <cfRule type="beginsWith" dxfId="32" priority="31" stopIfTrue="1" operator="beginsWith" text="Untested">
      <formula>LEFT(E30,LEN("Untested"))="Untested"</formula>
    </cfRule>
    <cfRule type="notContainsBlanks" dxfId="31" priority="32" stopIfTrue="1">
      <formula>LEN(TRIM(E30))&gt;0</formula>
    </cfRule>
  </conditionalFormatting>
  <conditionalFormatting sqref="E36:E42">
    <cfRule type="beginsWith" dxfId="30" priority="17" stopIfTrue="1" operator="beginsWith" text="Not Applicable">
      <formula>LEFT(E36,LEN("Not Applicable"))="Not Applicable"</formula>
    </cfRule>
    <cfRule type="beginsWith" dxfId="29" priority="18" stopIfTrue="1" operator="beginsWith" text="Waived">
      <formula>LEFT(E36,LEN("Waived"))="Waived"</formula>
    </cfRule>
    <cfRule type="beginsWith" dxfId="28" priority="19" stopIfTrue="1" operator="beginsWith" text="Pre-Passed">
      <formula>LEFT(E36,LEN("Pre-Passed"))="Pre-Passed"</formula>
    </cfRule>
    <cfRule type="beginsWith" dxfId="27" priority="20" stopIfTrue="1" operator="beginsWith" text="Completed">
      <formula>LEFT(E36,LEN("Completed"))="Completed"</formula>
    </cfRule>
    <cfRule type="beginsWith" dxfId="26" priority="21" stopIfTrue="1" operator="beginsWith" text="Partial">
      <formula>LEFT(E36,LEN("Partial"))="Partial"</formula>
    </cfRule>
    <cfRule type="beginsWith" dxfId="25" priority="22" stopIfTrue="1" operator="beginsWith" text="Missing">
      <formula>LEFT(E36,LEN("Missing"))="Missing"</formula>
    </cfRule>
    <cfRule type="beginsWith" dxfId="24" priority="23" stopIfTrue="1" operator="beginsWith" text="Untested">
      <formula>LEFT(E36,LEN("Untested"))="Untested"</formula>
    </cfRule>
    <cfRule type="notContainsBlanks" dxfId="23" priority="24" stopIfTrue="1">
      <formula>LEN(TRIM(E36))&gt;0</formula>
    </cfRule>
  </conditionalFormatting>
  <conditionalFormatting sqref="E44:E49">
    <cfRule type="beginsWith" dxfId="22" priority="9" stopIfTrue="1" operator="beginsWith" text="Not Applicable">
      <formula>LEFT(E44,LEN("Not Applicable"))="Not Applicable"</formula>
    </cfRule>
    <cfRule type="beginsWith" dxfId="21" priority="10" stopIfTrue="1" operator="beginsWith" text="Waived">
      <formula>LEFT(E44,LEN("Waived"))="Waived"</formula>
    </cfRule>
    <cfRule type="beginsWith" dxfId="20" priority="11" stopIfTrue="1" operator="beginsWith" text="Pre-Passed">
      <formula>LEFT(E44,LEN("Pre-Passed"))="Pre-Passed"</formula>
    </cfRule>
    <cfRule type="beginsWith" dxfId="19" priority="12" stopIfTrue="1" operator="beginsWith" text="Completed">
      <formula>LEFT(E44,LEN("Completed"))="Completed"</formula>
    </cfRule>
    <cfRule type="beginsWith" dxfId="18" priority="13" stopIfTrue="1" operator="beginsWith" text="Partial">
      <formula>LEFT(E44,LEN("Partial"))="Partial"</formula>
    </cfRule>
    <cfRule type="beginsWith" dxfId="17" priority="14" stopIfTrue="1" operator="beginsWith" text="Missing">
      <formula>LEFT(E44,LEN("Missing"))="Missing"</formula>
    </cfRule>
    <cfRule type="beginsWith" dxfId="16" priority="15" stopIfTrue="1" operator="beginsWith" text="Untested">
      <formula>LEFT(E44,LEN("Untested"))="Untested"</formula>
    </cfRule>
    <cfRule type="notContainsBlanks" dxfId="15" priority="16" stopIfTrue="1">
      <formula>LEN(TRIM(E44))&gt;0</formula>
    </cfRule>
  </conditionalFormatting>
  <conditionalFormatting sqref="E51:E59">
    <cfRule type="beginsWith" dxfId="14" priority="1" stopIfTrue="1" operator="beginsWith" text="Not Applicable">
      <formula>LEFT(E51,LEN("Not Applicable"))="Not Applicable"</formula>
    </cfRule>
    <cfRule type="beginsWith" dxfId="13" priority="2" stopIfTrue="1" operator="beginsWith" text="Waived">
      <formula>LEFT(E51,LEN("Waived"))="Waived"</formula>
    </cfRule>
    <cfRule type="beginsWith" dxfId="12" priority="3" stopIfTrue="1" operator="beginsWith" text="Pre-Passed">
      <formula>LEFT(E51,LEN("Pre-Passed"))="Pre-Passed"</formula>
    </cfRule>
    <cfRule type="beginsWith" dxfId="11" priority="4" stopIfTrue="1" operator="beginsWith" text="Completed">
      <formula>LEFT(E51,LEN("Completed"))="Completed"</formula>
    </cfRule>
    <cfRule type="beginsWith" dxfId="10" priority="5" stopIfTrue="1" operator="beginsWith" text="Partial">
      <formula>LEFT(E51,LEN("Partial"))="Partial"</formula>
    </cfRule>
    <cfRule type="beginsWith" dxfId="9" priority="6" stopIfTrue="1" operator="beginsWith" text="Missing">
      <formula>LEFT(E51,LEN("Missing"))="Missing"</formula>
    </cfRule>
    <cfRule type="beginsWith" dxfId="8" priority="7" stopIfTrue="1" operator="beginsWith" text="Untested">
      <formula>LEFT(E51,LEN("Untested"))="Untested"</formula>
    </cfRule>
    <cfRule type="notContainsBlanks" dxfId="7" priority="8" stopIfTrue="1">
      <formula>LEN(TRIM(E51))&gt;0</formula>
    </cfRule>
  </conditionalFormatting>
  <dataValidations count="2">
    <dataValidation type="list" showInputMessage="1" showErrorMessage="1" sqref="E112:F114 E121:F128 E116:F119 E90:F110 E69:F88 E51:F67 E18:F21 E29:F34 E36:F42 E44:F49 E23:F27 E11:F16">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52"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353"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354"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355"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356"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357"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358"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Ian Allen Aemmer</cp:lastModifiedBy>
  <dcterms:created xsi:type="dcterms:W3CDTF">2014-10-20T01:35:31Z</dcterms:created>
  <dcterms:modified xsi:type="dcterms:W3CDTF">2015-11-24T08:05:02Z</dcterms:modified>
</cp:coreProperties>
</file>