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9727\Desktop\Data_Bootcamp\1PROJECT\SMU_BootCamp_Project_1_Group2\WHO Data API\"/>
    </mc:Choice>
  </mc:AlternateContent>
  <xr:revisionPtr revIDLastSave="0" documentId="13_ncr:1_{261A5703-1888-4DC1-8412-B6A1F3872B54}" xr6:coauthVersionLast="47" xr6:coauthVersionMax="47" xr10:uidLastSave="{00000000-0000-0000-0000-000000000000}"/>
  <bookViews>
    <workbookView xWindow="-108" yWindow="-108" windowWidth="23256" windowHeight="12456" xr2:uid="{9F51F874-9ABE-451F-B781-E74E23FB9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G17" i="1" s="1"/>
  <c r="J17" i="1" s="1"/>
  <c r="C17" i="1"/>
  <c r="C18" i="1" s="1"/>
  <c r="F18" i="1" s="1"/>
  <c r="I18" i="1" s="1"/>
  <c r="B17" i="1"/>
  <c r="E17" i="1" s="1"/>
  <c r="H17" i="1" s="1"/>
  <c r="H16" i="1"/>
  <c r="G16" i="1"/>
  <c r="J16" i="1" s="1"/>
  <c r="F16" i="1"/>
  <c r="I16" i="1" s="1"/>
  <c r="E16" i="1"/>
  <c r="G15" i="1"/>
  <c r="J15" i="1" s="1"/>
  <c r="F15" i="1"/>
  <c r="I15" i="1" s="1"/>
  <c r="E15" i="1"/>
  <c r="H15" i="1" s="1"/>
  <c r="G14" i="1"/>
  <c r="J14" i="1" s="1"/>
  <c r="F14" i="1"/>
  <c r="I14" i="1" s="1"/>
  <c r="E14" i="1"/>
  <c r="H14" i="1" s="1"/>
  <c r="G13" i="1"/>
  <c r="J13" i="1" s="1"/>
  <c r="F13" i="1"/>
  <c r="I13" i="1" s="1"/>
  <c r="E13" i="1"/>
  <c r="H13" i="1" s="1"/>
  <c r="G12" i="1"/>
  <c r="J12" i="1" s="1"/>
  <c r="F12" i="1"/>
  <c r="I12" i="1" s="1"/>
  <c r="E12" i="1"/>
  <c r="H12" i="1" s="1"/>
  <c r="G11" i="1"/>
  <c r="J11" i="1" s="1"/>
  <c r="F11" i="1"/>
  <c r="I11" i="1" s="1"/>
  <c r="E11" i="1"/>
  <c r="H11" i="1" s="1"/>
  <c r="H10" i="1"/>
  <c r="G10" i="1"/>
  <c r="J10" i="1" s="1"/>
  <c r="F10" i="1"/>
  <c r="I10" i="1" s="1"/>
  <c r="E10" i="1"/>
  <c r="G9" i="1"/>
  <c r="J9" i="1" s="1"/>
  <c r="F9" i="1"/>
  <c r="I9" i="1" s="1"/>
  <c r="E9" i="1"/>
  <c r="H9" i="1" s="1"/>
  <c r="G8" i="1"/>
  <c r="J8" i="1" s="1"/>
  <c r="F8" i="1"/>
  <c r="I8" i="1" s="1"/>
  <c r="E8" i="1"/>
  <c r="H8" i="1" s="1"/>
  <c r="H7" i="1"/>
  <c r="G7" i="1"/>
  <c r="J7" i="1" s="1"/>
  <c r="F7" i="1"/>
  <c r="I7" i="1" s="1"/>
  <c r="E7" i="1"/>
  <c r="F17" i="1" l="1"/>
  <c r="I17" i="1" s="1"/>
  <c r="B18" i="1"/>
  <c r="E18" i="1" s="1"/>
  <c r="H18" i="1" s="1"/>
  <c r="C19" i="1"/>
  <c r="F19" i="1" s="1"/>
  <c r="I19" i="1" s="1"/>
  <c r="D18" i="1"/>
  <c r="G18" i="1" s="1"/>
  <c r="J18" i="1" s="1"/>
  <c r="D19" i="1" l="1"/>
  <c r="G19" i="1" s="1"/>
  <c r="J19" i="1" s="1"/>
  <c r="B19" i="1"/>
  <c r="E19" i="1" s="1"/>
  <c r="H19" i="1" s="1"/>
</calcChain>
</file>

<file path=xl/sharedStrings.xml><?xml version="1.0" encoding="utf-8"?>
<sst xmlns="http://schemas.openxmlformats.org/spreadsheetml/2006/main" count="28" uniqueCount="21">
  <si>
    <t>Country Name</t>
  </si>
  <si>
    <t>Australia</t>
  </si>
  <si>
    <t>Canada</t>
  </si>
  <si>
    <t>Estonia</t>
  </si>
  <si>
    <t>Country Code</t>
  </si>
  <si>
    <t>AUS</t>
  </si>
  <si>
    <t>CAN</t>
  </si>
  <si>
    <t>EST</t>
  </si>
  <si>
    <t>Indicator Name</t>
  </si>
  <si>
    <t>Consumer price index (2010 = 100)</t>
  </si>
  <si>
    <t>Rate of Growth (CPI) 2012 base year</t>
  </si>
  <si>
    <t>Derived Price (WHO) 2012 base year</t>
  </si>
  <si>
    <t>Indicator Code</t>
  </si>
  <si>
    <t>FP.CPI.TOTL</t>
  </si>
  <si>
    <t>AUS CPI Derived Price</t>
  </si>
  <si>
    <t>AUS CPI derived price</t>
  </si>
  <si>
    <t>CAN CPI derived price</t>
  </si>
  <si>
    <t>EST CPI derived price</t>
  </si>
  <si>
    <t>LINEAR REGRESS FORECAST</t>
  </si>
  <si>
    <t>&gt; note forecast on forecast</t>
  </si>
  <si>
    <t>2012 base prices (WHO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</si>
</sst>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3" fillId="2" borderId="2" xfId="0" applyFont="1" applyFill="1" applyBorder="1"/>
    <xf numFmtId="2" fontId="0" fillId="0" borderId="0" xfId="0" applyNumberFormat="1"/>
    <xf numFmtId="2" fontId="0" fillId="0" borderId="3" xfId="0" applyNumberFormat="1" applyBorder="1"/>
    <xf numFmtId="0" fontId="0" fillId="0" borderId="3" xfId="0" applyBorder="1"/>
    <xf numFmtId="164" fontId="0" fillId="0" borderId="0" xfId="0" applyNumberFormat="1"/>
    <xf numFmtId="164" fontId="0" fillId="0" borderId="3" xfId="0" applyNumberFormat="1" applyBorder="1"/>
    <xf numFmtId="0" fontId="0" fillId="0" borderId="4" xfId="0" applyBorder="1"/>
    <xf numFmtId="2" fontId="0" fillId="0" borderId="4" xfId="0" applyNumberFormat="1" applyBorder="1"/>
    <xf numFmtId="2" fontId="0" fillId="0" borderId="5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4" fillId="3" borderId="0" xfId="0" applyFont="1" applyFill="1"/>
    <xf numFmtId="2" fontId="4" fillId="3" borderId="0" xfId="0" applyNumberFormat="1" applyFont="1" applyFill="1"/>
    <xf numFmtId="2" fontId="4" fillId="3" borderId="3" xfId="0" applyNumberFormat="1" applyFont="1" applyFill="1" applyBorder="1"/>
    <xf numFmtId="164" fontId="4" fillId="3" borderId="0" xfId="0" applyNumberFormat="1" applyFont="1" applyFill="1"/>
    <xf numFmtId="164" fontId="4" fillId="3" borderId="3" xfId="0" applyNumberFormat="1" applyFont="1" applyFill="1" applyBorder="1"/>
    <xf numFmtId="0" fontId="2" fillId="0" borderId="0" xfId="0" applyFont="1"/>
    <xf numFmtId="0" fontId="5" fillId="3" borderId="0" xfId="0" applyFont="1" applyFill="1"/>
    <xf numFmtId="2" fontId="5" fillId="3" borderId="0" xfId="0" applyNumberFormat="1" applyFont="1" applyFill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44" fontId="0" fillId="2" borderId="10" xfId="1" applyFont="1" applyFill="1" applyBorder="1"/>
    <xf numFmtId="44" fontId="0" fillId="2" borderId="1" xfId="1" applyFont="1" applyFill="1" applyBorder="1"/>
    <xf numFmtId="44" fontId="0" fillId="2" borderId="2" xfId="1" applyFont="1" applyFill="1" applyBorder="1"/>
    <xf numFmtId="2" fontId="5" fillId="3" borderId="3" xfId="0" applyNumberFormat="1" applyFont="1" applyFill="1" applyBorder="1"/>
    <xf numFmtId="164" fontId="5" fillId="3" borderId="0" xfId="0" applyNumberFormat="1" applyFont="1" applyFill="1"/>
    <xf numFmtId="164" fontId="5" fillId="3" borderId="3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8DA2A-36DC-4106-ACCD-C95D36F87E25}">
  <dimension ref="A1:K19"/>
  <sheetViews>
    <sheetView tabSelected="1" workbookViewId="0">
      <selection activeCell="B9" sqref="B9"/>
    </sheetView>
  </sheetViews>
  <sheetFormatPr defaultRowHeight="14.4" x14ac:dyDescent="0.3"/>
  <cols>
    <col min="1" max="1" width="14.88671875" bestFit="1" customWidth="1"/>
    <col min="2" max="4" width="31.44140625" bestFit="1" customWidth="1"/>
    <col min="8" max="8" width="21.109375" customWidth="1"/>
    <col min="9" max="9" width="21.109375" bestFit="1" customWidth="1"/>
    <col min="10" max="10" width="20.44140625" bestFit="1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23" t="s">
        <v>20</v>
      </c>
      <c r="I1" s="24"/>
      <c r="J1" s="25"/>
    </row>
    <row r="2" spans="1:10" x14ac:dyDescent="0.3">
      <c r="A2" s="1" t="s">
        <v>0</v>
      </c>
      <c r="B2" s="1" t="s">
        <v>1</v>
      </c>
      <c r="C2" s="1" t="s">
        <v>2</v>
      </c>
      <c r="D2" s="1" t="s">
        <v>3</v>
      </c>
      <c r="E2" s="1"/>
      <c r="F2" s="1"/>
      <c r="G2" s="1"/>
      <c r="H2" s="26">
        <v>75.680000000000007</v>
      </c>
      <c r="I2" s="27">
        <v>47.58</v>
      </c>
      <c r="J2" s="28">
        <v>36.57</v>
      </c>
    </row>
    <row r="3" spans="1:10" x14ac:dyDescent="0.3">
      <c r="A3" s="1" t="s">
        <v>4</v>
      </c>
      <c r="B3" s="1" t="s">
        <v>5</v>
      </c>
      <c r="C3" s="1" t="s">
        <v>6</v>
      </c>
      <c r="D3" s="1" t="s">
        <v>7</v>
      </c>
      <c r="E3" s="1"/>
      <c r="F3" s="1"/>
      <c r="G3" s="1"/>
      <c r="H3" s="1"/>
      <c r="I3" s="1"/>
      <c r="J3" s="1"/>
    </row>
    <row r="4" spans="1:10" x14ac:dyDescent="0.3">
      <c r="A4" s="1" t="s">
        <v>8</v>
      </c>
      <c r="B4" s="1" t="s">
        <v>9</v>
      </c>
      <c r="C4" s="1" t="s">
        <v>9</v>
      </c>
      <c r="D4" s="1" t="s">
        <v>9</v>
      </c>
      <c r="E4" s="1" t="s">
        <v>10</v>
      </c>
      <c r="F4" s="1"/>
      <c r="G4" s="1"/>
      <c r="H4" s="1" t="s">
        <v>11</v>
      </c>
      <c r="I4" s="1"/>
      <c r="J4" s="1"/>
    </row>
    <row r="5" spans="1:10" x14ac:dyDescent="0.3">
      <c r="A5" s="2" t="s">
        <v>12</v>
      </c>
      <c r="B5" s="2" t="s">
        <v>13</v>
      </c>
      <c r="C5" s="2" t="s">
        <v>13</v>
      </c>
      <c r="D5" s="3" t="s">
        <v>13</v>
      </c>
      <c r="E5" s="2" t="s">
        <v>14</v>
      </c>
      <c r="F5" s="2" t="s">
        <v>6</v>
      </c>
      <c r="G5" s="3" t="s">
        <v>7</v>
      </c>
      <c r="H5" s="2" t="s">
        <v>15</v>
      </c>
      <c r="I5" s="2" t="s">
        <v>16</v>
      </c>
      <c r="J5" s="2" t="s">
        <v>17</v>
      </c>
    </row>
    <row r="6" spans="1:10" x14ac:dyDescent="0.3">
      <c r="A6">
        <v>2012</v>
      </c>
      <c r="B6" s="4">
        <v>105.124869927159</v>
      </c>
      <c r="C6" s="4">
        <v>104.47195191757299</v>
      </c>
      <c r="D6" s="5">
        <v>109.11125928748299</v>
      </c>
      <c r="G6" s="6"/>
    </row>
    <row r="7" spans="1:10" x14ac:dyDescent="0.3">
      <c r="A7">
        <v>2013</v>
      </c>
      <c r="B7" s="4">
        <v>107.700312174818</v>
      </c>
      <c r="C7" s="4">
        <v>105.452203777905</v>
      </c>
      <c r="D7" s="5">
        <v>112.145170508668</v>
      </c>
      <c r="E7" s="7">
        <f>(B7-$B$6)/$B$6</f>
        <v>2.4498886414256887E-2</v>
      </c>
      <c r="F7" s="7">
        <f>(C7-$C$6)/$C$6</f>
        <v>9.3829189781522385E-3</v>
      </c>
      <c r="G7" s="8">
        <f>(D7-$D$6)/$D$6</f>
        <v>2.7805665895499855E-2</v>
      </c>
      <c r="H7" s="7">
        <f>E7*(1+$H$2)</f>
        <v>1.8785746102452183</v>
      </c>
      <c r="I7" s="7">
        <f>F7*(1+$I$2)</f>
        <v>0.45582220395863571</v>
      </c>
      <c r="J7" s="7">
        <f>G7*(1+$J$2)</f>
        <v>1.0446588676939295</v>
      </c>
    </row>
    <row r="8" spans="1:10" x14ac:dyDescent="0.3">
      <c r="A8">
        <v>2014</v>
      </c>
      <c r="B8" s="4">
        <v>110.379812695109</v>
      </c>
      <c r="C8" s="4">
        <v>107.46279336004601</v>
      </c>
      <c r="D8" s="5">
        <v>112.02610020956401</v>
      </c>
      <c r="E8" s="7">
        <f t="shared" ref="E8:G19" si="0">(B8-$B$6)/$B$6</f>
        <v>4.9987626825042895E-2</v>
      </c>
      <c r="F8" s="7">
        <f t="shared" si="0"/>
        <v>2.2239489423453808E-2</v>
      </c>
      <c r="G8" s="8">
        <f t="shared" si="0"/>
        <v>6.5647931713845364E-2</v>
      </c>
      <c r="H8" s="7">
        <f t="shared" ref="H8:H19" si="1">E8*(1+$H$2)</f>
        <v>3.8330512249442896</v>
      </c>
      <c r="I8" s="7">
        <f t="shared" ref="I8:I19" si="2">F8*(1+$I$2)</f>
        <v>1.080394396191386</v>
      </c>
      <c r="J8" s="7">
        <f t="shared" ref="J8:J19" si="3">G8*(1+$J$2)</f>
        <v>2.4663927944891704</v>
      </c>
    </row>
    <row r="9" spans="1:10" x14ac:dyDescent="0.3">
      <c r="A9">
        <v>2015</v>
      </c>
      <c r="B9" s="4">
        <v>112.04474505723201</v>
      </c>
      <c r="C9" s="4">
        <v>108.672009158557</v>
      </c>
      <c r="D9" s="5">
        <v>111.474566584111</v>
      </c>
      <c r="E9" s="7">
        <f t="shared" si="0"/>
        <v>6.5825290769613215E-2</v>
      </c>
      <c r="F9" s="7">
        <f t="shared" si="0"/>
        <v>3.3742150966330028E-2</v>
      </c>
      <c r="G9" s="8">
        <f t="shared" si="0"/>
        <v>6.0401469807779162E-2</v>
      </c>
      <c r="H9" s="7">
        <f t="shared" si="1"/>
        <v>5.047483296213942</v>
      </c>
      <c r="I9" s="7">
        <f t="shared" si="2"/>
        <v>1.6391936939443128</v>
      </c>
      <c r="J9" s="7">
        <f t="shared" si="3"/>
        <v>2.2692832206782629</v>
      </c>
    </row>
    <row r="10" spans="1:10" x14ac:dyDescent="0.3">
      <c r="A10">
        <v>2016</v>
      </c>
      <c r="B10" s="4">
        <v>113.475546305931</v>
      </c>
      <c r="C10" s="4">
        <v>110.224670864339</v>
      </c>
      <c r="D10" s="5">
        <v>111.640312440465</v>
      </c>
      <c r="E10" s="7">
        <f t="shared" si="0"/>
        <v>7.9435783221973921E-2</v>
      </c>
      <c r="F10" s="7">
        <f t="shared" si="0"/>
        <v>4.85118406397426E-2</v>
      </c>
      <c r="G10" s="8">
        <f t="shared" si="0"/>
        <v>6.1978126753645904E-2</v>
      </c>
      <c r="H10" s="7">
        <f t="shared" si="1"/>
        <v>6.0911358574609604</v>
      </c>
      <c r="I10" s="7">
        <f t="shared" si="2"/>
        <v>2.3567052182786954</v>
      </c>
      <c r="J10" s="7">
        <f t="shared" si="3"/>
        <v>2.3285182221344765</v>
      </c>
    </row>
    <row r="11" spans="1:10" x14ac:dyDescent="0.3">
      <c r="A11">
        <v>2017</v>
      </c>
      <c r="B11" s="4">
        <v>115.686784599376</v>
      </c>
      <c r="C11" s="4">
        <v>111.984831139096</v>
      </c>
      <c r="D11" s="5">
        <v>115.455324823776</v>
      </c>
      <c r="E11" s="7">
        <f t="shared" si="0"/>
        <v>0.10047018064835989</v>
      </c>
      <c r="F11" s="7">
        <f t="shared" si="0"/>
        <v>6.525535980867582E-2</v>
      </c>
      <c r="G11" s="8">
        <f t="shared" si="0"/>
        <v>9.8268420248937949E-2</v>
      </c>
      <c r="H11" s="7">
        <f t="shared" si="1"/>
        <v>7.7040534521162369</v>
      </c>
      <c r="I11" s="7">
        <f t="shared" si="2"/>
        <v>3.170105379505471</v>
      </c>
      <c r="J11" s="7">
        <f t="shared" si="3"/>
        <v>3.6919445487525988</v>
      </c>
    </row>
    <row r="12" spans="1:10" x14ac:dyDescent="0.3">
      <c r="A12">
        <v>2018</v>
      </c>
      <c r="B12" s="4">
        <v>117.89802289281999</v>
      </c>
      <c r="C12" s="4">
        <v>114.524899828277</v>
      </c>
      <c r="D12" s="5">
        <v>119.42274718994101</v>
      </c>
      <c r="E12" s="7">
        <f t="shared" si="0"/>
        <v>0.12150457807473639</v>
      </c>
      <c r="F12" s="7">
        <f t="shared" si="0"/>
        <v>8.9417755357331541E-2</v>
      </c>
      <c r="G12" s="8">
        <f t="shared" si="0"/>
        <v>0.13600851323467991</v>
      </c>
      <c r="H12" s="7">
        <f t="shared" si="1"/>
        <v>9.3169710467707869</v>
      </c>
      <c r="I12" s="7">
        <f t="shared" si="2"/>
        <v>4.3439145552591665</v>
      </c>
      <c r="J12" s="7">
        <f t="shared" si="3"/>
        <v>5.1098398422269247</v>
      </c>
    </row>
    <row r="13" spans="1:10" x14ac:dyDescent="0.3">
      <c r="A13">
        <v>2019</v>
      </c>
      <c r="B13" s="4">
        <v>119.797086368366</v>
      </c>
      <c r="C13" s="4">
        <v>116.75729822552999</v>
      </c>
      <c r="D13" s="5">
        <v>122.14231282148999</v>
      </c>
      <c r="E13" s="7">
        <f t="shared" si="0"/>
        <v>0.13956941351150659</v>
      </c>
      <c r="F13" s="7">
        <f t="shared" si="0"/>
        <v>0.1106534382057367</v>
      </c>
      <c r="G13" s="8">
        <f t="shared" si="0"/>
        <v>0.16187837289237439</v>
      </c>
      <c r="H13" s="7">
        <f t="shared" si="1"/>
        <v>10.702182628062326</v>
      </c>
      <c r="I13" s="7">
        <f t="shared" si="2"/>
        <v>5.3755440280346889</v>
      </c>
      <c r="J13" s="7">
        <f t="shared" si="3"/>
        <v>6.0817704695665062</v>
      </c>
    </row>
    <row r="14" spans="1:10" x14ac:dyDescent="0.3">
      <c r="A14">
        <v>2020</v>
      </c>
      <c r="B14" s="4">
        <v>120.81165452653499</v>
      </c>
      <c r="C14" s="4">
        <v>117.594447624499</v>
      </c>
      <c r="D14" s="5">
        <v>121.599352257573</v>
      </c>
      <c r="E14" s="7">
        <f t="shared" si="0"/>
        <v>0.14922048997773188</v>
      </c>
      <c r="F14" s="7">
        <f t="shared" si="0"/>
        <v>0.11861681927388038</v>
      </c>
      <c r="G14" s="8">
        <f t="shared" si="0"/>
        <v>0.15671346220765051</v>
      </c>
      <c r="H14" s="7">
        <f t="shared" si="1"/>
        <v>11.442227171492481</v>
      </c>
      <c r="I14" s="7">
        <f t="shared" si="2"/>
        <v>5.7624050803251086</v>
      </c>
      <c r="J14" s="7">
        <f t="shared" si="3"/>
        <v>5.8877247751414297</v>
      </c>
    </row>
    <row r="15" spans="1:10" x14ac:dyDescent="0.3">
      <c r="A15">
        <v>2021</v>
      </c>
      <c r="B15" s="4">
        <v>124.27159209157099</v>
      </c>
      <c r="C15" s="4">
        <v>121.58700629650799</v>
      </c>
      <c r="D15" s="5">
        <v>127.257572871023</v>
      </c>
      <c r="E15" s="7">
        <f t="shared" si="0"/>
        <v>0.1821331353625337</v>
      </c>
      <c r="F15" s="7">
        <f t="shared" si="0"/>
        <v>0.15659602129120928</v>
      </c>
      <c r="G15" s="8">
        <f t="shared" si="0"/>
        <v>0.2105372682905553</v>
      </c>
      <c r="H15" s="7">
        <f t="shared" si="1"/>
        <v>13.965968819599086</v>
      </c>
      <c r="I15" s="7">
        <f t="shared" si="2"/>
        <v>7.6074347143269465</v>
      </c>
      <c r="J15" s="7">
        <f t="shared" si="3"/>
        <v>7.909885169676163</v>
      </c>
    </row>
    <row r="16" spans="1:10" ht="15" thickBot="1" x14ac:dyDescent="0.35">
      <c r="A16" s="9">
        <v>2022</v>
      </c>
      <c r="B16" s="10">
        <v>132.466181061394</v>
      </c>
      <c r="C16" s="10">
        <v>129.85832856325101</v>
      </c>
      <c r="D16" s="11">
        <v>151.94333206325001</v>
      </c>
      <c r="E16" s="12">
        <f t="shared" si="0"/>
        <v>0.26008413758970439</v>
      </c>
      <c r="F16" s="12">
        <f t="shared" si="0"/>
        <v>0.23527694876797298</v>
      </c>
      <c r="G16" s="13">
        <f t="shared" si="0"/>
        <v>0.44536047624631087</v>
      </c>
      <c r="H16" s="14">
        <f t="shared" si="1"/>
        <v>19.943251670378533</v>
      </c>
      <c r="I16" s="12">
        <f t="shared" si="2"/>
        <v>11.429754171148128</v>
      </c>
      <c r="J16" s="12">
        <f t="shared" si="3"/>
        <v>16.732193092573901</v>
      </c>
    </row>
    <row r="17" spans="1:11" ht="15" thickTop="1" x14ac:dyDescent="0.3">
      <c r="A17" s="15">
        <v>2023</v>
      </c>
      <c r="B17" s="16">
        <f>_xlfn.FORECAST.LINEAR(A17,B6:B16,A6:A16)</f>
        <v>130.19865670229774</v>
      </c>
      <c r="C17" s="16">
        <f>_xlfn.FORECAST.LINEAR(A17,C6:C16,A6:A16)</f>
        <v>126.72659624291009</v>
      </c>
      <c r="D17" s="17">
        <f>_xlfn.FORECAST.LINEAR(A17,D6:D16,A6:A16)</f>
        <v>137.6078768250236</v>
      </c>
      <c r="E17" s="18">
        <f t="shared" si="0"/>
        <v>0.23851431913792012</v>
      </c>
      <c r="F17" s="18">
        <f t="shared" si="0"/>
        <v>0.20548635475809793</v>
      </c>
      <c r="G17" s="19">
        <f t="shared" si="0"/>
        <v>0.30899450263645573</v>
      </c>
      <c r="H17" s="18">
        <f t="shared" si="1"/>
        <v>18.289277991495716</v>
      </c>
      <c r="I17" s="18">
        <f t="shared" si="2"/>
        <v>9.9825271141483967</v>
      </c>
      <c r="J17" s="18">
        <f t="shared" si="3"/>
        <v>11.608923464051642</v>
      </c>
      <c r="K17" t="s">
        <v>18</v>
      </c>
    </row>
    <row r="18" spans="1:11" x14ac:dyDescent="0.3">
      <c r="A18" s="21">
        <v>2024</v>
      </c>
      <c r="B18" s="22">
        <f t="shared" ref="B18:B19" si="4">_xlfn.FORECAST.LINEAR(A18,B7:B17,A7:A17)</f>
        <v>132.59186797499115</v>
      </c>
      <c r="C18" s="22">
        <f t="shared" ref="C18:C19" si="5">_xlfn.FORECAST.LINEAR(A18,C7:C17,A7:A17)</f>
        <v>129.39743219781758</v>
      </c>
      <c r="D18" s="29">
        <f t="shared" ref="D18:D19" si="6">_xlfn.FORECAST.LINEAR(A18,D7:D17,A7:A17)</f>
        <v>141.75241780803572</v>
      </c>
      <c r="E18" s="30">
        <f t="shared" si="0"/>
        <v>0.26127973396651077</v>
      </c>
      <c r="F18" s="30">
        <f t="shared" si="0"/>
        <v>0.23089267351747533</v>
      </c>
      <c r="G18" s="31">
        <f t="shared" si="0"/>
        <v>0.34841943591707597</v>
      </c>
      <c r="H18" s="30">
        <f t="shared" si="1"/>
        <v>20.034930000552048</v>
      </c>
      <c r="I18" s="30">
        <f t="shared" si="2"/>
        <v>11.216766079478951</v>
      </c>
      <c r="J18" s="30">
        <f t="shared" si="3"/>
        <v>13.090118207404544</v>
      </c>
      <c r="K18" s="20" t="s">
        <v>19</v>
      </c>
    </row>
    <row r="19" spans="1:11" x14ac:dyDescent="0.3">
      <c r="A19" s="21">
        <v>2025</v>
      </c>
      <c r="B19" s="22">
        <f t="shared" si="4"/>
        <v>135.09641769037444</v>
      </c>
      <c r="C19" s="22">
        <f t="shared" si="5"/>
        <v>132.05728743102372</v>
      </c>
      <c r="D19" s="29">
        <f t="shared" si="6"/>
        <v>146.56680993510417</v>
      </c>
      <c r="E19" s="30">
        <f t="shared" si="0"/>
        <v>0.28510425538678641</v>
      </c>
      <c r="F19" s="30">
        <f t="shared" si="0"/>
        <v>0.25619453819563531</v>
      </c>
      <c r="G19" s="31">
        <f t="shared" si="0"/>
        <v>0.39421632613348573</v>
      </c>
      <c r="H19" s="30">
        <f t="shared" si="1"/>
        <v>21.861794303058783</v>
      </c>
      <c r="I19" s="30">
        <f t="shared" si="2"/>
        <v>12.445930665543964</v>
      </c>
      <c r="J19" s="30">
        <f t="shared" si="3"/>
        <v>14.81070737283506</v>
      </c>
      <c r="K19" s="2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Caite Greenwood</dc:creator>
  <cp:lastModifiedBy>Caite Greenwood</cp:lastModifiedBy>
  <dcterms:created xsi:type="dcterms:W3CDTF">2024-05-16T18:27:24Z</dcterms:created>
  <dcterms:modified xsi:type="dcterms:W3CDTF">2024-05-16T18:49:13Z</dcterms:modified>
</cp:coreProperties>
</file>