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hunte\Downloads\"/>
    </mc:Choice>
  </mc:AlternateContent>
  <xr:revisionPtr revIDLastSave="0" documentId="13_ncr:1_{EC20451A-EDA5-4F52-BAAB-88E727F8F588}" xr6:coauthVersionLast="47" xr6:coauthVersionMax="47" xr10:uidLastSave="{00000000-0000-0000-0000-000000000000}"/>
  <bookViews>
    <workbookView xWindow="-96" yWindow="0" windowWidth="11712" windowHeight="12336" tabRatio="500" xr2:uid="{00000000-000D-0000-FFFF-FFFF00000000}"/>
  </bookViews>
  <sheets>
    <sheet name="Step 1" sheetId="2" r:id="rId1"/>
    <sheet name="Step 2" sheetId="3" r:id="rId2"/>
    <sheet name="REVIEW DATA" sheetId="4" r:id="rId3"/>
    <sheet name="CHART FOR PITCH DECK" sheetId="5" r:id="rId4"/>
  </sheets>
  <definedNames>
    <definedName name="_xlnm.Print_Area" localSheetId="3">'CHART FOR PITCH DECK'!$A$1:$M$27</definedName>
    <definedName name="_xlnm.Print_Area" localSheetId="2">'REVIEW DATA'!$A$1:$AC$48</definedName>
    <definedName name="_xlnm.Print_Area" localSheetId="0">'Step 1'!$A$1:$S$82</definedName>
    <definedName name="_xlnm.Print_Area" localSheetId="1">'Step 2'!$A$1:$Y$85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6" i="2" l="1"/>
  <c r="C31" i="2"/>
  <c r="D48" i="2"/>
  <c r="C71" i="2" s="1"/>
  <c r="C48" i="2"/>
  <c r="C70" i="2" s="1"/>
  <c r="D57" i="2"/>
  <c r="C57" i="2"/>
  <c r="A2" i="5"/>
  <c r="A1" i="5"/>
  <c r="C69" i="2" l="1"/>
  <c r="O34" i="4" l="1"/>
  <c r="P34" i="4"/>
  <c r="Q34" i="4"/>
  <c r="R34" i="4"/>
  <c r="S34" i="4"/>
  <c r="T34" i="4"/>
  <c r="U34" i="4"/>
  <c r="V34" i="4"/>
  <c r="W34" i="4"/>
  <c r="X34" i="4"/>
  <c r="Y34" i="4"/>
  <c r="Z34" i="4"/>
  <c r="O35" i="4"/>
  <c r="P35" i="4"/>
  <c r="Q35" i="4"/>
  <c r="R35" i="4"/>
  <c r="S35" i="4"/>
  <c r="T35" i="4"/>
  <c r="U35" i="4"/>
  <c r="V35" i="4"/>
  <c r="W35" i="4"/>
  <c r="X35" i="4"/>
  <c r="Y35" i="4"/>
  <c r="Z35" i="4"/>
  <c r="O36" i="4"/>
  <c r="P36" i="4"/>
  <c r="Q36" i="4"/>
  <c r="R36" i="4"/>
  <c r="S36" i="4"/>
  <c r="T36" i="4"/>
  <c r="U36" i="4"/>
  <c r="V36" i="4"/>
  <c r="W36" i="4"/>
  <c r="X36" i="4"/>
  <c r="Y36" i="4"/>
  <c r="Z36" i="4"/>
  <c r="O37" i="4"/>
  <c r="P37" i="4"/>
  <c r="Q37" i="4"/>
  <c r="R37" i="4"/>
  <c r="S37" i="4"/>
  <c r="T37" i="4"/>
  <c r="U37" i="4"/>
  <c r="V37" i="4"/>
  <c r="W37" i="4"/>
  <c r="X37" i="4"/>
  <c r="Y37" i="4"/>
  <c r="Z37" i="4"/>
  <c r="O38" i="4"/>
  <c r="P38" i="4"/>
  <c r="Q38" i="4"/>
  <c r="R38" i="4"/>
  <c r="S38" i="4"/>
  <c r="T38" i="4"/>
  <c r="U38" i="4"/>
  <c r="V38" i="4"/>
  <c r="W38" i="4"/>
  <c r="X38" i="4"/>
  <c r="Y38" i="4"/>
  <c r="Z38" i="4"/>
  <c r="O39" i="4"/>
  <c r="P39" i="4"/>
  <c r="Q39" i="4"/>
  <c r="R39" i="4"/>
  <c r="S39" i="4"/>
  <c r="T39" i="4"/>
  <c r="U39" i="4"/>
  <c r="V39" i="4"/>
  <c r="W39" i="4"/>
  <c r="X39" i="4"/>
  <c r="Y39" i="4"/>
  <c r="Z39" i="4"/>
  <c r="O40" i="4"/>
  <c r="P40" i="4"/>
  <c r="Q40" i="4"/>
  <c r="R40" i="4"/>
  <c r="S40" i="4"/>
  <c r="T40" i="4"/>
  <c r="U40" i="4"/>
  <c r="V40" i="4"/>
  <c r="W40" i="4"/>
  <c r="X40" i="4"/>
  <c r="Y40" i="4"/>
  <c r="Z40" i="4"/>
  <c r="O41" i="4"/>
  <c r="P41" i="4"/>
  <c r="Q41" i="4"/>
  <c r="R41" i="4"/>
  <c r="S41" i="4"/>
  <c r="T41" i="4"/>
  <c r="U41" i="4"/>
  <c r="V41" i="4"/>
  <c r="W41" i="4"/>
  <c r="X41" i="4"/>
  <c r="Y41" i="4"/>
  <c r="Z41" i="4"/>
  <c r="O42" i="4"/>
  <c r="P42" i="4"/>
  <c r="Q42" i="4"/>
  <c r="R42" i="4"/>
  <c r="S42" i="4"/>
  <c r="T42" i="4"/>
  <c r="U42" i="4"/>
  <c r="V42" i="4"/>
  <c r="W42" i="4"/>
  <c r="X42" i="4"/>
  <c r="Y42" i="4"/>
  <c r="Z42" i="4"/>
  <c r="O43" i="4"/>
  <c r="P43" i="4"/>
  <c r="Q43" i="4"/>
  <c r="R43" i="4"/>
  <c r="S43" i="4"/>
  <c r="T43" i="4"/>
  <c r="U43" i="4"/>
  <c r="V43" i="4"/>
  <c r="W43" i="4"/>
  <c r="X43" i="4"/>
  <c r="Y43" i="4"/>
  <c r="Z43" i="4"/>
  <c r="O44" i="4"/>
  <c r="P44" i="4"/>
  <c r="Q44" i="4"/>
  <c r="R44" i="4"/>
  <c r="S44" i="4"/>
  <c r="T44" i="4"/>
  <c r="U44" i="4"/>
  <c r="V44" i="4"/>
  <c r="W44" i="4"/>
  <c r="X44" i="4"/>
  <c r="Y44" i="4"/>
  <c r="Z44" i="4"/>
  <c r="O45" i="4"/>
  <c r="P45" i="4"/>
  <c r="Q45" i="4"/>
  <c r="R45" i="4"/>
  <c r="S45" i="4"/>
  <c r="T45" i="4"/>
  <c r="U45" i="4"/>
  <c r="V45" i="4"/>
  <c r="W45" i="4"/>
  <c r="X45" i="4"/>
  <c r="Y45" i="4"/>
  <c r="Z45" i="4"/>
  <c r="N45" i="4"/>
  <c r="N44" i="4"/>
  <c r="N43" i="4"/>
  <c r="N42" i="4"/>
  <c r="N41" i="4"/>
  <c r="N40" i="4"/>
  <c r="N39" i="4"/>
  <c r="N38" i="4"/>
  <c r="N37" i="4"/>
  <c r="N36" i="4"/>
  <c r="N35" i="4"/>
  <c r="N34" i="4"/>
  <c r="C35" i="4"/>
  <c r="D35" i="4"/>
  <c r="E35" i="4"/>
  <c r="F35" i="4"/>
  <c r="G35" i="4"/>
  <c r="H35" i="4"/>
  <c r="I35" i="4"/>
  <c r="J35" i="4"/>
  <c r="K35" i="4"/>
  <c r="L35" i="4"/>
  <c r="M35" i="4"/>
  <c r="C36" i="4"/>
  <c r="D36" i="4"/>
  <c r="E36" i="4"/>
  <c r="F36" i="4"/>
  <c r="G36" i="4"/>
  <c r="H36" i="4"/>
  <c r="I36" i="4"/>
  <c r="J36" i="4"/>
  <c r="K36" i="4"/>
  <c r="L36" i="4"/>
  <c r="M36" i="4"/>
  <c r="C37" i="4"/>
  <c r="D37" i="4"/>
  <c r="E37" i="4"/>
  <c r="F37" i="4"/>
  <c r="G37" i="4"/>
  <c r="H37" i="4"/>
  <c r="I37" i="4"/>
  <c r="J37" i="4"/>
  <c r="K37" i="4"/>
  <c r="L37" i="4"/>
  <c r="M37" i="4"/>
  <c r="C38" i="4"/>
  <c r="D38" i="4"/>
  <c r="E38" i="4"/>
  <c r="F38" i="4"/>
  <c r="G38" i="4"/>
  <c r="H38" i="4"/>
  <c r="I38" i="4"/>
  <c r="J38" i="4"/>
  <c r="K38" i="4"/>
  <c r="L38" i="4"/>
  <c r="M38" i="4"/>
  <c r="C39" i="4"/>
  <c r="D39" i="4"/>
  <c r="E39" i="4"/>
  <c r="F39" i="4"/>
  <c r="G39" i="4"/>
  <c r="H39" i="4"/>
  <c r="I39" i="4"/>
  <c r="J39" i="4"/>
  <c r="K39" i="4"/>
  <c r="L39" i="4"/>
  <c r="M39" i="4"/>
  <c r="C40" i="4"/>
  <c r="D40" i="4"/>
  <c r="E40" i="4"/>
  <c r="F40" i="4"/>
  <c r="G40" i="4"/>
  <c r="H40" i="4"/>
  <c r="I40" i="4"/>
  <c r="J40" i="4"/>
  <c r="K40" i="4"/>
  <c r="L40" i="4"/>
  <c r="M40" i="4"/>
  <c r="C41" i="4"/>
  <c r="D41" i="4"/>
  <c r="E41" i="4"/>
  <c r="F41" i="4"/>
  <c r="G41" i="4"/>
  <c r="H41" i="4"/>
  <c r="I41" i="4"/>
  <c r="J41" i="4"/>
  <c r="K41" i="4"/>
  <c r="L41" i="4"/>
  <c r="M41" i="4"/>
  <c r="C42" i="4"/>
  <c r="D42" i="4"/>
  <c r="E42" i="4"/>
  <c r="F42" i="4"/>
  <c r="G42" i="4"/>
  <c r="H42" i="4"/>
  <c r="I42" i="4"/>
  <c r="J42" i="4"/>
  <c r="K42" i="4"/>
  <c r="L42" i="4"/>
  <c r="M42" i="4"/>
  <c r="C43" i="4"/>
  <c r="D43" i="4"/>
  <c r="E43" i="4"/>
  <c r="F43" i="4"/>
  <c r="G43" i="4"/>
  <c r="H43" i="4"/>
  <c r="I43" i="4"/>
  <c r="J43" i="4"/>
  <c r="K43" i="4"/>
  <c r="L43" i="4"/>
  <c r="M43" i="4"/>
  <c r="C44" i="4"/>
  <c r="D44" i="4"/>
  <c r="E44" i="4"/>
  <c r="F44" i="4"/>
  <c r="G44" i="4"/>
  <c r="H44" i="4"/>
  <c r="I44" i="4"/>
  <c r="J44" i="4"/>
  <c r="K44" i="4"/>
  <c r="L44" i="4"/>
  <c r="M44" i="4"/>
  <c r="C45" i="4"/>
  <c r="D45" i="4"/>
  <c r="E45" i="4"/>
  <c r="F45" i="4"/>
  <c r="G45" i="4"/>
  <c r="H45" i="4"/>
  <c r="I45" i="4"/>
  <c r="J45" i="4"/>
  <c r="K45" i="4"/>
  <c r="L45" i="4"/>
  <c r="M45" i="4"/>
  <c r="B45" i="4"/>
  <c r="B44" i="4"/>
  <c r="B43" i="4"/>
  <c r="B42" i="4"/>
  <c r="B41" i="4"/>
  <c r="B40" i="4"/>
  <c r="B39" i="4"/>
  <c r="B38" i="4"/>
  <c r="B37" i="4"/>
  <c r="B36" i="4"/>
  <c r="B35" i="4"/>
  <c r="C34" i="4"/>
  <c r="D34" i="4"/>
  <c r="E34" i="4"/>
  <c r="F34" i="4"/>
  <c r="G34" i="4"/>
  <c r="H34" i="4"/>
  <c r="I34" i="4"/>
  <c r="J34" i="4"/>
  <c r="K34" i="4"/>
  <c r="L34" i="4"/>
  <c r="M34" i="4"/>
  <c r="B34" i="4"/>
  <c r="O46" i="4"/>
  <c r="A2" i="4"/>
  <c r="A1" i="4"/>
  <c r="A2" i="3"/>
  <c r="A1" i="3"/>
  <c r="A35" i="4"/>
  <c r="A36" i="4"/>
  <c r="A37" i="4"/>
  <c r="A38" i="4"/>
  <c r="A39" i="4"/>
  <c r="A40" i="4"/>
  <c r="A41" i="4"/>
  <c r="A42" i="4"/>
  <c r="A43" i="4"/>
  <c r="A44" i="4"/>
  <c r="A45" i="4"/>
  <c r="A34" i="4"/>
  <c r="U25" i="4"/>
  <c r="Y25" i="4"/>
  <c r="N21" i="4"/>
  <c r="D20" i="4"/>
  <c r="H20" i="4"/>
  <c r="L20" i="4"/>
  <c r="I21" i="4"/>
  <c r="K23" i="4"/>
  <c r="I25" i="4"/>
  <c r="G27" i="4"/>
  <c r="L28" i="4"/>
  <c r="O10" i="3"/>
  <c r="O11" i="3"/>
  <c r="O21" i="4" s="1"/>
  <c r="O12" i="3"/>
  <c r="O22" i="4" s="1"/>
  <c r="O13" i="3"/>
  <c r="P23" i="4" s="1"/>
  <c r="O14" i="3"/>
  <c r="T24" i="4" s="1"/>
  <c r="O15" i="3"/>
  <c r="R25" i="4" s="1"/>
  <c r="O16" i="3"/>
  <c r="O26" i="4" s="1"/>
  <c r="O17" i="3"/>
  <c r="P27" i="4" s="1"/>
  <c r="O18" i="3"/>
  <c r="O9" i="3"/>
  <c r="P19" i="4" s="1"/>
  <c r="N10" i="3"/>
  <c r="E20" i="4" s="1"/>
  <c r="N11" i="3"/>
  <c r="F21" i="4" s="1"/>
  <c r="N12" i="3"/>
  <c r="F22" i="4" s="1"/>
  <c r="N13" i="3"/>
  <c r="D23" i="4" s="1"/>
  <c r="N14" i="3"/>
  <c r="E24" i="4" s="1"/>
  <c r="N15" i="3"/>
  <c r="F25" i="4" s="1"/>
  <c r="N16" i="3"/>
  <c r="N17" i="3"/>
  <c r="D27" i="4" s="1"/>
  <c r="N18" i="3"/>
  <c r="E28" i="4" s="1"/>
  <c r="N9" i="3"/>
  <c r="D19" i="4" s="1"/>
  <c r="P9" i="4"/>
  <c r="U11" i="4"/>
  <c r="Y11" i="4"/>
  <c r="P12" i="4"/>
  <c r="R12" i="4"/>
  <c r="S12" i="4"/>
  <c r="V12" i="4"/>
  <c r="X12" i="4"/>
  <c r="Q13" i="4"/>
  <c r="U13" i="4"/>
  <c r="V13" i="4"/>
  <c r="Y13" i="4"/>
  <c r="O12" i="4"/>
  <c r="O8" i="4"/>
  <c r="A27" i="4"/>
  <c r="A28" i="4"/>
  <c r="A20" i="4"/>
  <c r="A21" i="4"/>
  <c r="A22" i="4"/>
  <c r="A23" i="4"/>
  <c r="A24" i="4"/>
  <c r="A25" i="4"/>
  <c r="A26" i="4"/>
  <c r="A19" i="4"/>
  <c r="K18" i="3"/>
  <c r="J15" i="4" s="1"/>
  <c r="L18" i="3"/>
  <c r="S15" i="4" s="1"/>
  <c r="L12" i="3"/>
  <c r="X9" i="4" s="1"/>
  <c r="L13" i="3"/>
  <c r="P10" i="4" s="1"/>
  <c r="L14" i="3"/>
  <c r="R11" i="4" s="1"/>
  <c r="L15" i="3"/>
  <c r="Q12" i="4" s="1"/>
  <c r="L16" i="3"/>
  <c r="S13" i="4" s="1"/>
  <c r="L17" i="3"/>
  <c r="N14" i="4" s="1"/>
  <c r="L11" i="3"/>
  <c r="R8" i="4" s="1"/>
  <c r="L10" i="3"/>
  <c r="P7" i="4" s="1"/>
  <c r="N10" i="4"/>
  <c r="N11" i="4"/>
  <c r="L9" i="3"/>
  <c r="O6" i="4" s="1"/>
  <c r="K9" i="3"/>
  <c r="D6" i="4" s="1"/>
  <c r="K10" i="3"/>
  <c r="D7" i="4" s="1"/>
  <c r="K14" i="3"/>
  <c r="B11" i="4" s="1"/>
  <c r="K13" i="3"/>
  <c r="C10" i="4" s="1"/>
  <c r="K12" i="3"/>
  <c r="C9" i="4" s="1"/>
  <c r="K15" i="3"/>
  <c r="E12" i="4" s="1"/>
  <c r="K16" i="3"/>
  <c r="E13" i="4" s="1"/>
  <c r="K17" i="3"/>
  <c r="C14" i="4" s="1"/>
  <c r="K11" i="3"/>
  <c r="D8" i="4" s="1"/>
  <c r="N9" i="4"/>
  <c r="N12" i="4"/>
  <c r="D9" i="4"/>
  <c r="E9" i="4"/>
  <c r="F9" i="4"/>
  <c r="H9" i="4"/>
  <c r="I9" i="4"/>
  <c r="L9" i="4"/>
  <c r="D10" i="4"/>
  <c r="E10" i="4"/>
  <c r="H10" i="4"/>
  <c r="I10" i="4"/>
  <c r="L10" i="4"/>
  <c r="M10" i="4"/>
  <c r="D12" i="4"/>
  <c r="I12" i="4"/>
  <c r="K12" i="4"/>
  <c r="L12" i="4"/>
  <c r="M12" i="4"/>
  <c r="C13" i="4"/>
  <c r="D13" i="4"/>
  <c r="F13" i="4"/>
  <c r="H13" i="4"/>
  <c r="K13" i="4"/>
  <c r="L13" i="4"/>
  <c r="M14" i="4"/>
  <c r="F15" i="4"/>
  <c r="B13" i="4"/>
  <c r="B9" i="4"/>
  <c r="X6" i="4"/>
  <c r="C6" i="4"/>
  <c r="F6" i="4"/>
  <c r="I6" i="4"/>
  <c r="J6" i="4"/>
  <c r="K6" i="4"/>
  <c r="M6" i="4"/>
  <c r="B6" i="4"/>
  <c r="I19" i="3"/>
  <c r="H19" i="3"/>
  <c r="E10" i="3"/>
  <c r="F10" i="3" s="1"/>
  <c r="E11" i="3"/>
  <c r="F11" i="3" s="1"/>
  <c r="E12" i="3"/>
  <c r="F12" i="3" s="1"/>
  <c r="E13" i="3"/>
  <c r="F13" i="3" s="1"/>
  <c r="E14" i="3"/>
  <c r="F14" i="3" s="1"/>
  <c r="E15" i="3"/>
  <c r="F15" i="3" s="1"/>
  <c r="E16" i="3"/>
  <c r="F16" i="3" s="1"/>
  <c r="E17" i="3"/>
  <c r="F17" i="3" s="1"/>
  <c r="E18" i="3"/>
  <c r="F18" i="3" s="1"/>
  <c r="A12" i="4"/>
  <c r="A13" i="4"/>
  <c r="A14" i="4"/>
  <c r="A15" i="4"/>
  <c r="A7" i="4"/>
  <c r="A8" i="4"/>
  <c r="A9" i="4"/>
  <c r="A10" i="4"/>
  <c r="A11" i="4"/>
  <c r="A6" i="4"/>
  <c r="E9" i="3"/>
  <c r="F9" i="3" s="1"/>
  <c r="P46" i="4" l="1"/>
  <c r="K7" i="4"/>
  <c r="O7" i="4"/>
  <c r="O16" i="4" s="1"/>
  <c r="R15" i="4"/>
  <c r="C12" i="4"/>
  <c r="Q15" i="4"/>
  <c r="C27" i="4"/>
  <c r="E21" i="4"/>
  <c r="V26" i="4"/>
  <c r="Q21" i="4"/>
  <c r="B8" i="4"/>
  <c r="O27" i="4"/>
  <c r="N6" i="4"/>
  <c r="Y6" i="4"/>
  <c r="B12" i="4"/>
  <c r="AB12" i="4" s="1"/>
  <c r="J11" i="4"/>
  <c r="N8" i="4"/>
  <c r="P15" i="4"/>
  <c r="M25" i="4"/>
  <c r="R26" i="4"/>
  <c r="W19" i="4"/>
  <c r="S19" i="4"/>
  <c r="E25" i="4"/>
  <c r="O19" i="4"/>
  <c r="V6" i="4"/>
  <c r="L24" i="4"/>
  <c r="Q25" i="4"/>
  <c r="Q11" i="4"/>
  <c r="K19" i="4"/>
  <c r="U6" i="4"/>
  <c r="E14" i="4"/>
  <c r="J12" i="4"/>
  <c r="I8" i="4"/>
  <c r="O15" i="4"/>
  <c r="R13" i="4"/>
  <c r="H24" i="4"/>
  <c r="G19" i="4"/>
  <c r="G29" i="4" s="1"/>
  <c r="W23" i="4"/>
  <c r="S23" i="4"/>
  <c r="M8" i="4"/>
  <c r="O23" i="4"/>
  <c r="C8" i="4"/>
  <c r="Y15" i="4"/>
  <c r="S6" i="4"/>
  <c r="H12" i="4"/>
  <c r="D11" i="4"/>
  <c r="N15" i="4"/>
  <c r="X15" i="4"/>
  <c r="V8" i="4"/>
  <c r="G6" i="4"/>
  <c r="R6" i="4"/>
  <c r="J13" i="4"/>
  <c r="G12" i="4"/>
  <c r="M9" i="4"/>
  <c r="G7" i="4"/>
  <c r="V15" i="4"/>
  <c r="W12" i="4"/>
  <c r="H28" i="4"/>
  <c r="G23" i="4"/>
  <c r="N26" i="4"/>
  <c r="V22" i="4"/>
  <c r="D15" i="4"/>
  <c r="C19" i="4"/>
  <c r="F12" i="4"/>
  <c r="U15" i="4"/>
  <c r="T7" i="4"/>
  <c r="D28" i="4"/>
  <c r="C23" i="4"/>
  <c r="W27" i="4"/>
  <c r="R22" i="4"/>
  <c r="W6" i="4"/>
  <c r="T6" i="4"/>
  <c r="D24" i="4"/>
  <c r="Q6" i="4"/>
  <c r="C7" i="4"/>
  <c r="E6" i="4"/>
  <c r="P6" i="4"/>
  <c r="G13" i="4"/>
  <c r="J9" i="4"/>
  <c r="N7" i="4"/>
  <c r="T15" i="4"/>
  <c r="T12" i="4"/>
  <c r="K27" i="4"/>
  <c r="M21" i="4"/>
  <c r="S27" i="4"/>
  <c r="AC27" i="4" s="1"/>
  <c r="Y21" i="4"/>
  <c r="C72" i="2"/>
  <c r="U21" i="4"/>
  <c r="C73" i="2"/>
  <c r="W46" i="4"/>
  <c r="S46" i="4"/>
  <c r="W14" i="4"/>
  <c r="S14" i="4"/>
  <c r="S10" i="4"/>
  <c r="C26" i="4"/>
  <c r="G26" i="4"/>
  <c r="K26" i="4"/>
  <c r="K29" i="4" s="1"/>
  <c r="D26" i="4"/>
  <c r="H26" i="4"/>
  <c r="L26" i="4"/>
  <c r="E26" i="4"/>
  <c r="I26" i="4"/>
  <c r="M26" i="4"/>
  <c r="Q28" i="4"/>
  <c r="U28" i="4"/>
  <c r="Y28" i="4"/>
  <c r="R28" i="4"/>
  <c r="V28" i="4"/>
  <c r="N28" i="4"/>
  <c r="O28" i="4"/>
  <c r="S28" i="4"/>
  <c r="W28" i="4"/>
  <c r="Q20" i="4"/>
  <c r="U20" i="4"/>
  <c r="Y20" i="4"/>
  <c r="R20" i="4"/>
  <c r="V20" i="4"/>
  <c r="N20" i="4"/>
  <c r="O20" i="4"/>
  <c r="S20" i="4"/>
  <c r="W20" i="4"/>
  <c r="AC20" i="4" s="1"/>
  <c r="T20" i="4"/>
  <c r="B15" i="4"/>
  <c r="L14" i="4"/>
  <c r="D14" i="4"/>
  <c r="F11" i="4"/>
  <c r="J7" i="4"/>
  <c r="F7" i="4"/>
  <c r="Q7" i="4"/>
  <c r="U7" i="4"/>
  <c r="Y7" i="4"/>
  <c r="R7" i="4"/>
  <c r="V7" i="4"/>
  <c r="S7" i="4"/>
  <c r="S16" i="4" s="1"/>
  <c r="W7" i="4"/>
  <c r="Q9" i="4"/>
  <c r="U9" i="4"/>
  <c r="Y9" i="4"/>
  <c r="R9" i="4"/>
  <c r="AC9" i="4" s="1"/>
  <c r="S9" i="4"/>
  <c r="W9" i="4"/>
  <c r="O9" i="4"/>
  <c r="O13" i="4"/>
  <c r="V14" i="4"/>
  <c r="R14" i="4"/>
  <c r="X13" i="4"/>
  <c r="T13" i="4"/>
  <c r="P13" i="4"/>
  <c r="X11" i="4"/>
  <c r="T11" i="4"/>
  <c r="P11" i="4"/>
  <c r="V10" i="4"/>
  <c r="R10" i="4"/>
  <c r="V9" i="4"/>
  <c r="B22" i="4"/>
  <c r="J26" i="4"/>
  <c r="X28" i="4"/>
  <c r="P20" i="4"/>
  <c r="Z46" i="4"/>
  <c r="V46" i="4"/>
  <c r="R46" i="4"/>
  <c r="W10" i="4"/>
  <c r="C22" i="4"/>
  <c r="G22" i="4"/>
  <c r="K22" i="4"/>
  <c r="D22" i="4"/>
  <c r="H22" i="4"/>
  <c r="L22" i="4"/>
  <c r="E22" i="4"/>
  <c r="Z22" i="4" s="1"/>
  <c r="I22" i="4"/>
  <c r="M22" i="4"/>
  <c r="M29" i="4" s="1"/>
  <c r="Q24" i="4"/>
  <c r="U24" i="4"/>
  <c r="Y24" i="4"/>
  <c r="R24" i="4"/>
  <c r="AC24" i="4" s="1"/>
  <c r="V24" i="4"/>
  <c r="N24" i="4"/>
  <c r="O24" i="4"/>
  <c r="S24" i="4"/>
  <c r="W24" i="4"/>
  <c r="J22" i="4"/>
  <c r="J29" i="4" s="1"/>
  <c r="X24" i="4"/>
  <c r="L6" i="4"/>
  <c r="Z6" i="4" s="1"/>
  <c r="H6" i="4"/>
  <c r="I14" i="4"/>
  <c r="M13" i="4"/>
  <c r="I13" i="4"/>
  <c r="AB13" i="4" s="1"/>
  <c r="K9" i="4"/>
  <c r="G9" i="4"/>
  <c r="M7" i="4"/>
  <c r="I7" i="4"/>
  <c r="E7" i="4"/>
  <c r="N13" i="4"/>
  <c r="S8" i="4"/>
  <c r="W8" i="4"/>
  <c r="P8" i="4"/>
  <c r="T8" i="4"/>
  <c r="X8" i="4"/>
  <c r="Q8" i="4"/>
  <c r="U8" i="4"/>
  <c r="Y8" i="4"/>
  <c r="O10" i="4"/>
  <c r="O14" i="4"/>
  <c r="W15" i="4"/>
  <c r="Y14" i="4"/>
  <c r="Y16" i="4" s="1"/>
  <c r="U14" i="4"/>
  <c r="Q14" i="4"/>
  <c r="W13" i="4"/>
  <c r="Y12" i="4"/>
  <c r="U12" i="4"/>
  <c r="W11" i="4"/>
  <c r="S11" i="4"/>
  <c r="Y10" i="4"/>
  <c r="U10" i="4"/>
  <c r="Q10" i="4"/>
  <c r="T9" i="4"/>
  <c r="X7" i="4"/>
  <c r="X16" i="4" s="1"/>
  <c r="B26" i="4"/>
  <c r="F26" i="4"/>
  <c r="T28" i="4"/>
  <c r="P24" i="4"/>
  <c r="B7" i="4"/>
  <c r="H14" i="4"/>
  <c r="L7" i="4"/>
  <c r="H7" i="4"/>
  <c r="O11" i="4"/>
  <c r="X14" i="4"/>
  <c r="T14" i="4"/>
  <c r="P14" i="4"/>
  <c r="AC14" i="4" s="1"/>
  <c r="V11" i="4"/>
  <c r="X10" i="4"/>
  <c r="T10" i="4"/>
  <c r="P28" i="4"/>
  <c r="X20" i="4"/>
  <c r="B19" i="4"/>
  <c r="B23" i="4"/>
  <c r="B27" i="4"/>
  <c r="K28" i="4"/>
  <c r="G28" i="4"/>
  <c r="C28" i="4"/>
  <c r="J27" i="4"/>
  <c r="Z27" i="4" s="1"/>
  <c r="F27" i="4"/>
  <c r="L25" i="4"/>
  <c r="H25" i="4"/>
  <c r="D25" i="4"/>
  <c r="K24" i="4"/>
  <c r="G24" i="4"/>
  <c r="C24" i="4"/>
  <c r="J23" i="4"/>
  <c r="F23" i="4"/>
  <c r="L21" i="4"/>
  <c r="H21" i="4"/>
  <c r="D21" i="4"/>
  <c r="D29" i="4" s="1"/>
  <c r="K20" i="4"/>
  <c r="G20" i="4"/>
  <c r="AB20" i="4" s="1"/>
  <c r="C20" i="4"/>
  <c r="J19" i="4"/>
  <c r="F19" i="4"/>
  <c r="N19" i="4"/>
  <c r="N23" i="4"/>
  <c r="N27" i="4"/>
  <c r="V27" i="4"/>
  <c r="R27" i="4"/>
  <c r="Y26" i="4"/>
  <c r="U26" i="4"/>
  <c r="Q26" i="4"/>
  <c r="X25" i="4"/>
  <c r="T25" i="4"/>
  <c r="P25" i="4"/>
  <c r="V23" i="4"/>
  <c r="R23" i="4"/>
  <c r="Y22" i="4"/>
  <c r="U22" i="4"/>
  <c r="Q22" i="4"/>
  <c r="X21" i="4"/>
  <c r="T21" i="4"/>
  <c r="P21" i="4"/>
  <c r="P29" i="4" s="1"/>
  <c r="V19" i="4"/>
  <c r="R19" i="4"/>
  <c r="R29" i="4" s="1"/>
  <c r="B20" i="4"/>
  <c r="B24" i="4"/>
  <c r="B28" i="4"/>
  <c r="J28" i="4"/>
  <c r="F28" i="4"/>
  <c r="M27" i="4"/>
  <c r="I27" i="4"/>
  <c r="E27" i="4"/>
  <c r="K25" i="4"/>
  <c r="G25" i="4"/>
  <c r="Z25" i="4" s="1"/>
  <c r="C25" i="4"/>
  <c r="J24" i="4"/>
  <c r="F24" i="4"/>
  <c r="M23" i="4"/>
  <c r="I23" i="4"/>
  <c r="E23" i="4"/>
  <c r="K21" i="4"/>
  <c r="G21" i="4"/>
  <c r="C21" i="4"/>
  <c r="J20" i="4"/>
  <c r="F20" i="4"/>
  <c r="M19" i="4"/>
  <c r="I19" i="4"/>
  <c r="E19" i="4"/>
  <c r="Y27" i="4"/>
  <c r="U27" i="4"/>
  <c r="Q27" i="4"/>
  <c r="X26" i="4"/>
  <c r="T26" i="4"/>
  <c r="P26" i="4"/>
  <c r="W25" i="4"/>
  <c r="S25" i="4"/>
  <c r="O25" i="4"/>
  <c r="Y23" i="4"/>
  <c r="U23" i="4"/>
  <c r="Q23" i="4"/>
  <c r="X22" i="4"/>
  <c r="T22" i="4"/>
  <c r="P22" i="4"/>
  <c r="W21" i="4"/>
  <c r="S21" i="4"/>
  <c r="Y19" i="4"/>
  <c r="U19" i="4"/>
  <c r="Q19" i="4"/>
  <c r="AB37" i="4"/>
  <c r="AB41" i="4"/>
  <c r="AB45" i="4"/>
  <c r="AC36" i="4"/>
  <c r="AC40" i="4"/>
  <c r="AC44" i="4"/>
  <c r="O19" i="3"/>
  <c r="B21" i="4"/>
  <c r="AB21" i="4" s="1"/>
  <c r="B25" i="4"/>
  <c r="M28" i="4"/>
  <c r="I28" i="4"/>
  <c r="L27" i="4"/>
  <c r="H27" i="4"/>
  <c r="J25" i="4"/>
  <c r="M24" i="4"/>
  <c r="I24" i="4"/>
  <c r="L23" i="4"/>
  <c r="H23" i="4"/>
  <c r="J21" i="4"/>
  <c r="M20" i="4"/>
  <c r="I20" i="4"/>
  <c r="L19" i="4"/>
  <c r="H19" i="4"/>
  <c r="N22" i="4"/>
  <c r="N25" i="4"/>
  <c r="X27" i="4"/>
  <c r="T27" i="4"/>
  <c r="W26" i="4"/>
  <c r="S26" i="4"/>
  <c r="V25" i="4"/>
  <c r="X23" i="4"/>
  <c r="T23" i="4"/>
  <c r="W22" i="4"/>
  <c r="S22" i="4"/>
  <c r="V21" i="4"/>
  <c r="R21" i="4"/>
  <c r="X19" i="4"/>
  <c r="T19" i="4"/>
  <c r="T29" i="4" s="1"/>
  <c r="AB36" i="4"/>
  <c r="AB40" i="4"/>
  <c r="AB44" i="4"/>
  <c r="AC35" i="4"/>
  <c r="AC39" i="4"/>
  <c r="AC43" i="4"/>
  <c r="AB38" i="4"/>
  <c r="AB42" i="4"/>
  <c r="AC37" i="4"/>
  <c r="AC41" i="4"/>
  <c r="AC45" i="4"/>
  <c r="AB34" i="4"/>
  <c r="AB35" i="4"/>
  <c r="AB39" i="4"/>
  <c r="AB43" i="4"/>
  <c r="AC34" i="4"/>
  <c r="AC38" i="4"/>
  <c r="AC42" i="4"/>
  <c r="T46" i="4"/>
  <c r="M46" i="4"/>
  <c r="E46" i="4"/>
  <c r="AC15" i="4"/>
  <c r="AB23" i="4"/>
  <c r="AC6" i="4"/>
  <c r="AB9" i="4"/>
  <c r="AC12" i="4"/>
  <c r="AC21" i="4"/>
  <c r="E29" i="4"/>
  <c r="F46" i="4"/>
  <c r="X46" i="4"/>
  <c r="K46" i="4"/>
  <c r="J46" i="4"/>
  <c r="I46" i="4"/>
  <c r="Q46" i="4"/>
  <c r="G46" i="4"/>
  <c r="Y46" i="4"/>
  <c r="U46" i="4"/>
  <c r="H46" i="4"/>
  <c r="N46" i="4"/>
  <c r="L46" i="4"/>
  <c r="D46" i="4"/>
  <c r="B46" i="4"/>
  <c r="C46" i="4"/>
  <c r="H29" i="4"/>
  <c r="N19" i="3"/>
  <c r="U16" i="4"/>
  <c r="M15" i="4"/>
  <c r="E15" i="4"/>
  <c r="I11" i="4"/>
  <c r="B10" i="4"/>
  <c r="B14" i="4"/>
  <c r="K15" i="4"/>
  <c r="G15" i="4"/>
  <c r="C15" i="4"/>
  <c r="J14" i="4"/>
  <c r="F14" i="4"/>
  <c r="K11" i="4"/>
  <c r="G11" i="4"/>
  <c r="C11" i="4"/>
  <c r="J10" i="4"/>
  <c r="F10" i="4"/>
  <c r="I15" i="4"/>
  <c r="M11" i="4"/>
  <c r="E11" i="4"/>
  <c r="L15" i="4"/>
  <c r="H15" i="4"/>
  <c r="K14" i="4"/>
  <c r="G14" i="4"/>
  <c r="L11" i="4"/>
  <c r="H11" i="4"/>
  <c r="K10" i="4"/>
  <c r="G10" i="4"/>
  <c r="G8" i="4"/>
  <c r="K8" i="4"/>
  <c r="F8" i="4"/>
  <c r="K19" i="3"/>
  <c r="J8" i="4"/>
  <c r="E8" i="4"/>
  <c r="D16" i="4"/>
  <c r="L8" i="4"/>
  <c r="H8" i="4"/>
  <c r="L19" i="3"/>
  <c r="N16" i="4" l="1"/>
  <c r="AC7" i="4"/>
  <c r="T16" i="4"/>
  <c r="T31" i="4" s="1"/>
  <c r="T48" i="4" s="1"/>
  <c r="AB22" i="4"/>
  <c r="AC23" i="4"/>
  <c r="I29" i="4"/>
  <c r="V29" i="4"/>
  <c r="AC26" i="4"/>
  <c r="AB27" i="4"/>
  <c r="V16" i="4"/>
  <c r="V31" i="4" s="1"/>
  <c r="V48" i="4" s="1"/>
  <c r="X29" i="4"/>
  <c r="X31" i="4" s="1"/>
  <c r="X48" i="4" s="1"/>
  <c r="N29" i="4"/>
  <c r="Z12" i="4"/>
  <c r="AC10" i="4"/>
  <c r="S29" i="4"/>
  <c r="B29" i="4"/>
  <c r="AC13" i="4"/>
  <c r="O29" i="4"/>
  <c r="AC28" i="4"/>
  <c r="AB26" i="4"/>
  <c r="AC19" i="4"/>
  <c r="Z21" i="4"/>
  <c r="Q29" i="4"/>
  <c r="Z23" i="4"/>
  <c r="AC11" i="4"/>
  <c r="D31" i="4"/>
  <c r="D48" i="4" s="1"/>
  <c r="W29" i="4"/>
  <c r="Z20" i="4"/>
  <c r="AB25" i="4"/>
  <c r="AC8" i="4"/>
  <c r="P16" i="4"/>
  <c r="P31" i="4" s="1"/>
  <c r="P48" i="4" s="1"/>
  <c r="Y29" i="4"/>
  <c r="Y31" i="4" s="1"/>
  <c r="Y48" i="4" s="1"/>
  <c r="AC22" i="4"/>
  <c r="AB28" i="4"/>
  <c r="F29" i="4"/>
  <c r="Z24" i="4"/>
  <c r="AB7" i="4"/>
  <c r="C74" i="2"/>
  <c r="C76" i="2" s="1"/>
  <c r="C77" i="2" s="1"/>
  <c r="L29" i="4"/>
  <c r="R16" i="4"/>
  <c r="R31" i="4" s="1"/>
  <c r="R48" i="4" s="1"/>
  <c r="U48" i="4"/>
  <c r="Z19" i="4"/>
  <c r="AB24" i="4"/>
  <c r="Z7" i="4"/>
  <c r="AC25" i="4"/>
  <c r="AB6" i="4"/>
  <c r="Z28" i="4"/>
  <c r="AB19" i="4"/>
  <c r="O31" i="4"/>
  <c r="O48" i="4" s="1"/>
  <c r="Q16" i="4"/>
  <c r="Q31" i="4" s="1"/>
  <c r="Q48" i="4" s="1"/>
  <c r="S31" i="4"/>
  <c r="S48" i="4" s="1"/>
  <c r="C29" i="4"/>
  <c r="AB29" i="4" s="1"/>
  <c r="Z9" i="4"/>
  <c r="Z26" i="4"/>
  <c r="U29" i="4"/>
  <c r="U31" i="4"/>
  <c r="W16" i="4"/>
  <c r="W31" i="4" s="1"/>
  <c r="W48" i="4" s="1"/>
  <c r="Z13" i="4"/>
  <c r="AB46" i="4"/>
  <c r="AC46" i="4"/>
  <c r="Z8" i="4"/>
  <c r="C16" i="4"/>
  <c r="AB15" i="4"/>
  <c r="Z14" i="4"/>
  <c r="AB14" i="4"/>
  <c r="AB10" i="4"/>
  <c r="Z10" i="4"/>
  <c r="AB8" i="4"/>
  <c r="Z11" i="4"/>
  <c r="AB11" i="4"/>
  <c r="Z15" i="4"/>
  <c r="B16" i="4"/>
  <c r="B31" i="4" s="1"/>
  <c r="B48" i="4" s="1"/>
  <c r="G16" i="4"/>
  <c r="G31" i="4" s="1"/>
  <c r="G48" i="4" s="1"/>
  <c r="H16" i="4"/>
  <c r="H31" i="4" s="1"/>
  <c r="H48" i="4" s="1"/>
  <c r="I16" i="4"/>
  <c r="I31" i="4" s="1"/>
  <c r="I48" i="4" s="1"/>
  <c r="K16" i="4"/>
  <c r="K31" i="4" s="1"/>
  <c r="K48" i="4" s="1"/>
  <c r="L16" i="4"/>
  <c r="L31" i="4" s="1"/>
  <c r="L48" i="4" s="1"/>
  <c r="E16" i="4"/>
  <c r="E31" i="4" s="1"/>
  <c r="E48" i="4" s="1"/>
  <c r="M16" i="4"/>
  <c r="M31" i="4" s="1"/>
  <c r="M48" i="4" s="1"/>
  <c r="F16" i="4"/>
  <c r="F31" i="4" s="1"/>
  <c r="F48" i="4" s="1"/>
  <c r="J16" i="4"/>
  <c r="J31" i="4" s="1"/>
  <c r="J48" i="4" s="1"/>
  <c r="N31" i="4" l="1"/>
  <c r="N48" i="4" s="1"/>
  <c r="AC48" i="4" s="1"/>
  <c r="AC29" i="4"/>
  <c r="C6" i="5" s="1"/>
  <c r="Z29" i="4"/>
  <c r="C31" i="4"/>
  <c r="C48" i="4" s="1"/>
  <c r="AB48" i="4" s="1"/>
  <c r="B6" i="5"/>
  <c r="AC16" i="4"/>
  <c r="C5" i="5" s="1"/>
  <c r="AB16" i="4"/>
  <c r="B5" i="5" s="1"/>
  <c r="Z16" i="4"/>
  <c r="Z31" i="4" s="1"/>
  <c r="Z48" i="4" s="1"/>
  <c r="AC31" i="4" l="1"/>
  <c r="AB31" i="4"/>
  <c r="B7" i="5"/>
  <c r="C7" i="5"/>
</calcChain>
</file>

<file path=xl/sharedStrings.xml><?xml version="1.0" encoding="utf-8"?>
<sst xmlns="http://schemas.openxmlformats.org/spreadsheetml/2006/main" count="162" uniqueCount="155">
  <si>
    <t>Notes</t>
  </si>
  <si>
    <t>LOGO PLACEHOLDER</t>
  </si>
  <si>
    <t xml:space="preserve">Startup Cost Analysis </t>
  </si>
  <si>
    <t>Item 2</t>
  </si>
  <si>
    <t>Item 3</t>
  </si>
  <si>
    <t>Item 4</t>
  </si>
  <si>
    <t>Item 5</t>
  </si>
  <si>
    <t>PRE-LAUNCH COSTS</t>
  </si>
  <si>
    <t xml:space="preserve">Notes </t>
  </si>
  <si>
    <t xml:space="preserve">Total Startup Costs </t>
  </si>
  <si>
    <t>Enter item Description.</t>
  </si>
  <si>
    <t>CAPITAL NEEDED</t>
  </si>
  <si>
    <t>Total Capital Needed</t>
  </si>
  <si>
    <t xml:space="preserve">1. Self Financing </t>
  </si>
  <si>
    <t>Enter applicable amount/s in desired source/s of funding. Select no more than 3 sources</t>
  </si>
  <si>
    <t>Item 6</t>
  </si>
  <si>
    <t>Item 7</t>
  </si>
  <si>
    <t>Item 8</t>
  </si>
  <si>
    <t>Item 9</t>
  </si>
  <si>
    <t>Item 10</t>
  </si>
  <si>
    <t>Total Monthly Operating Expenses</t>
  </si>
  <si>
    <t>Estimate Cost Per Unit</t>
  </si>
  <si>
    <t xml:space="preserve">Gross Margin </t>
  </si>
  <si>
    <t>Gross Margin %</t>
  </si>
  <si>
    <t>Product or Service A</t>
  </si>
  <si>
    <t xml:space="preserve">TOTAL REVENUE </t>
  </si>
  <si>
    <t xml:space="preserve">REVENUE </t>
  </si>
  <si>
    <t>MONTH 1</t>
  </si>
  <si>
    <t>MONTH 2</t>
  </si>
  <si>
    <t>MONTH 3</t>
  </si>
  <si>
    <t>MONTH 4</t>
  </si>
  <si>
    <t>MONTH 5</t>
  </si>
  <si>
    <t>MONTH 6</t>
  </si>
  <si>
    <t>MONTH 7</t>
  </si>
  <si>
    <t>MONTH 8</t>
  </si>
  <si>
    <t>MONTH 9</t>
  </si>
  <si>
    <t>MONTH 10</t>
  </si>
  <si>
    <t>MONTH 11</t>
  </si>
  <si>
    <t xml:space="preserve">Yr 2                                      # of Units Sold </t>
  </si>
  <si>
    <t>Assumptions</t>
  </si>
  <si>
    <t xml:space="preserve">Yr 2                                      Gross Sales </t>
  </si>
  <si>
    <t xml:space="preserve">Yr 1                                  Gross Sales  </t>
  </si>
  <si>
    <t xml:space="preserve"> </t>
  </si>
  <si>
    <r>
      <t xml:space="preserve">Estimated </t>
    </r>
    <r>
      <rPr>
        <b/>
        <i/>
        <u val="singleAccounting"/>
        <sz val="11"/>
        <color theme="1"/>
        <rFont val="Calibri Light"/>
        <family val="2"/>
        <scheme val="major"/>
      </rPr>
      <t>Price</t>
    </r>
    <r>
      <rPr>
        <i/>
        <sz val="11"/>
        <color theme="1"/>
        <rFont val="Calibri Light"/>
        <family val="2"/>
        <scheme val="major"/>
      </rPr>
      <t xml:space="preserve"> Per Unit</t>
    </r>
  </si>
  <si>
    <t>MONTH 12</t>
  </si>
  <si>
    <t>MONTH 13</t>
  </si>
  <si>
    <t>MONTH 14</t>
  </si>
  <si>
    <t>MONTH 15</t>
  </si>
  <si>
    <t>MONTH 16</t>
  </si>
  <si>
    <t>MONTH 17</t>
  </si>
  <si>
    <t>MONTH 18</t>
  </si>
  <si>
    <t>MONTH 19</t>
  </si>
  <si>
    <t>MONTH 20</t>
  </si>
  <si>
    <t>MONTH 21</t>
  </si>
  <si>
    <t>MONTH 22</t>
  </si>
  <si>
    <t>MONTH 23</t>
  </si>
  <si>
    <t>MONTH 24</t>
  </si>
  <si>
    <t>COST OF GOODS SOLD</t>
  </si>
  <si>
    <t xml:space="preserve">TOTAL COST OF GOODS SOLD </t>
  </si>
  <si>
    <t xml:space="preserve">YEAR 1 </t>
  </si>
  <si>
    <t>YEAR 2</t>
  </si>
  <si>
    <t xml:space="preserve">OPERATIONAL EXPENSES </t>
  </si>
  <si>
    <t>TOTAL OPERATING EXPENSE</t>
  </si>
  <si>
    <t>Total - Year 1</t>
  </si>
  <si>
    <t xml:space="preserve">Total - Year 2 </t>
  </si>
  <si>
    <t>3. Investor (example)</t>
  </si>
  <si>
    <t>2. Bank Loan (example)</t>
  </si>
  <si>
    <t>COGS</t>
  </si>
  <si>
    <t>(Year 1 Annual Expense + Year 2 Annual Expense)</t>
  </si>
  <si>
    <r>
      <t>DO NOT ENTER ANY INFORMATION ON THIS TAB. REVIEW THE INFORMATION AND MAKE NECESSARY CHANGES IN '</t>
    </r>
    <r>
      <rPr>
        <b/>
        <sz val="20"/>
        <color theme="4" tint="0.59999389629810485"/>
        <rFont val="Calibri"/>
        <family val="2"/>
        <scheme val="minor"/>
      </rPr>
      <t>STEP 1</t>
    </r>
    <r>
      <rPr>
        <b/>
        <sz val="20"/>
        <color rgb="FFFF0000"/>
        <rFont val="Calibri"/>
        <family val="2"/>
        <scheme val="minor"/>
      </rPr>
      <t>" &amp; "</t>
    </r>
    <r>
      <rPr>
        <b/>
        <sz val="20"/>
        <color rgb="FF0070C0"/>
        <rFont val="Calibri"/>
        <family val="2"/>
        <scheme val="minor"/>
      </rPr>
      <t>STEP 2</t>
    </r>
    <r>
      <rPr>
        <b/>
        <sz val="20"/>
        <color rgb="FFFF0000"/>
        <rFont val="Calibri"/>
        <family val="2"/>
        <scheme val="minor"/>
      </rPr>
      <t>".</t>
    </r>
  </si>
  <si>
    <r>
      <t xml:space="preserve">Enter </t>
    </r>
    <r>
      <rPr>
        <b/>
        <i/>
        <u/>
        <sz val="11"/>
        <color theme="1"/>
        <rFont val="Calibri"/>
        <family val="2"/>
        <scheme val="minor"/>
      </rPr>
      <t xml:space="preserve">total </t>
    </r>
    <r>
      <rPr>
        <i/>
        <sz val="11"/>
        <color theme="1"/>
        <rFont val="Calibri"/>
        <family val="2"/>
        <scheme val="minor"/>
      </rPr>
      <t xml:space="preserve">estimated R&amp;D cost for each item listed. </t>
    </r>
  </si>
  <si>
    <r>
      <t xml:space="preserve">Total </t>
    </r>
    <r>
      <rPr>
        <b/>
        <i/>
        <u/>
        <sz val="12"/>
        <color rgb="FF000000"/>
        <rFont val="Calibri"/>
        <family val="2"/>
        <scheme val="minor"/>
      </rPr>
      <t xml:space="preserve">Annual </t>
    </r>
    <r>
      <rPr>
        <b/>
        <i/>
        <sz val="12"/>
        <color rgb="FF000000"/>
        <rFont val="Calibri"/>
        <family val="2"/>
        <scheme val="minor"/>
      </rPr>
      <t>Research and Development Expenses</t>
    </r>
  </si>
  <si>
    <t>EBITDA</t>
  </si>
  <si>
    <t xml:space="preserve">GROSS MARGIN </t>
  </si>
  <si>
    <t xml:space="preserve">Estimated </t>
  </si>
  <si>
    <t xml:space="preserve">Year 1 </t>
  </si>
  <si>
    <t>DO NOT ENTER EDIT INFORMATION IN GROSS SALES &amp; COGS BELOW</t>
  </si>
  <si>
    <r>
      <t xml:space="preserve">1. We are pursing a premium product offering </t>
    </r>
    <r>
      <rPr>
        <i/>
        <sz val="12"/>
        <color rgb="FFFF0000"/>
        <rFont val="Calibri Light"/>
        <family val="2"/>
        <scheme val="major"/>
      </rPr>
      <t>(delete this example)</t>
    </r>
  </si>
  <si>
    <r>
      <t xml:space="preserve">2. Competitors with this strategy currently price products between $65 - $150 dollars </t>
    </r>
    <r>
      <rPr>
        <i/>
        <sz val="12"/>
        <color rgb="FFFF0000"/>
        <rFont val="Calibri Light"/>
        <family val="2"/>
        <scheme val="major"/>
      </rPr>
      <t>(delete this example)</t>
    </r>
  </si>
  <si>
    <t xml:space="preserve">Identify your sources of revenue e.g. product/service sales. Enter 1 product or services is perfectly fine. </t>
  </si>
  <si>
    <t>Enter estimated expenses for applicable items only. For unused cells delete "Item#" and leave blank.</t>
  </si>
  <si>
    <t xml:space="preserve">4. Delete examples listed in the first row of each section before beginning </t>
  </si>
  <si>
    <t xml:space="preserve">A </t>
  </si>
  <si>
    <t xml:space="preserve">B </t>
  </si>
  <si>
    <t xml:space="preserve">C </t>
  </si>
  <si>
    <t xml:space="preserve">D </t>
  </si>
  <si>
    <t>3. Enter an estimated cost for research &amp; development for year 1 and 2.</t>
  </si>
  <si>
    <r>
      <t xml:space="preserve">Total </t>
    </r>
    <r>
      <rPr>
        <b/>
        <i/>
        <u/>
        <sz val="12"/>
        <color rgb="FF000000"/>
        <rFont val="Calibri"/>
        <family val="2"/>
        <scheme val="minor"/>
      </rPr>
      <t>2 Year</t>
    </r>
    <r>
      <rPr>
        <b/>
        <i/>
        <sz val="12"/>
        <color rgb="FF000000"/>
        <rFont val="Calibri"/>
        <family val="2"/>
        <scheme val="minor"/>
      </rPr>
      <t xml:space="preserve"> Operating Expenses</t>
    </r>
  </si>
  <si>
    <t xml:space="preserve">Revenue </t>
  </si>
  <si>
    <t>Year 2</t>
  </si>
  <si>
    <t xml:space="preserve">Expense </t>
  </si>
  <si>
    <t xml:space="preserve"> SALES </t>
  </si>
  <si>
    <t xml:space="preserve">PROJECTED UNITS SALES </t>
  </si>
  <si>
    <t xml:space="preserve">Yr 1                                        # of Units Sold </t>
  </si>
  <si>
    <t xml:space="preserve">REMEMBER TO SCROLL TO THE FAR RIGHT------&gt; COLUMN "AC"  HAS ANNUAL AND 2-YEAR TOTALS </t>
  </si>
  <si>
    <t>2-YR.</t>
  </si>
  <si>
    <t xml:space="preserve">THIS CHART CAN BE USED ON YOUR PITCH DECK </t>
  </si>
  <si>
    <t>PRODUCT/SERVICE PRICING AND COST OF GOODS SOLD (COGS)</t>
  </si>
  <si>
    <t>Instructions:</t>
  </si>
  <si>
    <r>
      <t xml:space="preserve">Average Monthly </t>
    </r>
    <r>
      <rPr>
        <b/>
        <i/>
        <u/>
        <sz val="12"/>
        <color theme="1"/>
        <rFont val="Calibri"/>
        <family val="2"/>
        <scheme val="minor"/>
      </rPr>
      <t xml:space="preserve">Year 2 </t>
    </r>
  </si>
  <si>
    <r>
      <t xml:space="preserve">Average Monthly </t>
    </r>
    <r>
      <rPr>
        <b/>
        <i/>
        <u/>
        <sz val="12"/>
        <color theme="1"/>
        <rFont val="Calibri"/>
        <family val="2"/>
        <scheme val="minor"/>
      </rPr>
      <t>Year 1</t>
    </r>
  </si>
  <si>
    <t xml:space="preserve">Total Operating Expenses - Year 2 </t>
  </si>
  <si>
    <t>Total Operating Expenses  - Year 1</t>
  </si>
  <si>
    <t>(Total monthly expense x 12 months)</t>
  </si>
  <si>
    <t>RESEARCH &amp; DEVELOPMENT (R&amp;D) EXPENSES</t>
  </si>
  <si>
    <t>Total  R&amp;D Expense</t>
  </si>
  <si>
    <t xml:space="preserve">DETERMINE YOUR ESTIMATED CAPITAL NEEDED </t>
  </si>
  <si>
    <t>Total estimated startup and 2 year operational expense</t>
  </si>
  <si>
    <t>Total</t>
  </si>
  <si>
    <t xml:space="preserve">Section D "Capital Needed" should match this number. </t>
  </si>
  <si>
    <r>
      <t xml:space="preserve">1. Complete sections "A through D". Only enter information in cells that are highlighted </t>
    </r>
    <r>
      <rPr>
        <b/>
        <i/>
        <u/>
        <sz val="16"/>
        <color theme="1" tint="0.34998626667073579"/>
        <rFont val="Calibri"/>
        <family val="2"/>
        <scheme val="minor"/>
      </rPr>
      <t>YELLOW</t>
    </r>
    <r>
      <rPr>
        <i/>
        <sz val="16"/>
        <color theme="1" tint="0.34998626667073579"/>
        <rFont val="Calibri"/>
        <family val="2"/>
        <scheme val="minor"/>
      </rPr>
      <t>. You may add notes in the grey cells under "Notes".</t>
    </r>
  </si>
  <si>
    <r>
      <t>2. From your "</t>
    </r>
    <r>
      <rPr>
        <b/>
        <i/>
        <sz val="16"/>
        <color theme="1" tint="0.34998626667073579"/>
        <rFont val="Calibri"/>
        <family val="2"/>
        <scheme val="minor"/>
      </rPr>
      <t>Startup Expense Worksheet</t>
    </r>
    <r>
      <rPr>
        <i/>
        <sz val="16"/>
        <color theme="1" tint="0.34998626667073579"/>
        <rFont val="Calibri"/>
        <family val="2"/>
        <scheme val="minor"/>
      </rPr>
      <t>"  enter only costs that are associated with your business for</t>
    </r>
    <r>
      <rPr>
        <b/>
        <i/>
        <u/>
        <sz val="16"/>
        <color theme="1" tint="0.34998626667073579"/>
        <rFont val="Calibri"/>
        <family val="2"/>
        <scheme val="minor"/>
      </rPr>
      <t xml:space="preserve"> Pre-launch phase and</t>
    </r>
    <r>
      <rPr>
        <i/>
        <sz val="16"/>
        <color theme="1" tint="0.34998626667073579"/>
        <rFont val="Calibri"/>
        <family val="2"/>
        <scheme val="minor"/>
      </rPr>
      <t xml:space="preserve"> </t>
    </r>
    <r>
      <rPr>
        <b/>
        <i/>
        <u/>
        <sz val="16"/>
        <color theme="1" tint="0.34998626667073579"/>
        <rFont val="Calibri"/>
        <family val="2"/>
        <scheme val="minor"/>
      </rPr>
      <t>Operating Expenses for years 1 &amp; 2</t>
    </r>
  </si>
  <si>
    <r>
      <t xml:space="preserve">5. For unused rows under each category delete or </t>
    </r>
    <r>
      <rPr>
        <b/>
        <i/>
        <sz val="16"/>
        <color theme="1" tint="0.34998626667073579"/>
        <rFont val="Calibri"/>
        <family val="2"/>
        <scheme val="minor"/>
      </rPr>
      <t>LEAVE BLANK</t>
    </r>
    <r>
      <rPr>
        <i/>
        <sz val="16"/>
        <color theme="1" tint="0.34998626667073579"/>
        <rFont val="Calibri"/>
        <family val="2"/>
        <scheme val="minor"/>
      </rPr>
      <t>.</t>
    </r>
  </si>
  <si>
    <t>7. Click Tab 2 at the bottom and complete the required steps</t>
  </si>
  <si>
    <t xml:space="preserve">6. Review your projection summary at the bottom of this sheet and enter your best estimate for the amount of capital needed to start your business  </t>
  </si>
  <si>
    <t>8. A 2-year summary of your projections can be found on the "REVIEW DATA" tab and Charts for your pitch deck can be found on the last tab titled "CHARTS FOR PITCH DECK"</t>
  </si>
  <si>
    <t>OPERATING EXPENSES (MONTH-TO-MONTH)</t>
  </si>
  <si>
    <t>Projection Summary - DO NOT EDIT</t>
  </si>
  <si>
    <t>Total Pre-Launch Expense</t>
  </si>
  <si>
    <t xml:space="preserve">Working Capital (Contingency) 40%  </t>
  </si>
  <si>
    <r>
      <t xml:space="preserve">Document your assumptions regarding </t>
    </r>
    <r>
      <rPr>
        <b/>
        <i/>
        <u/>
        <sz val="11"/>
        <color theme="1"/>
        <rFont val="Calibri Light"/>
        <family val="2"/>
        <scheme val="major"/>
      </rPr>
      <t xml:space="preserve">price </t>
    </r>
    <r>
      <rPr>
        <i/>
        <sz val="11"/>
        <color theme="1"/>
        <rFont val="Calibri Light"/>
        <family val="2"/>
        <scheme val="major"/>
      </rPr>
      <t xml:space="preserve">and </t>
    </r>
    <r>
      <rPr>
        <b/>
        <i/>
        <u/>
        <sz val="11"/>
        <color theme="1"/>
        <rFont val="Calibri Light"/>
        <family val="2"/>
        <scheme val="major"/>
      </rPr>
      <t>cost</t>
    </r>
    <r>
      <rPr>
        <i/>
        <sz val="11"/>
        <color theme="1"/>
        <rFont val="Calibri Light"/>
        <family val="2"/>
        <scheme val="major"/>
      </rPr>
      <t xml:space="preserve"> entered above. </t>
    </r>
  </si>
  <si>
    <t>Small fenced dog-park</t>
  </si>
  <si>
    <t>A 500 sq ft commercial‑grade fence kit runs about $9–$15/lf installed. We chose mid‑range to ensure durability and safety.</t>
  </si>
  <si>
    <t>Hunter Harris</t>
  </si>
  <si>
    <t>The Pup Café</t>
  </si>
  <si>
    <t>Minimal build-out</t>
  </si>
  <si>
    <t>Stripped back to concrete pad, wiring, paint - no full resturaunt-grade finshes yet.</t>
  </si>
  <si>
    <t>Equipment &amp; Furnishings</t>
  </si>
  <si>
    <t>We're leasing/ buying used espresso machine and basic POS; most shops spend $100+ on new gear. We will upgrade used with new over time.</t>
  </si>
  <si>
    <t>Staff dog-handling training</t>
  </si>
  <si>
    <t>One-time cost to certify servers - avoids kennel-staff salaries.</t>
  </si>
  <si>
    <t xml:space="preserve">Website &amp; Branding </t>
  </si>
  <si>
    <t>DIY template site and logo rather than agency build.</t>
  </si>
  <si>
    <t>Legal &amp; Permits</t>
  </si>
  <si>
    <t>Business license, health, signage permits in Dallas County.</t>
  </si>
  <si>
    <t>Initial Inventory</t>
  </si>
  <si>
    <t xml:space="preserve">Coffee beans, food, dog treats to launch, etc. </t>
  </si>
  <si>
    <t>Marketing</t>
  </si>
  <si>
    <t>Local social ads, flyers, influencers.</t>
  </si>
  <si>
    <t>Wages &amp; Payroll Taxes</t>
  </si>
  <si>
    <t>We run 3 FTE baristas @ $13.76 hr + 10% tax; lean staffing.</t>
  </si>
  <si>
    <t>Rent/lease</t>
  </si>
  <si>
    <t>2,000 sq ft at $37/ft²/yr—Dallas restaurant rates.</t>
  </si>
  <si>
    <t>Utilities</t>
  </si>
  <si>
    <t>No kennel HVAC reduces power needs by ~10%. We do not keep dogs in Kennels</t>
  </si>
  <si>
    <t>Insurance</t>
  </si>
  <si>
    <t>Liability &amp; property premiums amortized monthly @ 500 ish</t>
  </si>
  <si>
    <t>Inventory Replenishment</t>
  </si>
  <si>
    <t>Marketing &amp; Outreach</t>
  </si>
  <si>
    <t>Miscellaneous Supplies</t>
  </si>
  <si>
    <t>Coffee, food, treats - lean menu.</t>
  </si>
  <si>
    <t>Social media posts and local events only</t>
  </si>
  <si>
    <t>Cleaning, office - standard small line item</t>
  </si>
  <si>
    <t>Menu prototyping &amp; testing</t>
  </si>
  <si>
    <t xml:space="preserve">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</si>
</sst>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_);_(&quot;$&quot;* \(#,##0\);_(&quot;$&quot;* &quot;-&quot;?_);_(@_)"/>
  </numFmts>
  <fonts count="45" x14ac:knownFonts="1">
    <font>
      <sz val="12"/>
      <color theme="1"/>
      <name val="Calibri"/>
      <family val="2"/>
      <scheme val="minor"/>
    </font>
    <font>
      <sz val="12"/>
      <color rgb="FF000000"/>
      <name val="Calibri"/>
      <family val="2"/>
      <scheme val="minor"/>
    </font>
    <font>
      <sz val="12"/>
      <color theme="1"/>
      <name val="Calibri"/>
      <family val="2"/>
      <scheme val="minor"/>
    </font>
    <font>
      <sz val="12"/>
      <color theme="1"/>
      <name val="Calibri Light"/>
      <family val="2"/>
      <scheme val="major"/>
    </font>
    <font>
      <b/>
      <sz val="14"/>
      <color rgb="FFFFFFFF"/>
      <name val="Calibri Light"/>
      <family val="2"/>
      <scheme val="major"/>
    </font>
    <font>
      <i/>
      <sz val="11"/>
      <color theme="1"/>
      <name val="Calibri Light"/>
      <family val="2"/>
      <scheme val="major"/>
    </font>
    <font>
      <sz val="12"/>
      <color rgb="FF000000"/>
      <name val="Calibri Light"/>
      <family val="2"/>
      <scheme val="major"/>
    </font>
    <font>
      <b/>
      <i/>
      <sz val="12"/>
      <color rgb="FF000000"/>
      <name val="Calibri Light"/>
      <family val="2"/>
      <scheme val="major"/>
    </font>
    <font>
      <b/>
      <i/>
      <u/>
      <sz val="11"/>
      <color theme="1"/>
      <name val="Calibri Light"/>
      <family val="2"/>
      <scheme val="major"/>
    </font>
    <font>
      <b/>
      <i/>
      <u val="singleAccounting"/>
      <sz val="11"/>
      <color theme="1"/>
      <name val="Calibri Light"/>
      <family val="2"/>
      <scheme val="major"/>
    </font>
    <font>
      <b/>
      <sz val="12"/>
      <color theme="1"/>
      <name val="Calibri"/>
      <family val="2"/>
      <scheme val="minor"/>
    </font>
    <font>
      <i/>
      <sz val="12"/>
      <color theme="1"/>
      <name val="Calibri"/>
      <family val="2"/>
      <scheme val="minor"/>
    </font>
    <font>
      <b/>
      <sz val="12"/>
      <color rgb="FFFF0000"/>
      <name val="Calibri"/>
      <family val="2"/>
      <scheme val="minor"/>
    </font>
    <font>
      <b/>
      <sz val="20"/>
      <color rgb="FFFF0000"/>
      <name val="Calibri"/>
      <family val="2"/>
      <scheme val="minor"/>
    </font>
    <font>
      <b/>
      <sz val="20"/>
      <color theme="4" tint="0.59999389629810485"/>
      <name val="Calibri"/>
      <family val="2"/>
      <scheme val="minor"/>
    </font>
    <font>
      <b/>
      <sz val="20"/>
      <color rgb="FF0070C0"/>
      <name val="Calibri"/>
      <family val="2"/>
      <scheme val="minor"/>
    </font>
    <font>
      <b/>
      <sz val="25"/>
      <color theme="0" tint="-0.249977111117893"/>
      <name val="Calibri"/>
      <family val="2"/>
      <scheme val="minor"/>
    </font>
    <font>
      <b/>
      <sz val="24"/>
      <color theme="1" tint="0.499984740745262"/>
      <name val="Calibri"/>
      <family val="2"/>
      <scheme val="minor"/>
    </font>
    <font>
      <b/>
      <sz val="16"/>
      <color theme="1" tint="0.499984740745262"/>
      <name val="Calibri"/>
      <family val="2"/>
      <scheme val="minor"/>
    </font>
    <font>
      <b/>
      <sz val="10"/>
      <color theme="1" tint="0.499984740745262"/>
      <name val="Calibri"/>
      <family val="2"/>
      <scheme val="minor"/>
    </font>
    <font>
      <b/>
      <sz val="14"/>
      <color rgb="FFFFFFFF"/>
      <name val="Calibri"/>
      <family val="2"/>
      <scheme val="minor"/>
    </font>
    <font>
      <i/>
      <sz val="11"/>
      <color theme="1"/>
      <name val="Calibri"/>
      <family val="2"/>
      <scheme val="minor"/>
    </font>
    <font>
      <b/>
      <i/>
      <sz val="12"/>
      <color rgb="FF000000"/>
      <name val="Calibri"/>
      <family val="2"/>
      <scheme val="minor"/>
    </font>
    <font>
      <b/>
      <sz val="14"/>
      <color theme="0"/>
      <name val="Calibri"/>
      <family val="2"/>
      <scheme val="minor"/>
    </font>
    <font>
      <b/>
      <sz val="12"/>
      <color rgb="FF000000"/>
      <name val="Calibri"/>
      <family val="2"/>
      <scheme val="minor"/>
    </font>
    <font>
      <b/>
      <i/>
      <u/>
      <sz val="12"/>
      <color rgb="FF000000"/>
      <name val="Calibri"/>
      <family val="2"/>
      <scheme val="minor"/>
    </font>
    <font>
      <b/>
      <i/>
      <u/>
      <sz val="11"/>
      <color theme="1"/>
      <name val="Calibri"/>
      <family val="2"/>
      <scheme val="minor"/>
    </font>
    <font>
      <i/>
      <sz val="12"/>
      <color rgb="FF000000"/>
      <name val="Calibri"/>
      <family val="2"/>
      <scheme val="minor"/>
    </font>
    <font>
      <b/>
      <sz val="12"/>
      <color rgb="FF00B050"/>
      <name val="Calibri"/>
      <family val="2"/>
      <scheme val="minor"/>
    </font>
    <font>
      <sz val="11"/>
      <color rgb="FF000000"/>
      <name val="Calibri"/>
      <family val="2"/>
      <scheme val="minor"/>
    </font>
    <font>
      <i/>
      <sz val="12"/>
      <color rgb="FFFF0000"/>
      <name val="Calibri"/>
      <family val="2"/>
      <scheme val="minor"/>
    </font>
    <font>
      <b/>
      <i/>
      <u/>
      <sz val="20"/>
      <color theme="1" tint="0.499984740745262"/>
      <name val="Calibri"/>
      <family val="2"/>
      <scheme val="minor"/>
    </font>
    <font>
      <i/>
      <sz val="12"/>
      <color rgb="FFFF0000"/>
      <name val="Calibri Light"/>
      <family val="2"/>
      <scheme val="major"/>
    </font>
    <font>
      <b/>
      <sz val="18"/>
      <color rgb="FFFFFFFF"/>
      <name val="Calibri"/>
      <family val="2"/>
      <scheme val="minor"/>
    </font>
    <font>
      <sz val="16"/>
      <color theme="1" tint="0.499984740745262"/>
      <name val="Calibri"/>
      <family val="2"/>
      <scheme val="minor"/>
    </font>
    <font>
      <i/>
      <sz val="16"/>
      <color theme="1" tint="0.34998626667073579"/>
      <name val="Calibri"/>
      <family val="2"/>
      <scheme val="minor"/>
    </font>
    <font>
      <b/>
      <i/>
      <u/>
      <sz val="16"/>
      <color theme="1" tint="0.34998626667073579"/>
      <name val="Calibri"/>
      <family val="2"/>
      <scheme val="minor"/>
    </font>
    <font>
      <i/>
      <sz val="12"/>
      <color theme="1" tint="0.34998626667073579"/>
      <name val="Calibri"/>
      <family val="2"/>
      <scheme val="minor"/>
    </font>
    <font>
      <b/>
      <i/>
      <sz val="16"/>
      <color theme="1" tint="0.34998626667073579"/>
      <name val="Calibri"/>
      <family val="2"/>
      <scheme val="minor"/>
    </font>
    <font>
      <sz val="12"/>
      <color theme="1" tint="0.34998626667073579"/>
      <name val="Calibri"/>
      <family val="2"/>
      <scheme val="minor"/>
    </font>
    <font>
      <b/>
      <i/>
      <sz val="12"/>
      <color theme="1"/>
      <name val="Calibri"/>
      <family val="2"/>
      <scheme val="minor"/>
    </font>
    <font>
      <b/>
      <i/>
      <u/>
      <sz val="12"/>
      <color theme="1"/>
      <name val="Calibri"/>
      <family val="2"/>
      <scheme val="minor"/>
    </font>
    <font>
      <b/>
      <sz val="18"/>
      <color theme="1"/>
      <name val="Calibri"/>
      <family val="2"/>
      <scheme val="minor"/>
    </font>
    <font>
      <sz val="18"/>
      <color theme="1"/>
      <name val="Calibri"/>
      <family val="2"/>
      <scheme val="minor"/>
    </font>
    <font>
      <b/>
      <i/>
      <sz val="12"/>
      <color theme="1" tint="0.499984740745262"/>
      <name val="Calibri"/>
      <family val="2"/>
      <scheme val="minor"/>
    </font>
  </fonts>
  <fills count="11">
    <fill>
      <patternFill patternType="none"/>
    </fill>
    <fill>
      <patternFill patternType="gray125"/>
    </fill>
    <fill>
      <patternFill patternType="solid">
        <fgColor rgb="FFFFFFCC"/>
        <bgColor indexed="64"/>
      </patternFill>
    </fill>
    <fill>
      <patternFill patternType="solid">
        <fgColor theme="0"/>
        <bgColor rgb="FF000000"/>
      </patternFill>
    </fill>
    <fill>
      <patternFill patternType="solid">
        <fgColor rgb="FFC00000"/>
        <bgColor rgb="FF000000"/>
      </patternFill>
    </fill>
    <fill>
      <patternFill patternType="solid">
        <fgColor theme="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C000"/>
        <bgColor rgb="FF000000"/>
      </patternFill>
    </fill>
  </fills>
  <borders count="32">
    <border>
      <left/>
      <right/>
      <top/>
      <bottom/>
      <diagonal/>
    </border>
    <border>
      <left/>
      <right/>
      <top/>
      <bottom style="thin">
        <color auto="1"/>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medium">
        <color theme="0"/>
      </right>
      <top style="thin">
        <color indexed="64"/>
      </top>
      <bottom/>
      <diagonal/>
    </border>
    <border>
      <left/>
      <right style="medium">
        <color theme="0"/>
      </right>
      <top/>
      <bottom/>
      <diagonal/>
    </border>
    <border>
      <left/>
      <right style="medium">
        <color theme="0"/>
      </right>
      <top/>
      <bottom style="thin">
        <color auto="1"/>
      </bottom>
      <diagonal/>
    </border>
    <border>
      <left style="medium">
        <color theme="0"/>
      </left>
      <right/>
      <top style="thin">
        <color indexed="64"/>
      </top>
      <bottom/>
      <diagonal/>
    </border>
    <border>
      <left style="medium">
        <color theme="0"/>
      </left>
      <right/>
      <top/>
      <bottom style="thin">
        <color indexed="64"/>
      </bottom>
      <diagonal/>
    </border>
    <border>
      <left style="medium">
        <color theme="0"/>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0"/>
      </left>
      <right style="medium">
        <color theme="0"/>
      </right>
      <top style="thin">
        <color indexed="64"/>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3">
    <xf numFmtId="0" fontId="0" fillId="0" borderId="0" xfId="0"/>
    <xf numFmtId="0" fontId="0" fillId="5" borderId="0" xfId="0" applyFill="1"/>
    <xf numFmtId="0" fontId="1" fillId="5" borderId="0" xfId="0" applyFont="1" applyFill="1"/>
    <xf numFmtId="44" fontId="5" fillId="5" borderId="7" xfId="1" applyFont="1" applyFill="1" applyBorder="1" applyAlignment="1">
      <alignment horizontal="center" vertical="center" wrapText="1"/>
    </xf>
    <xf numFmtId="0" fontId="0" fillId="5" borderId="17" xfId="0" applyFill="1" applyBorder="1"/>
    <xf numFmtId="164" fontId="3" fillId="5" borderId="18" xfId="1" applyNumberFormat="1" applyFont="1" applyFill="1" applyBorder="1" applyAlignment="1">
      <alignment horizontal="center"/>
    </xf>
    <xf numFmtId="164" fontId="3" fillId="5" borderId="0" xfId="1" applyNumberFormat="1" applyFont="1" applyFill="1" applyBorder="1" applyAlignment="1">
      <alignment horizontal="center"/>
    </xf>
    <xf numFmtId="164" fontId="0" fillId="0" borderId="0" xfId="0" applyNumberFormat="1"/>
    <xf numFmtId="0" fontId="0" fillId="0" borderId="2" xfId="0" applyBorder="1"/>
    <xf numFmtId="164" fontId="0" fillId="0" borderId="2" xfId="0" applyNumberFormat="1" applyBorder="1"/>
    <xf numFmtId="0" fontId="10" fillId="0" borderId="0" xfId="0" applyFont="1"/>
    <xf numFmtId="1" fontId="0" fillId="0" borderId="0" xfId="0" applyNumberFormat="1"/>
    <xf numFmtId="0" fontId="10" fillId="0" borderId="2" xfId="0" applyFont="1" applyBorder="1" applyAlignment="1">
      <alignment horizontal="right"/>
    </xf>
    <xf numFmtId="0" fontId="10" fillId="0" borderId="0" xfId="0" applyFont="1" applyAlignment="1">
      <alignment horizontal="right"/>
    </xf>
    <xf numFmtId="0" fontId="10" fillId="5" borderId="0" xfId="0" applyFont="1" applyFill="1"/>
    <xf numFmtId="0" fontId="0" fillId="7" borderId="0" xfId="0" applyFill="1"/>
    <xf numFmtId="0" fontId="10" fillId="5" borderId="1" xfId="0" applyFont="1" applyFill="1" applyBorder="1"/>
    <xf numFmtId="0" fontId="0" fillId="5" borderId="1" xfId="0" applyFill="1" applyBorder="1" applyAlignment="1">
      <alignment horizontal="center"/>
    </xf>
    <xf numFmtId="0" fontId="12" fillId="5" borderId="0" xfId="0" applyFont="1" applyFill="1"/>
    <xf numFmtId="0" fontId="13" fillId="5" borderId="0" xfId="0" applyFont="1" applyFill="1"/>
    <xf numFmtId="164" fontId="1" fillId="5" borderId="0" xfId="0" applyNumberFormat="1" applyFont="1" applyFill="1"/>
    <xf numFmtId="164" fontId="0" fillId="8" borderId="0" xfId="0" applyNumberFormat="1" applyFill="1"/>
    <xf numFmtId="164" fontId="0" fillId="8" borderId="2" xfId="0" applyNumberFormat="1" applyFill="1" applyBorder="1"/>
    <xf numFmtId="0" fontId="0" fillId="8" borderId="0" xfId="0" applyFill="1"/>
    <xf numFmtId="164" fontId="0" fillId="9" borderId="0" xfId="0" applyNumberFormat="1" applyFill="1"/>
    <xf numFmtId="164" fontId="0" fillId="9" borderId="2" xfId="0" applyNumberFormat="1" applyFill="1" applyBorder="1"/>
    <xf numFmtId="0" fontId="0" fillId="9" borderId="0" xfId="0" applyFill="1"/>
    <xf numFmtId="0" fontId="10" fillId="7" borderId="0" xfId="0" applyFont="1" applyFill="1"/>
    <xf numFmtId="0" fontId="0" fillId="7" borderId="1" xfId="0" applyFill="1" applyBorder="1" applyAlignment="1">
      <alignment horizontal="center"/>
    </xf>
    <xf numFmtId="164" fontId="0" fillId="7" borderId="0" xfId="0" applyNumberFormat="1" applyFill="1"/>
    <xf numFmtId="164" fontId="0" fillId="7" borderId="2" xfId="0" applyNumberFormat="1" applyFill="1" applyBorder="1"/>
    <xf numFmtId="0" fontId="0" fillId="7" borderId="2" xfId="0" applyFill="1" applyBorder="1"/>
    <xf numFmtId="0" fontId="0" fillId="8" borderId="1" xfId="0" applyFill="1" applyBorder="1" applyAlignment="1">
      <alignment horizontal="center"/>
    </xf>
    <xf numFmtId="0" fontId="0" fillId="9" borderId="1" xfId="0" applyFill="1" applyBorder="1" applyAlignment="1">
      <alignment horizontal="center"/>
    </xf>
    <xf numFmtId="0" fontId="28" fillId="5" borderId="0" xfId="0" applyFont="1" applyFill="1"/>
    <xf numFmtId="0" fontId="30" fillId="5" borderId="0" xfId="0" applyFont="1" applyFill="1"/>
    <xf numFmtId="0" fontId="0" fillId="7" borderId="18" xfId="0" applyFill="1" applyBorder="1"/>
    <xf numFmtId="0" fontId="10" fillId="7" borderId="18" xfId="0" applyFont="1" applyFill="1" applyBorder="1" applyAlignment="1">
      <alignment horizontal="center"/>
    </xf>
    <xf numFmtId="164" fontId="0" fillId="7" borderId="18" xfId="0" applyNumberFormat="1" applyFill="1" applyBorder="1"/>
    <xf numFmtId="0" fontId="42" fillId="5" borderId="0" xfId="0" applyFont="1" applyFill="1" applyAlignment="1">
      <alignment horizontal="right"/>
    </xf>
    <xf numFmtId="0" fontId="43" fillId="5" borderId="0" xfId="0" applyFont="1" applyFill="1"/>
    <xf numFmtId="164" fontId="43" fillId="2" borderId="23" xfId="1" applyNumberFormat="1" applyFont="1" applyFill="1" applyBorder="1"/>
    <xf numFmtId="164" fontId="1" fillId="5" borderId="25" xfId="0" applyNumberFormat="1" applyFont="1" applyFill="1" applyBorder="1"/>
    <xf numFmtId="0" fontId="0" fillId="5" borderId="26" xfId="0" applyFill="1" applyBorder="1"/>
    <xf numFmtId="0" fontId="22" fillId="5" borderId="27" xfId="0" applyFont="1" applyFill="1" applyBorder="1" applyAlignment="1">
      <alignment horizontal="right"/>
    </xf>
    <xf numFmtId="0" fontId="0" fillId="5" borderId="28" xfId="0" applyFill="1" applyBorder="1"/>
    <xf numFmtId="0" fontId="11" fillId="5" borderId="0" xfId="0" applyFont="1" applyFill="1"/>
    <xf numFmtId="0" fontId="0" fillId="0" borderId="28" xfId="0" applyBorder="1"/>
    <xf numFmtId="0" fontId="11" fillId="5" borderId="28" xfId="0" applyFont="1" applyFill="1" applyBorder="1"/>
    <xf numFmtId="0" fontId="11" fillId="5" borderId="0" xfId="0" applyFont="1" applyFill="1" applyAlignment="1">
      <alignment horizontal="left"/>
    </xf>
    <xf numFmtId="164" fontId="0" fillId="5" borderId="0" xfId="0" applyNumberFormat="1" applyFill="1"/>
    <xf numFmtId="0" fontId="40" fillId="5" borderId="27" xfId="0" applyFont="1" applyFill="1" applyBorder="1" applyAlignment="1">
      <alignment horizontal="right"/>
    </xf>
    <xf numFmtId="165" fontId="0" fillId="5" borderId="0" xfId="0" applyNumberFormat="1" applyFill="1"/>
    <xf numFmtId="0" fontId="0" fillId="5" borderId="29" xfId="0" applyFill="1" applyBorder="1"/>
    <xf numFmtId="0" fontId="0" fillId="5" borderId="30" xfId="0" applyFill="1" applyBorder="1"/>
    <xf numFmtId="0" fontId="0" fillId="5" borderId="31" xfId="0" applyFill="1" applyBorder="1"/>
    <xf numFmtId="0" fontId="44" fillId="5" borderId="24" xfId="0" applyFont="1" applyFill="1" applyBorder="1" applyAlignment="1">
      <alignment horizontal="center"/>
    </xf>
    <xf numFmtId="0" fontId="21" fillId="5" borderId="0" xfId="0" applyFont="1" applyFill="1"/>
    <xf numFmtId="0" fontId="0" fillId="5" borderId="0" xfId="0" applyFill="1" applyProtection="1">
      <protection locked="0"/>
    </xf>
    <xf numFmtId="0" fontId="0" fillId="5" borderId="1" xfId="0" applyFill="1" applyBorder="1" applyProtection="1">
      <protection locked="0"/>
    </xf>
    <xf numFmtId="0" fontId="17" fillId="5" borderId="0" xfId="0" applyFont="1" applyFill="1" applyAlignment="1" applyProtection="1">
      <alignment horizontal="center"/>
      <protection locked="0"/>
    </xf>
    <xf numFmtId="0" fontId="31" fillId="5" borderId="0" xfId="0" applyFont="1" applyFill="1" applyAlignment="1" applyProtection="1">
      <alignment horizontal="center"/>
      <protection locked="0"/>
    </xf>
    <xf numFmtId="0" fontId="35" fillId="5" borderId="0" xfId="0" applyFont="1" applyFill="1" applyAlignment="1" applyProtection="1">
      <alignment horizontal="left"/>
      <protection locked="0"/>
    </xf>
    <xf numFmtId="0" fontId="37" fillId="5" borderId="0" xfId="0" applyFont="1" applyFill="1" applyProtection="1">
      <protection locked="0"/>
    </xf>
    <xf numFmtId="0" fontId="1" fillId="5" borderId="0" xfId="0" applyFont="1" applyFill="1" applyProtection="1">
      <protection locked="0"/>
    </xf>
    <xf numFmtId="0" fontId="39" fillId="5" borderId="0" xfId="0" applyFont="1" applyFill="1" applyProtection="1">
      <protection locked="0"/>
    </xf>
    <xf numFmtId="0" fontId="18" fillId="5" borderId="0" xfId="0" applyFont="1" applyFill="1" applyAlignment="1" applyProtection="1">
      <alignment horizontal="center" vertical="center"/>
      <protection locked="0"/>
    </xf>
    <xf numFmtId="0" fontId="19" fillId="5" borderId="0" xfId="0" applyFont="1" applyFill="1" applyAlignment="1" applyProtection="1">
      <alignment horizontal="left"/>
      <protection locked="0"/>
    </xf>
    <xf numFmtId="0" fontId="33" fillId="10" borderId="6" xfId="0" applyFont="1" applyFill="1" applyBorder="1" applyAlignment="1" applyProtection="1">
      <alignment horizontal="center" vertical="center"/>
      <protection locked="0"/>
    </xf>
    <xf numFmtId="0" fontId="20" fillId="4" borderId="7" xfId="0" applyFont="1" applyFill="1" applyBorder="1" applyAlignment="1" applyProtection="1">
      <alignment horizontal="left" vertical="center"/>
      <protection locked="0"/>
    </xf>
    <xf numFmtId="0" fontId="0" fillId="5" borderId="5" xfId="0" applyFill="1" applyBorder="1" applyProtection="1">
      <protection locked="0"/>
    </xf>
    <xf numFmtId="0" fontId="21" fillId="0" borderId="7" xfId="0" applyFont="1" applyBorder="1" applyAlignment="1" applyProtection="1">
      <alignment horizontal="left" wrapText="1"/>
      <protection locked="0"/>
    </xf>
    <xf numFmtId="44" fontId="21" fillId="0" borderId="7" xfId="1" applyFont="1" applyBorder="1" applyAlignment="1" applyProtection="1">
      <alignment horizontal="center" wrapText="1"/>
      <protection locked="0"/>
    </xf>
    <xf numFmtId="0" fontId="21" fillId="0" borderId="7" xfId="0" applyFont="1" applyBorder="1" applyAlignment="1" applyProtection="1">
      <alignment horizontal="center"/>
      <protection locked="0"/>
    </xf>
    <xf numFmtId="0" fontId="0" fillId="5" borderId="10" xfId="0" applyFill="1" applyBorder="1" applyProtection="1">
      <protection locked="0"/>
    </xf>
    <xf numFmtId="0" fontId="1" fillId="2" borderId="1" xfId="0" applyFont="1" applyFill="1" applyBorder="1" applyProtection="1">
      <protection locked="0"/>
    </xf>
    <xf numFmtId="164" fontId="0" fillId="2" borderId="11" xfId="1" applyNumberFormat="1" applyFont="1" applyFill="1" applyBorder="1" applyProtection="1">
      <protection locked="0"/>
    </xf>
    <xf numFmtId="0" fontId="0" fillId="7" borderId="0" xfId="0" applyFill="1" applyAlignment="1" applyProtection="1">
      <alignment horizontal="left"/>
      <protection locked="0"/>
    </xf>
    <xf numFmtId="164" fontId="0" fillId="2" borderId="12" xfId="1" applyNumberFormat="1" applyFont="1" applyFill="1" applyBorder="1" applyProtection="1">
      <protection locked="0"/>
    </xf>
    <xf numFmtId="0" fontId="0" fillId="7" borderId="15" xfId="0" applyFill="1" applyBorder="1" applyAlignment="1" applyProtection="1">
      <alignment horizontal="left"/>
      <protection locked="0"/>
    </xf>
    <xf numFmtId="0" fontId="22" fillId="5" borderId="2" xfId="0" applyFont="1" applyFill="1" applyBorder="1" applyAlignment="1" applyProtection="1">
      <alignment horizontal="right"/>
      <protection locked="0"/>
    </xf>
    <xf numFmtId="164" fontId="1" fillId="5" borderId="2" xfId="0" applyNumberFormat="1" applyFont="1" applyFill="1" applyBorder="1" applyProtection="1">
      <protection locked="0"/>
    </xf>
    <xf numFmtId="44" fontId="1" fillId="5" borderId="0" xfId="0" applyNumberFormat="1" applyFont="1" applyFill="1" applyProtection="1">
      <protection locked="0"/>
    </xf>
    <xf numFmtId="0" fontId="22" fillId="5" borderId="0" xfId="0" applyFont="1" applyFill="1" applyAlignment="1" applyProtection="1">
      <alignment horizontal="right"/>
      <protection locked="0"/>
    </xf>
    <xf numFmtId="164" fontId="1" fillId="5" borderId="0" xfId="0" applyNumberFormat="1" applyFont="1" applyFill="1" applyProtection="1">
      <protection locked="0"/>
    </xf>
    <xf numFmtId="0" fontId="23" fillId="6" borderId="7" xfId="0" applyFont="1" applyFill="1" applyBorder="1" applyAlignment="1" applyProtection="1">
      <alignment horizontal="center" vertical="center"/>
      <protection locked="0"/>
    </xf>
    <xf numFmtId="0" fontId="24" fillId="5" borderId="0" xfId="0" applyFont="1" applyFill="1" applyAlignment="1" applyProtection="1">
      <alignment horizontal="left"/>
      <protection locked="0"/>
    </xf>
    <xf numFmtId="0" fontId="11" fillId="0" borderId="0" xfId="0" applyFont="1" applyAlignment="1" applyProtection="1">
      <alignment horizontal="center" wrapText="1"/>
      <protection locked="0"/>
    </xf>
    <xf numFmtId="44" fontId="21" fillId="0" borderId="7" xfId="1" applyFont="1" applyBorder="1" applyAlignment="1" applyProtection="1">
      <alignment horizontal="center"/>
      <protection locked="0"/>
    </xf>
    <xf numFmtId="0" fontId="1" fillId="5" borderId="10" xfId="0" applyFont="1" applyFill="1" applyBorder="1" applyProtection="1">
      <protection locked="0"/>
    </xf>
    <xf numFmtId="164" fontId="1" fillId="2" borderId="11" xfId="0" applyNumberFormat="1" applyFont="1" applyFill="1" applyBorder="1" applyProtection="1">
      <protection locked="0"/>
    </xf>
    <xf numFmtId="0" fontId="0" fillId="7" borderId="0" xfId="0" applyFill="1" applyProtection="1">
      <protection locked="0"/>
    </xf>
    <xf numFmtId="164" fontId="1" fillId="2" borderId="12" xfId="0" applyNumberFormat="1" applyFont="1" applyFill="1" applyBorder="1" applyProtection="1">
      <protection locked="0"/>
    </xf>
    <xf numFmtId="0" fontId="0" fillId="7" borderId="1" xfId="0" applyFill="1" applyBorder="1" applyProtection="1">
      <protection locked="0"/>
    </xf>
    <xf numFmtId="0" fontId="1" fillId="5" borderId="1" xfId="0" applyFont="1" applyFill="1" applyBorder="1" applyProtection="1">
      <protection locked="0"/>
    </xf>
    <xf numFmtId="0" fontId="23" fillId="6" borderId="1" xfId="0" applyFont="1" applyFill="1" applyBorder="1" applyAlignment="1" applyProtection="1">
      <alignment horizontal="center" vertical="center"/>
      <protection locked="0"/>
    </xf>
    <xf numFmtId="0" fontId="20" fillId="3" borderId="2" xfId="0" applyFont="1" applyFill="1" applyBorder="1" applyAlignment="1" applyProtection="1">
      <alignment horizontal="left"/>
      <protection locked="0"/>
    </xf>
    <xf numFmtId="0" fontId="21" fillId="0" borderId="7" xfId="0" applyFont="1" applyBorder="1" applyAlignment="1" applyProtection="1">
      <alignment horizontal="left"/>
      <protection locked="0"/>
    </xf>
    <xf numFmtId="44" fontId="21" fillId="0" borderId="2" xfId="1" applyFont="1" applyBorder="1" applyAlignment="1" applyProtection="1">
      <alignment horizontal="center"/>
      <protection locked="0"/>
    </xf>
    <xf numFmtId="0" fontId="1" fillId="2" borderId="6" xfId="0" applyFont="1" applyFill="1" applyBorder="1" applyProtection="1">
      <protection locked="0"/>
    </xf>
    <xf numFmtId="164" fontId="0" fillId="2" borderId="20" xfId="1" applyNumberFormat="1" applyFont="1" applyFill="1" applyBorder="1" applyAlignment="1" applyProtection="1">
      <alignment horizontal="left"/>
      <protection locked="0"/>
    </xf>
    <xf numFmtId="0" fontId="1" fillId="2" borderId="3" xfId="0" applyFont="1" applyFill="1" applyBorder="1" applyProtection="1">
      <protection locked="0"/>
    </xf>
    <xf numFmtId="164" fontId="1" fillId="2" borderId="21" xfId="1" applyNumberFormat="1" applyFont="1" applyFill="1" applyBorder="1" applyAlignment="1" applyProtection="1">
      <alignment horizontal="left"/>
      <protection locked="0"/>
    </xf>
    <xf numFmtId="0" fontId="1" fillId="2" borderId="9" xfId="0" applyFont="1" applyFill="1" applyBorder="1" applyProtection="1">
      <protection locked="0"/>
    </xf>
    <xf numFmtId="164" fontId="1" fillId="2" borderId="13" xfId="0" applyNumberFormat="1" applyFont="1" applyFill="1" applyBorder="1" applyProtection="1">
      <protection locked="0"/>
    </xf>
    <xf numFmtId="164" fontId="1" fillId="2" borderId="22" xfId="1" applyNumberFormat="1" applyFont="1" applyFill="1" applyBorder="1" applyAlignment="1" applyProtection="1">
      <alignment horizontal="left"/>
      <protection locked="0"/>
    </xf>
    <xf numFmtId="0" fontId="0" fillId="5" borderId="2" xfId="0" applyFill="1" applyBorder="1" applyProtection="1">
      <protection locked="0"/>
    </xf>
    <xf numFmtId="0" fontId="20" fillId="4" borderId="7" xfId="0" applyFont="1" applyFill="1" applyBorder="1" applyAlignment="1" applyProtection="1">
      <alignment horizontal="left"/>
      <protection locked="0"/>
    </xf>
    <xf numFmtId="0" fontId="0" fillId="0" borderId="0" xfId="0" applyProtection="1">
      <protection locked="0"/>
    </xf>
    <xf numFmtId="0" fontId="27" fillId="5" borderId="0" xfId="0" applyFont="1" applyFill="1" applyProtection="1">
      <protection locked="0"/>
    </xf>
    <xf numFmtId="164" fontId="29" fillId="5" borderId="12" xfId="0" applyNumberFormat="1" applyFont="1" applyFill="1" applyBorder="1" applyAlignment="1" applyProtection="1">
      <alignment horizontal="center"/>
      <protection locked="0"/>
    </xf>
    <xf numFmtId="44" fontId="21" fillId="0" borderId="16" xfId="1" applyFont="1" applyBorder="1" applyAlignment="1" applyProtection="1">
      <alignment horizontal="center"/>
      <protection locked="0"/>
    </xf>
    <xf numFmtId="0" fontId="0" fillId="5" borderId="7" xfId="0" applyFill="1" applyBorder="1" applyProtection="1">
      <protection locked="0"/>
    </xf>
    <xf numFmtId="164" fontId="1" fillId="2" borderId="14" xfId="0" applyNumberFormat="1" applyFont="1" applyFill="1" applyBorder="1" applyAlignment="1" applyProtection="1">
      <alignment horizontal="center"/>
      <protection locked="0"/>
    </xf>
    <xf numFmtId="164" fontId="1" fillId="2" borderId="21" xfId="0" applyNumberFormat="1" applyFont="1" applyFill="1" applyBorder="1" applyAlignment="1" applyProtection="1">
      <alignment horizontal="center"/>
      <protection locked="0"/>
    </xf>
    <xf numFmtId="0" fontId="1" fillId="2" borderId="3" xfId="0" applyFont="1" applyFill="1" applyBorder="1" applyAlignment="1" applyProtection="1">
      <alignment horizontal="left"/>
      <protection locked="0"/>
    </xf>
    <xf numFmtId="0" fontId="10" fillId="5" borderId="0" xfId="0" applyFont="1" applyFill="1" applyProtection="1">
      <protection locked="0"/>
    </xf>
    <xf numFmtId="0" fontId="4" fillId="4" borderId="6" xfId="0" applyFont="1" applyFill="1" applyBorder="1" applyAlignment="1" applyProtection="1">
      <alignment horizontal="left" vertical="center"/>
      <protection locked="0"/>
    </xf>
    <xf numFmtId="0" fontId="4" fillId="4" borderId="7" xfId="0" applyFont="1" applyFill="1" applyBorder="1" applyAlignment="1" applyProtection="1">
      <alignment horizontal="left" vertical="center"/>
      <protection locked="0"/>
    </xf>
    <xf numFmtId="0" fontId="4" fillId="4" borderId="8" xfId="0" applyFont="1" applyFill="1" applyBorder="1" applyAlignment="1" applyProtection="1">
      <alignment horizontal="left" vertical="center"/>
      <protection locked="0"/>
    </xf>
    <xf numFmtId="0" fontId="4" fillId="3" borderId="10" xfId="0" applyFont="1" applyFill="1" applyBorder="1" applyAlignment="1" applyProtection="1">
      <alignment horizontal="left" vertical="center"/>
      <protection locked="0"/>
    </xf>
    <xf numFmtId="0" fontId="3" fillId="5" borderId="5" xfId="0" applyFont="1" applyFill="1" applyBorder="1" applyProtection="1">
      <protection locked="0"/>
    </xf>
    <xf numFmtId="0" fontId="5" fillId="5" borderId="7" xfId="0" applyFont="1" applyFill="1" applyBorder="1" applyAlignment="1" applyProtection="1">
      <alignment horizontal="left" wrapText="1"/>
      <protection locked="0"/>
    </xf>
    <xf numFmtId="44" fontId="5" fillId="5" borderId="7" xfId="1" applyFont="1" applyFill="1" applyBorder="1" applyAlignment="1" applyProtection="1">
      <alignment horizontal="center" vertical="center" wrapText="1"/>
      <protection locked="0"/>
    </xf>
    <xf numFmtId="0" fontId="5" fillId="5" borderId="8" xfId="0" applyFont="1" applyFill="1" applyBorder="1" applyAlignment="1" applyProtection="1">
      <alignment horizontal="center" vertical="center" wrapText="1"/>
      <protection locked="0"/>
    </xf>
    <xf numFmtId="0" fontId="5" fillId="5" borderId="10" xfId="0" applyFont="1" applyFill="1" applyBorder="1" applyAlignment="1" applyProtection="1">
      <alignment horizontal="center" vertical="center" wrapText="1"/>
      <protection locked="0"/>
    </xf>
    <xf numFmtId="0" fontId="3" fillId="5" borderId="10" xfId="0" applyFont="1" applyFill="1" applyBorder="1" applyProtection="1">
      <protection locked="0"/>
    </xf>
    <xf numFmtId="0" fontId="6" fillId="2" borderId="1" xfId="0" applyFont="1" applyFill="1" applyBorder="1" applyProtection="1">
      <protection locked="0"/>
    </xf>
    <xf numFmtId="44" fontId="3" fillId="2" borderId="11" xfId="1" applyFont="1" applyFill="1" applyBorder="1" applyProtection="1">
      <protection locked="0"/>
    </xf>
    <xf numFmtId="44" fontId="3" fillId="2" borderId="0" xfId="1" applyFont="1" applyFill="1" applyBorder="1" applyProtection="1">
      <protection locked="0"/>
    </xf>
    <xf numFmtId="44" fontId="3" fillId="5" borderId="0" xfId="1" applyFont="1" applyFill="1" applyBorder="1" applyProtection="1">
      <protection locked="0"/>
    </xf>
    <xf numFmtId="9" fontId="3" fillId="5" borderId="10" xfId="2" applyFont="1" applyFill="1" applyBorder="1" applyAlignment="1" applyProtection="1">
      <alignment horizontal="center"/>
      <protection locked="0"/>
    </xf>
    <xf numFmtId="0" fontId="3" fillId="2" borderId="18" xfId="1" applyNumberFormat="1" applyFont="1" applyFill="1" applyBorder="1" applyAlignment="1" applyProtection="1">
      <alignment horizontal="center"/>
      <protection locked="0"/>
    </xf>
    <xf numFmtId="44" fontId="3" fillId="2" borderId="12" xfId="1" applyFont="1" applyFill="1" applyBorder="1" applyProtection="1">
      <protection locked="0"/>
    </xf>
    <xf numFmtId="44" fontId="3" fillId="2" borderId="13" xfId="1" applyFont="1" applyFill="1" applyBorder="1" applyProtection="1">
      <protection locked="0"/>
    </xf>
    <xf numFmtId="44" fontId="3" fillId="2" borderId="15" xfId="1" applyFont="1" applyFill="1" applyBorder="1" applyProtection="1">
      <protection locked="0"/>
    </xf>
    <xf numFmtId="0" fontId="3" fillId="2" borderId="19" xfId="1" applyNumberFormat="1" applyFont="1" applyFill="1" applyBorder="1" applyAlignment="1" applyProtection="1">
      <alignment horizontal="center"/>
      <protection locked="0"/>
    </xf>
    <xf numFmtId="0" fontId="3" fillId="5" borderId="0" xfId="0" applyFont="1" applyFill="1" applyProtection="1">
      <protection locked="0"/>
    </xf>
    <xf numFmtId="0" fontId="6" fillId="5" borderId="0" xfId="0" applyFont="1" applyFill="1" applyProtection="1">
      <protection locked="0"/>
    </xf>
    <xf numFmtId="9" fontId="3" fillId="5" borderId="0" xfId="2" applyFont="1" applyFill="1" applyBorder="1" applyAlignment="1" applyProtection="1">
      <alignment horizontal="center"/>
      <protection locked="0"/>
    </xf>
    <xf numFmtId="0" fontId="7" fillId="5" borderId="1" xfId="0" applyFont="1" applyFill="1" applyBorder="1" applyAlignment="1" applyProtection="1">
      <alignment horizontal="right"/>
      <protection locked="0"/>
    </xf>
    <xf numFmtId="164" fontId="6" fillId="5" borderId="1" xfId="0" applyNumberFormat="1" applyFont="1" applyFill="1" applyBorder="1" applyProtection="1">
      <protection locked="0"/>
    </xf>
    <xf numFmtId="164" fontId="6" fillId="5" borderId="0" xfId="0" applyNumberFormat="1" applyFont="1" applyFill="1" applyProtection="1">
      <protection locked="0"/>
    </xf>
    <xf numFmtId="44" fontId="6" fillId="5" borderId="0" xfId="0" applyNumberFormat="1" applyFont="1" applyFill="1" applyProtection="1">
      <protection locked="0"/>
    </xf>
    <xf numFmtId="164" fontId="1" fillId="5" borderId="2" xfId="0" applyNumberFormat="1" applyFont="1" applyFill="1" applyBorder="1"/>
    <xf numFmtId="44" fontId="3" fillId="5" borderId="0" xfId="1" applyFont="1" applyFill="1" applyBorder="1" applyProtection="1"/>
    <xf numFmtId="9" fontId="3" fillId="5" borderId="10" xfId="2" applyFont="1" applyFill="1" applyBorder="1" applyAlignment="1" applyProtection="1">
      <alignment horizontal="center"/>
    </xf>
    <xf numFmtId="44" fontId="3" fillId="5" borderId="1" xfId="1" applyFont="1" applyFill="1" applyBorder="1" applyProtection="1"/>
    <xf numFmtId="9" fontId="3" fillId="5" borderId="4" xfId="2" applyFont="1" applyFill="1" applyBorder="1" applyAlignment="1" applyProtection="1">
      <alignment horizontal="center"/>
    </xf>
    <xf numFmtId="0" fontId="3" fillId="5" borderId="2" xfId="1" applyNumberFormat="1" applyFont="1" applyFill="1" applyBorder="1" applyAlignment="1" applyProtection="1">
      <alignment horizontal="center"/>
    </xf>
    <xf numFmtId="0" fontId="16" fillId="0" borderId="0" xfId="0" applyFont="1" applyAlignment="1" applyProtection="1">
      <alignment horizontal="center" vertical="center"/>
      <protection locked="0"/>
    </xf>
    <xf numFmtId="0" fontId="17" fillId="5" borderId="1" xfId="0" applyFont="1" applyFill="1" applyBorder="1" applyAlignment="1" applyProtection="1">
      <alignment horizontal="center"/>
      <protection locked="0"/>
    </xf>
    <xf numFmtId="0" fontId="34" fillId="5" borderId="6" xfId="0" applyFont="1" applyFill="1" applyBorder="1" applyAlignment="1" applyProtection="1">
      <alignment horizontal="center" vertical="center"/>
      <protection locked="0"/>
    </xf>
    <xf numFmtId="0" fontId="34" fillId="5" borderId="8" xfId="0" applyFont="1" applyFill="1" applyBorder="1" applyAlignment="1" applyProtection="1">
      <alignment horizontal="center" vertical="center"/>
      <protection locked="0"/>
    </xf>
    <xf numFmtId="0" fontId="1" fillId="5" borderId="1" xfId="0" applyFont="1" applyFill="1" applyBorder="1" applyProtection="1">
      <protection locked="0"/>
    </xf>
    <xf numFmtId="0" fontId="4" fillId="4" borderId="6"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6"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0" fontId="6" fillId="2" borderId="18" xfId="0" applyFont="1" applyFill="1" applyBorder="1" applyAlignment="1" applyProtection="1">
      <alignment horizontal="left"/>
      <protection locked="0"/>
    </xf>
    <xf numFmtId="0" fontId="5" fillId="5" borderId="7" xfId="0" applyFont="1" applyFill="1" applyBorder="1" applyAlignment="1" applyProtection="1">
      <alignment horizontal="left" wrapText="1"/>
      <protection locked="0"/>
    </xf>
    <xf numFmtId="0" fontId="0" fillId="5" borderId="0" xfId="0" applyFill="1" applyAlignment="1">
      <alignment horizontal="center"/>
    </xf>
    <xf numFmtId="14" fontId="34" fillId="5" borderId="6" xfId="0" applyNumberFormat="1" applyFont="1" applyFill="1" applyBorder="1" applyAlignment="1" applyProtection="1">
      <alignment horizontal="center" vertical="center"/>
      <protection locked="0"/>
    </xf>
  </cellXfs>
  <cellStyles count="3">
    <cellStyle name="Currency" xfId="1" builtinId="4"/>
    <cellStyle name="Normal" xfId="0" builtinId="0"/>
    <cellStyle name="Percent" xfId="2" builtinId="5"/>
  </cellStyles>
  <dxfs count="0"/>
  <tableStyles count="0" defaultTableStyle="TableStyleMedium9" defaultPivotStyle="PivotStyleMedium7"/>
  <colors>
    <mruColors>
      <color rgb="FFFFFFCC"/>
      <color rgb="FFC39BE1"/>
      <color rgb="FF8F45C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Financial</a:t>
            </a:r>
            <a:r>
              <a:rPr lang="en-US" sz="1800" baseline="0"/>
              <a:t> Projections</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FOR PITCH DECK'!$A$5</c:f>
              <c:strCache>
                <c:ptCount val="1"/>
                <c:pt idx="0">
                  <c:v>Revenue </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2-7B2F-4EEA-8919-53BB23CE5CB3}"/>
              </c:ext>
            </c:extLst>
          </c:dPt>
          <c:dPt>
            <c:idx val="1"/>
            <c:invertIfNegative val="0"/>
            <c:bubble3D val="0"/>
            <c:spPr>
              <a:solidFill>
                <a:srgbClr val="7030A0"/>
              </a:solidFill>
              <a:ln>
                <a:noFill/>
              </a:ln>
              <a:effectLst/>
            </c:spPr>
            <c:extLst>
              <c:ext xmlns:c16="http://schemas.microsoft.com/office/drawing/2014/chart" uri="{C3380CC4-5D6E-409C-BE32-E72D297353CC}">
                <c16:uniqueId val="{00000003-7B2F-4EEA-8919-53BB23CE5CB3}"/>
              </c:ext>
            </c:extLst>
          </c:dPt>
          <c:cat>
            <c:strRef>
              <c:f>'CHART FOR PITCH DECK'!$B$4:$C$4</c:f>
              <c:strCache>
                <c:ptCount val="2"/>
                <c:pt idx="0">
                  <c:v>Year 1 </c:v>
                </c:pt>
                <c:pt idx="1">
                  <c:v>Year 2</c:v>
                </c:pt>
              </c:strCache>
            </c:strRef>
          </c:cat>
          <c:val>
            <c:numRef>
              <c:f>'CHART FOR PITCH DECK'!$B$5:$C$5</c:f>
              <c:numCache>
                <c:formatCode>_("$"* #,##0_);_("$"* \(#,##0\);_("$"* "-"??_);_(@_)</c:formatCode>
                <c:ptCount val="2"/>
                <c:pt idx="0">
                  <c:v>73744.999999999985</c:v>
                </c:pt>
                <c:pt idx="1">
                  <c:v>232485</c:v>
                </c:pt>
              </c:numCache>
            </c:numRef>
          </c:val>
          <c:extLst>
            <c:ext xmlns:c16="http://schemas.microsoft.com/office/drawing/2014/chart" uri="{C3380CC4-5D6E-409C-BE32-E72D297353CC}">
              <c16:uniqueId val="{00000000-7B2F-4EEA-8919-53BB23CE5CB3}"/>
            </c:ext>
          </c:extLst>
        </c:ser>
        <c:ser>
          <c:idx val="1"/>
          <c:order val="1"/>
          <c:tx>
            <c:strRef>
              <c:f>'CHART FOR PITCH DECK'!$A$6</c:f>
              <c:strCache>
                <c:ptCount val="1"/>
                <c:pt idx="0">
                  <c:v>Expense </c:v>
                </c:pt>
              </c:strCache>
            </c:strRef>
          </c:tx>
          <c:spPr>
            <a:solidFill>
              <a:schemeClr val="accent2"/>
            </a:solidFill>
            <a:ln>
              <a:noFill/>
            </a:ln>
            <a:effectLst/>
          </c:spPr>
          <c:invertIfNegative val="0"/>
          <c:cat>
            <c:strRef>
              <c:f>'CHART FOR PITCH DECK'!$B$4:$C$4</c:f>
              <c:strCache>
                <c:ptCount val="2"/>
                <c:pt idx="0">
                  <c:v>Year 1 </c:v>
                </c:pt>
                <c:pt idx="1">
                  <c:v>Year 2</c:v>
                </c:pt>
              </c:strCache>
            </c:strRef>
          </c:cat>
          <c:val>
            <c:numRef>
              <c:f>'CHART FOR PITCH DECK'!$B$6:$C$6</c:f>
              <c:numCache>
                <c:formatCode>_("$"* #,##0_);_("$"* \(#,##0\);_("$"* "-"??_);_(@_)</c:formatCode>
                <c:ptCount val="2"/>
                <c:pt idx="0">
                  <c:v>249887.5</c:v>
                </c:pt>
                <c:pt idx="1">
                  <c:v>287960</c:v>
                </c:pt>
              </c:numCache>
            </c:numRef>
          </c:val>
          <c:extLst>
            <c:ext xmlns:c16="http://schemas.microsoft.com/office/drawing/2014/chart" uri="{C3380CC4-5D6E-409C-BE32-E72D297353CC}">
              <c16:uniqueId val="{00000001-7B2F-4EEA-8919-53BB23CE5CB3}"/>
            </c:ext>
          </c:extLst>
        </c:ser>
        <c:dLbls>
          <c:showLegendKey val="0"/>
          <c:showVal val="0"/>
          <c:showCatName val="0"/>
          <c:showSerName val="0"/>
          <c:showPercent val="0"/>
          <c:showBubbleSize val="0"/>
        </c:dLbls>
        <c:gapWidth val="219"/>
        <c:overlap val="-27"/>
        <c:axId val="433810392"/>
        <c:axId val="433808752"/>
      </c:barChart>
      <c:catAx>
        <c:axId val="43381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33808752"/>
        <c:crosses val="autoZero"/>
        <c:auto val="1"/>
        <c:lblAlgn val="ctr"/>
        <c:lblOffset val="100"/>
        <c:noMultiLvlLbl val="0"/>
      </c:catAx>
      <c:valAx>
        <c:axId val="433808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3810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561975</xdr:colOff>
      <xdr:row>5</xdr:row>
      <xdr:rowOff>114300</xdr:rowOff>
    </xdr:from>
    <xdr:to>
      <xdr:col>1</xdr:col>
      <xdr:colOff>0</xdr:colOff>
      <xdr:row>7</xdr:row>
      <xdr:rowOff>76200</xdr:rowOff>
    </xdr:to>
    <xdr:sp macro="" textlink="">
      <xdr:nvSpPr>
        <xdr:cNvPr id="2" name="Oval 1">
          <a:extLst>
            <a:ext uri="{FF2B5EF4-FFF2-40B4-BE49-F238E27FC236}">
              <a16:creationId xmlns:a16="http://schemas.microsoft.com/office/drawing/2014/main" id="{42875F29-A36B-4442-93D5-F627FCC1E8DA}"/>
            </a:ext>
          </a:extLst>
        </xdr:cNvPr>
        <xdr:cNvSpPr/>
      </xdr:nvSpPr>
      <xdr:spPr>
        <a:xfrm>
          <a:off x="561975" y="514350"/>
          <a:ext cx="419100" cy="400050"/>
        </a:xfrm>
        <a:prstGeom prst="ellips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1</a:t>
          </a:r>
        </a:p>
      </xdr:txBody>
    </xdr:sp>
    <xdr:clientData/>
  </xdr:twoCellAnchor>
  <xdr:twoCellAnchor>
    <xdr:from>
      <xdr:col>6</xdr:col>
      <xdr:colOff>28575</xdr:colOff>
      <xdr:row>5</xdr:row>
      <xdr:rowOff>104775</xdr:rowOff>
    </xdr:from>
    <xdr:to>
      <xdr:col>7</xdr:col>
      <xdr:colOff>266700</xdr:colOff>
      <xdr:row>7</xdr:row>
      <xdr:rowOff>66675</xdr:rowOff>
    </xdr:to>
    <xdr:sp macro="" textlink="">
      <xdr:nvSpPr>
        <xdr:cNvPr id="3" name="Oval 2">
          <a:extLst>
            <a:ext uri="{FF2B5EF4-FFF2-40B4-BE49-F238E27FC236}">
              <a16:creationId xmlns:a16="http://schemas.microsoft.com/office/drawing/2014/main" id="{8E2C404F-EDA6-49CE-B950-E197092E3F20}"/>
            </a:ext>
          </a:extLst>
        </xdr:cNvPr>
        <xdr:cNvSpPr/>
      </xdr:nvSpPr>
      <xdr:spPr>
        <a:xfrm>
          <a:off x="9620250" y="504825"/>
          <a:ext cx="419100" cy="400050"/>
        </a:xfrm>
        <a:prstGeom prst="ellips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2</a:t>
          </a:r>
        </a:p>
      </xdr:txBody>
    </xdr:sp>
    <xdr:clientData/>
  </xdr:twoCellAnchor>
  <xdr:twoCellAnchor>
    <xdr:from>
      <xdr:col>0</xdr:col>
      <xdr:colOff>485775</xdr:colOff>
      <xdr:row>19</xdr:row>
      <xdr:rowOff>123825</xdr:rowOff>
    </xdr:from>
    <xdr:to>
      <xdr:col>0</xdr:col>
      <xdr:colOff>904875</xdr:colOff>
      <xdr:row>21</xdr:row>
      <xdr:rowOff>85725</xdr:rowOff>
    </xdr:to>
    <xdr:sp macro="" textlink="">
      <xdr:nvSpPr>
        <xdr:cNvPr id="4" name="Oval 3">
          <a:extLst>
            <a:ext uri="{FF2B5EF4-FFF2-40B4-BE49-F238E27FC236}">
              <a16:creationId xmlns:a16="http://schemas.microsoft.com/office/drawing/2014/main" id="{42A37A5C-BB1D-4E95-B305-FFF2992216D2}"/>
            </a:ext>
          </a:extLst>
        </xdr:cNvPr>
        <xdr:cNvSpPr/>
      </xdr:nvSpPr>
      <xdr:spPr>
        <a:xfrm>
          <a:off x="485775" y="3409950"/>
          <a:ext cx="419100" cy="400050"/>
        </a:xfrm>
        <a:prstGeom prst="ellips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252411</xdr:colOff>
      <xdr:row>2</xdr:row>
      <xdr:rowOff>166686</xdr:rowOff>
    </xdr:from>
    <xdr:to>
      <xdr:col>12</xdr:col>
      <xdr:colOff>657224</xdr:colOff>
      <xdr:row>26</xdr:row>
      <xdr:rowOff>9524</xdr:rowOff>
    </xdr:to>
    <xdr:graphicFrame macro="">
      <xdr:nvGraphicFramePr>
        <xdr:cNvPr id="3" name="Chart 2">
          <a:extLst>
            <a:ext uri="{FF2B5EF4-FFF2-40B4-BE49-F238E27FC236}">
              <a16:creationId xmlns:a16="http://schemas.microsoft.com/office/drawing/2014/main" id="{28F7E36A-F063-4F0B-B63E-3999A4DFE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W146"/>
  <sheetViews>
    <sheetView tabSelected="1" topLeftCell="A33" zoomScale="67" zoomScaleNormal="67" workbookViewId="0">
      <selection activeCell="D61" sqref="D61"/>
    </sheetView>
  </sheetViews>
  <sheetFormatPr defaultColWidth="11" defaultRowHeight="15.6" x14ac:dyDescent="0.3"/>
  <cols>
    <col min="1" max="1" width="11.59765625" customWidth="1"/>
    <col min="2" max="2" width="65.8984375" customWidth="1"/>
    <col min="3" max="4" width="19.09765625" customWidth="1"/>
    <col min="5" max="5" width="62.3984375" customWidth="1"/>
  </cols>
  <sheetData>
    <row r="1" spans="1:20" ht="30.75" customHeight="1" x14ac:dyDescent="0.3">
      <c r="A1" s="150" t="s">
        <v>1</v>
      </c>
      <c r="B1" s="150"/>
      <c r="C1" s="150"/>
      <c r="D1" s="150"/>
      <c r="E1" s="58"/>
      <c r="F1" s="1"/>
      <c r="G1" s="1"/>
      <c r="H1" s="1"/>
      <c r="I1" s="1"/>
      <c r="J1" s="1"/>
      <c r="K1" s="1"/>
      <c r="L1" s="1"/>
      <c r="M1" s="1"/>
      <c r="N1" s="1"/>
      <c r="O1" s="1"/>
      <c r="P1" s="1"/>
      <c r="Q1" s="1"/>
      <c r="R1" s="1"/>
      <c r="S1" s="1"/>
    </row>
    <row r="2" spans="1:20" ht="27.75" customHeight="1" x14ac:dyDescent="0.3">
      <c r="A2" s="150"/>
      <c r="B2" s="150"/>
      <c r="C2" s="150"/>
      <c r="D2" s="150"/>
      <c r="E2" s="58"/>
      <c r="F2" s="1"/>
      <c r="G2" s="1"/>
      <c r="H2" s="1"/>
      <c r="I2" s="1"/>
      <c r="J2" s="1"/>
      <c r="K2" s="1"/>
      <c r="L2" s="1"/>
      <c r="M2" s="1"/>
      <c r="N2" s="1"/>
      <c r="O2" s="1"/>
      <c r="P2" s="1"/>
      <c r="Q2" s="1"/>
      <c r="R2" s="1"/>
      <c r="S2" s="1"/>
    </row>
    <row r="3" spans="1:20" ht="27" customHeight="1" x14ac:dyDescent="0.3">
      <c r="A3" s="150"/>
      <c r="B3" s="150"/>
      <c r="C3" s="150"/>
      <c r="D3" s="150"/>
      <c r="E3" s="58"/>
      <c r="F3" s="1"/>
      <c r="G3" s="1"/>
      <c r="H3" s="1"/>
      <c r="I3" s="1"/>
      <c r="J3" s="1"/>
      <c r="K3" s="1"/>
      <c r="L3" s="1"/>
      <c r="M3" s="1"/>
      <c r="N3" s="1"/>
      <c r="O3" s="1"/>
      <c r="P3" s="1"/>
      <c r="Q3" s="1"/>
      <c r="R3" s="1"/>
      <c r="S3" s="1"/>
    </row>
    <row r="4" spans="1:20" ht="31.2" x14ac:dyDescent="0.6">
      <c r="A4" s="151" t="s">
        <v>2</v>
      </c>
      <c r="B4" s="151"/>
      <c r="C4" s="151"/>
      <c r="D4" s="151"/>
      <c r="E4" s="59"/>
      <c r="F4" s="1"/>
      <c r="G4" s="1"/>
      <c r="H4" s="1"/>
      <c r="I4" s="1"/>
      <c r="J4" s="1"/>
      <c r="K4" s="1"/>
      <c r="L4" s="1"/>
      <c r="M4" s="1"/>
      <c r="N4" s="1"/>
      <c r="O4" s="1"/>
      <c r="P4" s="1"/>
      <c r="Q4" s="1"/>
      <c r="R4" s="1"/>
      <c r="S4" s="1"/>
    </row>
    <row r="5" spans="1:20" ht="31.2" x14ac:dyDescent="0.6">
      <c r="A5" s="60"/>
      <c r="B5" s="60"/>
      <c r="C5" s="60"/>
      <c r="D5" s="61" t="s">
        <v>98</v>
      </c>
      <c r="E5" s="58"/>
      <c r="F5" s="1"/>
      <c r="G5" s="1"/>
      <c r="H5" s="1"/>
      <c r="I5" s="1"/>
      <c r="J5" s="1"/>
      <c r="K5" s="1"/>
      <c r="L5" s="1"/>
      <c r="M5" s="1"/>
      <c r="N5" s="1"/>
      <c r="O5" s="1"/>
      <c r="P5" s="1"/>
      <c r="Q5" s="1"/>
      <c r="R5" s="1"/>
      <c r="S5" s="1"/>
    </row>
    <row r="6" spans="1:20" ht="31.2" x14ac:dyDescent="0.6">
      <c r="A6" s="152" t="s">
        <v>123</v>
      </c>
      <c r="B6" s="153"/>
      <c r="C6" s="60"/>
      <c r="D6" s="62" t="s">
        <v>110</v>
      </c>
      <c r="E6" s="63"/>
      <c r="F6" s="35"/>
      <c r="G6" s="35"/>
      <c r="H6" s="35"/>
      <c r="I6" s="35"/>
      <c r="J6" s="35"/>
      <c r="K6" s="35"/>
      <c r="L6" s="1"/>
      <c r="M6" s="1"/>
      <c r="N6" s="1"/>
      <c r="O6" s="1"/>
      <c r="P6" s="1"/>
      <c r="Q6" s="1"/>
      <c r="R6" s="1"/>
      <c r="S6" s="1"/>
    </row>
    <row r="7" spans="1:20" ht="26.25" customHeight="1" x14ac:dyDescent="0.4">
      <c r="A7" s="152" t="s">
        <v>124</v>
      </c>
      <c r="B7" s="153"/>
      <c r="C7" s="64"/>
      <c r="D7" s="62" t="s">
        <v>111</v>
      </c>
      <c r="E7" s="63"/>
      <c r="F7" s="35"/>
      <c r="G7" s="35"/>
      <c r="H7" s="35"/>
      <c r="I7" s="35"/>
      <c r="J7" s="35"/>
      <c r="K7" s="35"/>
      <c r="L7" s="1"/>
      <c r="M7" s="1"/>
      <c r="N7" s="1"/>
      <c r="O7" s="1"/>
      <c r="P7" s="1"/>
      <c r="Q7" s="1"/>
      <c r="R7" s="1"/>
      <c r="S7" s="1"/>
    </row>
    <row r="8" spans="1:20" ht="26.25" customHeight="1" x14ac:dyDescent="0.4">
      <c r="A8" s="162">
        <v>45782</v>
      </c>
      <c r="B8" s="153"/>
      <c r="C8" s="64"/>
      <c r="D8" s="62" t="s">
        <v>86</v>
      </c>
      <c r="E8" s="65"/>
      <c r="F8" s="35"/>
      <c r="G8" s="35"/>
      <c r="H8" s="35"/>
      <c r="I8" s="35"/>
      <c r="J8" s="35"/>
      <c r="K8" s="35"/>
      <c r="L8" s="1"/>
      <c r="M8" s="1"/>
      <c r="N8" s="1"/>
      <c r="O8" s="1"/>
      <c r="P8" s="1"/>
      <c r="Q8" s="1"/>
      <c r="R8" s="1"/>
      <c r="S8" s="1"/>
    </row>
    <row r="9" spans="1:20" ht="26.25" customHeight="1" x14ac:dyDescent="0.4">
      <c r="A9" s="66"/>
      <c r="B9" s="66"/>
      <c r="C9" s="64"/>
      <c r="D9" s="62" t="s">
        <v>81</v>
      </c>
      <c r="E9" s="63"/>
      <c r="F9" s="35"/>
      <c r="G9" s="35"/>
      <c r="H9" s="35"/>
      <c r="I9" s="35"/>
      <c r="J9" s="35"/>
      <c r="K9" s="35"/>
      <c r="L9" s="1"/>
      <c r="M9" s="1"/>
      <c r="N9" s="1"/>
      <c r="O9" s="1"/>
      <c r="P9" s="1"/>
      <c r="Q9" s="1"/>
      <c r="R9" s="1"/>
      <c r="S9" s="1"/>
    </row>
    <row r="10" spans="1:20" ht="26.25" customHeight="1" x14ac:dyDescent="0.4">
      <c r="A10" s="66"/>
      <c r="B10" s="66"/>
      <c r="C10" s="64"/>
      <c r="D10" s="62" t="s">
        <v>112</v>
      </c>
      <c r="E10" s="63"/>
      <c r="F10" s="35"/>
      <c r="G10" s="35"/>
      <c r="H10" s="35"/>
      <c r="I10" s="35"/>
      <c r="J10" s="35"/>
      <c r="K10" s="35"/>
      <c r="L10" s="1"/>
      <c r="M10" s="1"/>
      <c r="N10" s="1"/>
      <c r="O10" s="1"/>
      <c r="P10" s="1"/>
      <c r="Q10" s="1"/>
      <c r="R10" s="1"/>
      <c r="S10" s="1"/>
    </row>
    <row r="11" spans="1:20" ht="24.75" customHeight="1" x14ac:dyDescent="0.4">
      <c r="A11" s="58"/>
      <c r="B11" s="58"/>
      <c r="C11" s="58"/>
      <c r="D11" s="62" t="s">
        <v>114</v>
      </c>
      <c r="E11" s="58"/>
      <c r="F11" s="1"/>
      <c r="G11" s="1"/>
      <c r="H11" s="1"/>
      <c r="I11" s="1"/>
      <c r="J11" s="1"/>
      <c r="K11" s="1"/>
      <c r="L11" s="1"/>
      <c r="M11" s="1"/>
      <c r="N11" s="1"/>
      <c r="O11" s="1"/>
      <c r="P11" s="1"/>
      <c r="Q11" s="1"/>
      <c r="R11" s="1"/>
      <c r="S11" s="1"/>
    </row>
    <row r="12" spans="1:20" ht="27.75" customHeight="1" x14ac:dyDescent="0.4">
      <c r="A12" s="58"/>
      <c r="B12" s="58"/>
      <c r="C12" s="58"/>
      <c r="D12" s="62" t="s">
        <v>113</v>
      </c>
      <c r="E12" s="58"/>
      <c r="F12" s="1"/>
      <c r="G12" s="1"/>
      <c r="H12" s="1"/>
      <c r="I12" s="1"/>
      <c r="J12" s="1"/>
      <c r="K12" s="1"/>
      <c r="L12" s="1"/>
      <c r="M12" s="1"/>
      <c r="N12" s="1"/>
      <c r="O12" s="1"/>
      <c r="P12" s="1"/>
      <c r="Q12" s="1"/>
      <c r="R12" s="1"/>
      <c r="S12" s="1"/>
    </row>
    <row r="13" spans="1:20" ht="24" customHeight="1" x14ac:dyDescent="0.4">
      <c r="A13" s="58"/>
      <c r="B13" s="58"/>
      <c r="C13" s="58"/>
      <c r="D13" s="62" t="s">
        <v>115</v>
      </c>
      <c r="E13" s="62"/>
      <c r="F13" s="1"/>
      <c r="G13" s="1"/>
      <c r="H13" s="1"/>
      <c r="I13" s="1"/>
      <c r="J13" s="1"/>
      <c r="K13" s="1"/>
      <c r="L13" s="1"/>
      <c r="M13" s="1"/>
      <c r="N13" s="1"/>
      <c r="O13" s="1"/>
      <c r="P13" s="1"/>
      <c r="Q13" s="1"/>
      <c r="R13" s="1"/>
      <c r="S13" s="1"/>
    </row>
    <row r="14" spans="1:20" x14ac:dyDescent="0.3">
      <c r="A14" s="58"/>
      <c r="B14" s="58"/>
      <c r="C14" s="58"/>
      <c r="D14" s="67"/>
      <c r="E14" s="58"/>
      <c r="F14" s="1"/>
      <c r="G14" s="1"/>
      <c r="H14" s="1"/>
      <c r="I14" s="1"/>
      <c r="J14" s="1"/>
      <c r="K14" s="1"/>
      <c r="L14" s="1"/>
      <c r="M14" s="1"/>
      <c r="N14" s="1"/>
      <c r="O14" s="1"/>
      <c r="P14" s="1"/>
      <c r="Q14" s="1"/>
      <c r="R14" s="1"/>
      <c r="S14" s="1"/>
    </row>
    <row r="15" spans="1:20" ht="18" customHeight="1" x14ac:dyDescent="0.3">
      <c r="A15" s="68" t="s">
        <v>82</v>
      </c>
      <c r="B15" s="69" t="s">
        <v>7</v>
      </c>
      <c r="C15" s="69"/>
      <c r="D15" s="69"/>
      <c r="E15" s="69"/>
      <c r="F15" s="1"/>
      <c r="G15" s="1"/>
      <c r="H15" s="1"/>
      <c r="I15" s="1"/>
      <c r="J15" s="1"/>
      <c r="K15" s="1"/>
      <c r="L15" s="1"/>
      <c r="M15" s="1"/>
      <c r="N15" s="1"/>
      <c r="O15" s="1"/>
      <c r="P15" s="1"/>
      <c r="Q15" s="1"/>
      <c r="R15" s="1"/>
      <c r="S15" s="1"/>
    </row>
    <row r="16" spans="1:20" ht="31.5" customHeight="1" x14ac:dyDescent="0.3">
      <c r="A16" s="70"/>
      <c r="B16" s="71" t="s">
        <v>10</v>
      </c>
      <c r="C16" s="72" t="s">
        <v>74</v>
      </c>
      <c r="D16" s="72"/>
      <c r="E16" s="73" t="s">
        <v>0</v>
      </c>
      <c r="F16" s="1"/>
      <c r="G16" s="1"/>
      <c r="H16" s="1"/>
      <c r="I16" s="1"/>
      <c r="J16" s="1"/>
      <c r="K16" s="1"/>
      <c r="L16" s="1"/>
      <c r="M16" s="1"/>
      <c r="N16" s="1"/>
      <c r="O16" s="1"/>
      <c r="P16" s="1"/>
      <c r="Q16" s="1"/>
      <c r="R16" s="1"/>
      <c r="S16" s="1"/>
      <c r="T16" s="1"/>
    </row>
    <row r="17" spans="1:20" x14ac:dyDescent="0.3">
      <c r="A17" s="74"/>
      <c r="B17" s="75" t="s">
        <v>121</v>
      </c>
      <c r="C17" s="76">
        <v>4700</v>
      </c>
      <c r="D17" s="76" t="s">
        <v>122</v>
      </c>
      <c r="E17" s="77"/>
      <c r="F17" s="1"/>
      <c r="G17" s="1"/>
      <c r="H17" s="1"/>
      <c r="I17" s="1"/>
      <c r="J17" s="1"/>
      <c r="K17" s="1"/>
      <c r="L17" s="1"/>
      <c r="M17" s="1"/>
      <c r="N17" s="1"/>
      <c r="O17" s="1"/>
      <c r="P17" s="1"/>
      <c r="Q17" s="1"/>
      <c r="R17" s="1"/>
      <c r="S17" s="1"/>
      <c r="T17" s="1"/>
    </row>
    <row r="18" spans="1:20" x14ac:dyDescent="0.3">
      <c r="A18" s="74"/>
      <c r="B18" s="75" t="s">
        <v>125</v>
      </c>
      <c r="C18" s="78">
        <v>5000</v>
      </c>
      <c r="D18" s="78" t="s">
        <v>126</v>
      </c>
      <c r="E18" s="77"/>
      <c r="F18" s="1"/>
      <c r="G18" s="1"/>
      <c r="H18" s="1"/>
      <c r="I18" s="1"/>
      <c r="J18" s="1"/>
      <c r="K18" s="1"/>
      <c r="L18" s="1"/>
      <c r="M18" s="1"/>
      <c r="N18" s="1"/>
      <c r="O18" s="1"/>
      <c r="P18" s="1"/>
      <c r="Q18" s="1"/>
      <c r="R18" s="1"/>
      <c r="S18" s="1"/>
      <c r="T18" s="1"/>
    </row>
    <row r="19" spans="1:20" x14ac:dyDescent="0.3">
      <c r="A19" s="74"/>
      <c r="B19" s="75" t="s">
        <v>127</v>
      </c>
      <c r="C19" s="78">
        <v>25000</v>
      </c>
      <c r="D19" s="78" t="s">
        <v>128</v>
      </c>
      <c r="E19" s="77"/>
      <c r="F19" s="1"/>
      <c r="G19" s="1"/>
      <c r="H19" s="1"/>
      <c r="I19" s="1"/>
      <c r="J19" s="1"/>
      <c r="K19" s="1"/>
      <c r="L19" s="1"/>
      <c r="M19" s="1"/>
      <c r="N19" s="1"/>
      <c r="O19" s="1"/>
      <c r="P19" s="1"/>
      <c r="Q19" s="1"/>
      <c r="R19" s="1"/>
      <c r="S19" s="1"/>
      <c r="T19" s="1"/>
    </row>
    <row r="20" spans="1:20" x14ac:dyDescent="0.3">
      <c r="A20" s="74"/>
      <c r="B20" s="75" t="s">
        <v>129</v>
      </c>
      <c r="C20" s="78">
        <v>2000</v>
      </c>
      <c r="D20" s="78" t="s">
        <v>130</v>
      </c>
      <c r="E20" s="77"/>
      <c r="F20" s="1"/>
      <c r="G20" s="1"/>
      <c r="H20" s="1"/>
      <c r="I20" s="1"/>
      <c r="J20" s="1"/>
      <c r="K20" s="1"/>
      <c r="L20" s="1"/>
      <c r="M20" s="1"/>
      <c r="N20" s="1"/>
      <c r="O20" s="1"/>
      <c r="P20" s="1"/>
      <c r="Q20" s="1"/>
      <c r="R20" s="1"/>
      <c r="S20" s="1"/>
      <c r="T20" s="1"/>
    </row>
    <row r="21" spans="1:20" x14ac:dyDescent="0.3">
      <c r="A21" s="74"/>
      <c r="B21" s="75" t="s">
        <v>131</v>
      </c>
      <c r="C21" s="78">
        <v>2000</v>
      </c>
      <c r="D21" s="78" t="s">
        <v>132</v>
      </c>
      <c r="E21" s="77"/>
      <c r="F21" s="1"/>
      <c r="G21" s="1"/>
      <c r="H21" s="1"/>
      <c r="I21" s="1"/>
      <c r="J21" s="1"/>
      <c r="K21" s="1"/>
      <c r="L21" s="1"/>
      <c r="M21" s="1"/>
      <c r="N21" s="1"/>
      <c r="O21" s="1"/>
      <c r="P21" s="1"/>
      <c r="Q21" s="1"/>
      <c r="R21" s="1"/>
      <c r="S21" s="1"/>
      <c r="T21" s="1"/>
    </row>
    <row r="22" spans="1:20" x14ac:dyDescent="0.3">
      <c r="A22" s="74"/>
      <c r="B22" s="75" t="s">
        <v>133</v>
      </c>
      <c r="C22" s="78">
        <v>2000</v>
      </c>
      <c r="D22" s="78" t="s">
        <v>134</v>
      </c>
      <c r="E22" s="77"/>
      <c r="F22" s="1"/>
      <c r="G22" s="1"/>
      <c r="H22" s="1"/>
      <c r="I22" s="1"/>
      <c r="J22" s="1"/>
      <c r="K22" s="1"/>
      <c r="L22" s="1"/>
      <c r="M22" s="1"/>
      <c r="N22" s="1"/>
      <c r="O22" s="1"/>
      <c r="P22" s="1"/>
      <c r="Q22" s="1"/>
      <c r="R22" s="1"/>
      <c r="S22" s="1"/>
      <c r="T22" s="1"/>
    </row>
    <row r="23" spans="1:20" x14ac:dyDescent="0.3">
      <c r="A23" s="74"/>
      <c r="B23" s="75" t="s">
        <v>135</v>
      </c>
      <c r="C23" s="78">
        <v>5000</v>
      </c>
      <c r="D23" s="78" t="s">
        <v>136</v>
      </c>
      <c r="E23" s="77"/>
      <c r="F23" s="1"/>
      <c r="G23" s="1"/>
      <c r="H23" s="1"/>
      <c r="I23" s="1"/>
      <c r="J23" s="1"/>
      <c r="K23" s="1"/>
      <c r="L23" s="1"/>
      <c r="M23" s="1"/>
      <c r="N23" s="1"/>
      <c r="O23" s="1"/>
      <c r="P23" s="1"/>
      <c r="Q23" s="1"/>
      <c r="R23" s="1"/>
      <c r="S23" s="1"/>
      <c r="T23" s="1"/>
    </row>
    <row r="24" spans="1:20" x14ac:dyDescent="0.3">
      <c r="A24" s="74"/>
      <c r="B24" s="75" t="s">
        <v>137</v>
      </c>
      <c r="C24" s="78">
        <v>3000</v>
      </c>
      <c r="D24" s="78" t="s">
        <v>138</v>
      </c>
      <c r="E24" s="77"/>
      <c r="F24" s="1"/>
      <c r="G24" s="1"/>
      <c r="H24" s="1"/>
      <c r="I24" s="1"/>
      <c r="J24" s="1"/>
      <c r="K24" s="1"/>
      <c r="L24" s="1"/>
      <c r="M24" s="1"/>
      <c r="N24" s="1"/>
      <c r="O24" s="1"/>
      <c r="P24" s="1"/>
      <c r="Q24" s="1"/>
      <c r="R24" s="1"/>
      <c r="S24" s="1"/>
      <c r="T24" s="1"/>
    </row>
    <row r="25" spans="1:20" x14ac:dyDescent="0.3">
      <c r="A25" s="74"/>
      <c r="B25" s="75"/>
      <c r="C25" s="78"/>
      <c r="D25" s="78"/>
      <c r="E25" s="77"/>
      <c r="F25" s="1"/>
      <c r="G25" s="1"/>
      <c r="H25" s="1"/>
      <c r="I25" s="1"/>
      <c r="J25" s="1"/>
      <c r="K25" s="1"/>
      <c r="L25" s="1"/>
      <c r="M25" s="1"/>
      <c r="N25" s="1"/>
      <c r="O25" s="1"/>
      <c r="P25" s="1"/>
      <c r="Q25" s="1"/>
      <c r="R25" s="1"/>
      <c r="S25" s="1"/>
      <c r="T25" s="1"/>
    </row>
    <row r="26" spans="1:20" x14ac:dyDescent="0.3">
      <c r="A26" s="74"/>
      <c r="B26" s="75"/>
      <c r="C26" s="78"/>
      <c r="D26" s="78"/>
      <c r="E26" s="77"/>
      <c r="F26" s="1"/>
      <c r="G26" s="1"/>
      <c r="H26" s="1"/>
      <c r="I26" s="1"/>
      <c r="J26" s="1"/>
      <c r="K26" s="1"/>
      <c r="L26" s="1"/>
      <c r="M26" s="1"/>
      <c r="N26" s="1"/>
      <c r="O26" s="1"/>
      <c r="P26" s="1"/>
      <c r="Q26" s="1"/>
      <c r="R26" s="1"/>
      <c r="S26" s="1"/>
      <c r="T26" s="1"/>
    </row>
    <row r="27" spans="1:20" x14ac:dyDescent="0.3">
      <c r="A27" s="74"/>
      <c r="B27" s="75"/>
      <c r="C27" s="78"/>
      <c r="D27" s="78"/>
      <c r="E27" s="77"/>
      <c r="F27" s="1"/>
      <c r="G27" s="1"/>
      <c r="H27" s="1"/>
      <c r="I27" s="1"/>
      <c r="J27" s="1"/>
      <c r="K27" s="1"/>
      <c r="L27" s="1"/>
      <c r="M27" s="1"/>
      <c r="N27" s="1"/>
      <c r="O27" s="1"/>
      <c r="P27" s="1"/>
      <c r="Q27" s="1"/>
      <c r="R27" s="1"/>
      <c r="S27" s="1"/>
      <c r="T27" s="1"/>
    </row>
    <row r="28" spans="1:20" x14ac:dyDescent="0.3">
      <c r="A28" s="74"/>
      <c r="B28" s="75"/>
      <c r="C28" s="78"/>
      <c r="D28" s="78"/>
      <c r="E28" s="77"/>
      <c r="F28" s="1"/>
      <c r="G28" s="1"/>
      <c r="H28" s="1"/>
      <c r="I28" s="1"/>
      <c r="J28" s="1"/>
      <c r="K28" s="1"/>
      <c r="L28" s="1"/>
      <c r="M28" s="1"/>
      <c r="N28" s="1"/>
      <c r="O28" s="1"/>
      <c r="P28" s="1"/>
      <c r="Q28" s="1"/>
      <c r="R28" s="1"/>
      <c r="S28" s="1"/>
      <c r="T28" s="1"/>
    </row>
    <row r="29" spans="1:20" x14ac:dyDescent="0.3">
      <c r="A29" s="74"/>
      <c r="B29" s="75"/>
      <c r="C29" s="78"/>
      <c r="D29" s="78"/>
      <c r="E29" s="77"/>
      <c r="F29" s="1"/>
      <c r="G29" s="1"/>
      <c r="H29" s="1"/>
      <c r="I29" s="1"/>
      <c r="J29" s="1"/>
      <c r="K29" s="1"/>
      <c r="L29" s="1"/>
      <c r="M29" s="1"/>
      <c r="N29" s="1"/>
      <c r="O29" s="1"/>
      <c r="P29" s="1"/>
      <c r="Q29" s="1"/>
      <c r="R29" s="1"/>
      <c r="S29" s="1"/>
      <c r="T29" s="1"/>
    </row>
    <row r="30" spans="1:20" x14ac:dyDescent="0.3">
      <c r="A30" s="74"/>
      <c r="B30" s="75"/>
      <c r="C30" s="78"/>
      <c r="D30" s="78"/>
      <c r="E30" s="79"/>
      <c r="F30" s="1"/>
      <c r="G30" s="1"/>
      <c r="H30" s="1"/>
      <c r="I30" s="1"/>
      <c r="J30" s="1"/>
      <c r="K30" s="1"/>
      <c r="L30" s="1"/>
      <c r="M30" s="1"/>
      <c r="N30" s="1"/>
      <c r="O30" s="1"/>
      <c r="P30" s="1"/>
      <c r="Q30" s="1"/>
      <c r="R30" s="1"/>
      <c r="S30" s="1"/>
      <c r="T30" s="1"/>
    </row>
    <row r="31" spans="1:20" ht="14.25" customHeight="1" x14ac:dyDescent="0.3">
      <c r="A31" s="64"/>
      <c r="B31" s="80" t="s">
        <v>9</v>
      </c>
      <c r="C31" s="144">
        <f>SUM(C17:C30)</f>
        <v>48700</v>
      </c>
      <c r="D31" s="81"/>
      <c r="E31" s="82"/>
      <c r="F31" s="1"/>
      <c r="G31" s="1"/>
      <c r="H31" s="1"/>
      <c r="I31" s="1"/>
      <c r="J31" s="1"/>
      <c r="K31" s="1"/>
      <c r="L31" s="1"/>
      <c r="M31" s="1"/>
      <c r="N31" s="1"/>
      <c r="O31" s="1"/>
      <c r="P31" s="1"/>
      <c r="Q31" s="1"/>
      <c r="R31" s="1"/>
      <c r="S31" s="1"/>
      <c r="T31" s="1"/>
    </row>
    <row r="32" spans="1:20" ht="14.25" customHeight="1" x14ac:dyDescent="0.3">
      <c r="A32" s="64"/>
      <c r="B32" s="83"/>
      <c r="C32" s="84"/>
      <c r="D32" s="82"/>
      <c r="E32" s="58"/>
      <c r="F32" s="1"/>
      <c r="G32" s="1"/>
      <c r="H32" s="1"/>
      <c r="I32" s="1"/>
      <c r="J32" s="1"/>
      <c r="K32" s="1"/>
      <c r="L32" s="1"/>
      <c r="M32" s="1"/>
      <c r="N32" s="1"/>
      <c r="O32" s="1"/>
      <c r="P32" s="1"/>
      <c r="Q32" s="1"/>
      <c r="R32" s="1"/>
      <c r="S32" s="1"/>
    </row>
    <row r="33" spans="1:19" ht="14.25" customHeight="1" x14ac:dyDescent="0.3">
      <c r="A33" s="64"/>
      <c r="B33" s="64"/>
      <c r="C33" s="84"/>
      <c r="D33" s="82"/>
      <c r="E33" s="58"/>
      <c r="F33" s="1"/>
      <c r="G33" s="1"/>
      <c r="H33" s="1"/>
      <c r="I33" s="1"/>
      <c r="J33" s="1"/>
      <c r="K33" s="1"/>
      <c r="L33" s="1"/>
      <c r="M33" s="1"/>
      <c r="N33" s="1"/>
      <c r="O33" s="1"/>
      <c r="P33" s="1"/>
      <c r="Q33" s="1"/>
      <c r="R33" s="1"/>
      <c r="S33" s="1"/>
    </row>
    <row r="34" spans="1:19" ht="18" customHeight="1" x14ac:dyDescent="0.3">
      <c r="A34" s="68" t="s">
        <v>83</v>
      </c>
      <c r="B34" s="69" t="s">
        <v>116</v>
      </c>
      <c r="C34" s="85"/>
      <c r="D34" s="85"/>
      <c r="E34" s="69"/>
      <c r="F34" s="1"/>
      <c r="G34" s="1"/>
      <c r="H34" s="1"/>
      <c r="I34" s="1"/>
      <c r="J34" s="1"/>
      <c r="K34" s="1"/>
      <c r="L34" s="1"/>
      <c r="M34" s="1"/>
      <c r="N34" s="1"/>
      <c r="O34" s="1"/>
      <c r="P34" s="1"/>
      <c r="Q34" s="1"/>
      <c r="R34" s="1"/>
      <c r="S34" s="1"/>
    </row>
    <row r="35" spans="1:19" ht="30" customHeight="1" x14ac:dyDescent="0.3">
      <c r="A35" s="86"/>
      <c r="B35" s="71" t="s">
        <v>80</v>
      </c>
      <c r="C35" s="87" t="s">
        <v>100</v>
      </c>
      <c r="D35" s="87" t="s">
        <v>99</v>
      </c>
      <c r="E35" s="88" t="s">
        <v>8</v>
      </c>
      <c r="F35" s="1"/>
      <c r="G35" s="1"/>
      <c r="H35" s="1"/>
      <c r="I35" s="1"/>
      <c r="J35" s="1"/>
      <c r="K35" s="1"/>
      <c r="L35" s="1"/>
      <c r="M35" s="1"/>
      <c r="N35" s="1"/>
      <c r="O35" s="1"/>
      <c r="P35" s="1"/>
      <c r="Q35" s="1"/>
      <c r="R35" s="1"/>
      <c r="S35" s="1"/>
    </row>
    <row r="36" spans="1:19" x14ac:dyDescent="0.3">
      <c r="A36" s="89"/>
      <c r="B36" s="75"/>
      <c r="C36" s="90"/>
      <c r="D36" s="90"/>
      <c r="E36" s="91"/>
      <c r="F36" s="1"/>
      <c r="G36" s="1"/>
      <c r="H36" s="1"/>
      <c r="I36" s="1"/>
      <c r="J36" s="1"/>
      <c r="K36" s="1"/>
      <c r="L36" s="1"/>
      <c r="M36" s="1"/>
      <c r="N36" s="1"/>
      <c r="O36" s="1"/>
      <c r="P36" s="1"/>
      <c r="Q36" s="1"/>
      <c r="R36" s="1"/>
      <c r="S36" s="1"/>
    </row>
    <row r="37" spans="1:19" x14ac:dyDescent="0.3">
      <c r="A37" s="89"/>
      <c r="B37" s="75" t="s">
        <v>141</v>
      </c>
      <c r="C37" s="92">
        <v>6000</v>
      </c>
      <c r="D37" s="92">
        <v>6400</v>
      </c>
      <c r="E37" s="108" t="s">
        <v>142</v>
      </c>
      <c r="F37" s="1"/>
      <c r="G37" s="1"/>
      <c r="H37" s="1"/>
      <c r="I37" s="1"/>
      <c r="J37" s="1"/>
      <c r="K37" s="1"/>
      <c r="L37" s="1"/>
      <c r="M37" s="1"/>
      <c r="N37" s="1"/>
      <c r="O37" s="1"/>
      <c r="P37" s="1"/>
      <c r="Q37" s="1"/>
      <c r="R37" s="1"/>
      <c r="S37" s="1"/>
    </row>
    <row r="38" spans="1:19" x14ac:dyDescent="0.3">
      <c r="A38" s="89"/>
      <c r="B38" s="75" t="s">
        <v>139</v>
      </c>
      <c r="C38" s="92">
        <v>8000</v>
      </c>
      <c r="D38" s="92">
        <v>8200</v>
      </c>
      <c r="E38" s="91" t="s">
        <v>140</v>
      </c>
      <c r="F38" s="1"/>
      <c r="G38" s="1"/>
      <c r="H38" s="1"/>
      <c r="I38" s="1"/>
      <c r="J38" s="1"/>
      <c r="K38" s="1"/>
      <c r="L38" s="1"/>
      <c r="M38" s="1"/>
      <c r="N38" s="1"/>
      <c r="O38" s="1"/>
      <c r="P38" s="1"/>
      <c r="Q38" s="1"/>
      <c r="R38" s="1"/>
      <c r="S38" s="1"/>
    </row>
    <row r="39" spans="1:19" x14ac:dyDescent="0.3">
      <c r="A39" s="89"/>
      <c r="B39" s="75" t="s">
        <v>143</v>
      </c>
      <c r="C39" s="92">
        <v>2000</v>
      </c>
      <c r="D39" s="92">
        <v>2000</v>
      </c>
      <c r="E39" s="108" t="s">
        <v>144</v>
      </c>
      <c r="F39" s="1"/>
      <c r="G39" s="1"/>
      <c r="H39" s="1"/>
      <c r="I39" s="1"/>
      <c r="J39" s="1"/>
      <c r="K39" s="1"/>
      <c r="L39" s="1"/>
      <c r="M39" s="1"/>
      <c r="N39" s="1"/>
      <c r="O39" s="1"/>
      <c r="P39" s="1"/>
      <c r="Q39" s="1"/>
      <c r="R39" s="1"/>
      <c r="S39" s="1"/>
    </row>
    <row r="40" spans="1:19" x14ac:dyDescent="0.3">
      <c r="A40" s="89"/>
      <c r="B40" s="75" t="s">
        <v>145</v>
      </c>
      <c r="C40" s="92">
        <v>500</v>
      </c>
      <c r="D40" s="92">
        <v>550</v>
      </c>
      <c r="E40" s="91" t="s">
        <v>146</v>
      </c>
      <c r="F40" s="1"/>
      <c r="G40" s="1"/>
      <c r="H40" s="1"/>
      <c r="I40" s="1"/>
      <c r="J40" s="1"/>
      <c r="K40" s="1"/>
      <c r="L40" s="1"/>
      <c r="M40" s="1"/>
      <c r="N40" s="1"/>
      <c r="O40" s="1"/>
      <c r="P40" s="1"/>
      <c r="Q40" s="1"/>
      <c r="R40" s="1"/>
      <c r="S40" s="1"/>
    </row>
    <row r="41" spans="1:19" x14ac:dyDescent="0.3">
      <c r="A41" s="89"/>
      <c r="B41" s="75" t="s">
        <v>147</v>
      </c>
      <c r="C41" s="92">
        <v>2000</v>
      </c>
      <c r="D41" s="92">
        <v>2000</v>
      </c>
      <c r="E41" s="91" t="s">
        <v>150</v>
      </c>
      <c r="F41" s="1"/>
      <c r="G41" s="1"/>
      <c r="H41" s="1"/>
      <c r="I41" s="1"/>
      <c r="J41" s="1"/>
      <c r="K41" s="1"/>
      <c r="L41" s="1"/>
      <c r="M41" s="1"/>
      <c r="N41" s="1"/>
      <c r="O41" s="1"/>
      <c r="P41" s="1"/>
      <c r="Q41" s="1"/>
      <c r="R41" s="1"/>
      <c r="S41" s="1"/>
    </row>
    <row r="42" spans="1:19" x14ac:dyDescent="0.3">
      <c r="A42" s="89"/>
      <c r="B42" s="75" t="s">
        <v>148</v>
      </c>
      <c r="C42" s="92">
        <v>800</v>
      </c>
      <c r="D42" s="92">
        <v>850</v>
      </c>
      <c r="E42" s="91" t="s">
        <v>151</v>
      </c>
      <c r="F42" s="1"/>
      <c r="G42" s="1"/>
      <c r="H42" s="1"/>
      <c r="I42" s="1"/>
      <c r="J42" s="1"/>
      <c r="K42" s="1"/>
      <c r="L42" s="1"/>
      <c r="M42" s="1"/>
      <c r="N42" s="1"/>
      <c r="O42" s="1"/>
      <c r="P42" s="1"/>
      <c r="Q42" s="1"/>
      <c r="R42" s="1"/>
      <c r="S42" s="1"/>
    </row>
    <row r="43" spans="1:19" x14ac:dyDescent="0.3">
      <c r="A43" s="89"/>
      <c r="B43" s="75" t="s">
        <v>149</v>
      </c>
      <c r="C43" s="92">
        <v>400</v>
      </c>
      <c r="D43" s="92">
        <v>500</v>
      </c>
      <c r="E43" s="91" t="s">
        <v>152</v>
      </c>
      <c r="F43" s="1"/>
      <c r="G43" s="1"/>
      <c r="H43" s="1"/>
      <c r="I43" s="1"/>
      <c r="J43" s="1"/>
      <c r="K43" s="1"/>
      <c r="L43" s="1"/>
      <c r="M43" s="1"/>
      <c r="N43" s="1"/>
      <c r="O43" s="1"/>
      <c r="P43" s="1"/>
      <c r="Q43" s="1"/>
      <c r="R43" s="1"/>
      <c r="S43" s="1"/>
    </row>
    <row r="44" spans="1:19" x14ac:dyDescent="0.3">
      <c r="A44" s="89"/>
      <c r="B44" s="75"/>
      <c r="C44" s="92"/>
      <c r="D44" s="92"/>
      <c r="E44" s="91"/>
      <c r="F44" s="1"/>
      <c r="G44" s="1"/>
      <c r="H44" s="1"/>
      <c r="I44" s="1"/>
      <c r="J44" s="1"/>
      <c r="K44" s="1"/>
      <c r="L44" s="1"/>
      <c r="M44" s="1"/>
      <c r="N44" s="1"/>
      <c r="O44" s="1"/>
      <c r="P44" s="1"/>
      <c r="Q44" s="1"/>
      <c r="R44" s="1"/>
      <c r="S44" s="1"/>
    </row>
    <row r="45" spans="1:19" x14ac:dyDescent="0.3">
      <c r="A45" s="89"/>
      <c r="B45" s="75"/>
      <c r="C45" s="92"/>
      <c r="D45" s="92"/>
      <c r="E45" s="91"/>
      <c r="F45" s="1"/>
      <c r="G45" s="1"/>
      <c r="H45" s="1"/>
      <c r="I45" s="1"/>
      <c r="J45" s="1"/>
      <c r="K45" s="1"/>
      <c r="L45" s="1"/>
      <c r="M45" s="1"/>
      <c r="N45" s="1"/>
      <c r="O45" s="1"/>
      <c r="P45" s="1"/>
      <c r="Q45" s="1"/>
      <c r="R45" s="1"/>
      <c r="S45" s="1"/>
    </row>
    <row r="46" spans="1:19" x14ac:dyDescent="0.3">
      <c r="A46" s="89"/>
      <c r="B46" s="75"/>
      <c r="C46" s="92"/>
      <c r="D46" s="92"/>
      <c r="E46" s="91"/>
      <c r="F46" s="1"/>
      <c r="G46" s="1"/>
      <c r="H46" s="1"/>
      <c r="I46" s="1"/>
      <c r="J46" s="1"/>
      <c r="K46" s="1"/>
      <c r="L46" s="1"/>
      <c r="M46" s="1"/>
      <c r="N46" s="1"/>
      <c r="O46" s="1"/>
      <c r="P46" s="1"/>
      <c r="Q46" s="1"/>
      <c r="R46" s="1"/>
      <c r="S46" s="1"/>
    </row>
    <row r="47" spans="1:19" x14ac:dyDescent="0.3">
      <c r="A47" s="89"/>
      <c r="B47" s="75"/>
      <c r="C47" s="92"/>
      <c r="D47" s="92"/>
      <c r="E47" s="93"/>
      <c r="F47" s="1"/>
      <c r="G47" s="1"/>
      <c r="H47" s="1"/>
      <c r="I47" s="1"/>
      <c r="J47" s="1"/>
      <c r="K47" s="1"/>
      <c r="L47" s="1"/>
      <c r="M47" s="1"/>
      <c r="N47" s="1"/>
      <c r="O47" s="1"/>
      <c r="P47" s="1"/>
      <c r="Q47" s="1"/>
      <c r="R47" s="1"/>
      <c r="S47" s="1"/>
    </row>
    <row r="48" spans="1:19" x14ac:dyDescent="0.3">
      <c r="A48" s="64"/>
      <c r="B48" s="83" t="s">
        <v>20</v>
      </c>
      <c r="C48" s="144">
        <f>SUM(C36:C47)</f>
        <v>19700</v>
      </c>
      <c r="D48" s="144">
        <f>SUM(D36:D47)</f>
        <v>20500</v>
      </c>
      <c r="E48" s="58"/>
      <c r="F48" s="1"/>
      <c r="G48" s="1"/>
      <c r="H48" s="1"/>
      <c r="I48" s="1"/>
      <c r="J48" s="1"/>
      <c r="K48" s="1"/>
      <c r="L48" s="1"/>
      <c r="M48" s="1"/>
      <c r="N48" s="1"/>
      <c r="O48" s="1"/>
      <c r="P48" s="1"/>
      <c r="Q48" s="1"/>
      <c r="R48" s="1"/>
      <c r="S48" s="1"/>
    </row>
    <row r="49" spans="1:19" ht="14.25" customHeight="1" x14ac:dyDescent="0.3">
      <c r="A49" s="64"/>
      <c r="B49" s="64"/>
      <c r="C49" s="64"/>
      <c r="D49" s="94"/>
      <c r="E49" s="58"/>
      <c r="F49" s="1"/>
      <c r="G49" s="1"/>
      <c r="H49" s="1"/>
      <c r="I49" s="1"/>
      <c r="J49" s="1"/>
      <c r="K49" s="1"/>
      <c r="L49" s="1"/>
      <c r="M49" s="1"/>
      <c r="N49" s="1"/>
      <c r="O49" s="1"/>
      <c r="P49" s="1"/>
      <c r="Q49" s="1"/>
      <c r="R49" s="1"/>
      <c r="S49" s="1"/>
    </row>
    <row r="50" spans="1:19" ht="18" customHeight="1" x14ac:dyDescent="0.3">
      <c r="A50" s="68" t="s">
        <v>84</v>
      </c>
      <c r="B50" s="69" t="s">
        <v>104</v>
      </c>
      <c r="C50" s="85"/>
      <c r="D50" s="95"/>
      <c r="E50" s="69"/>
      <c r="F50" s="1"/>
      <c r="G50" s="1"/>
      <c r="H50" s="1"/>
      <c r="I50" s="1"/>
      <c r="J50" s="1"/>
      <c r="K50" s="1"/>
      <c r="L50" s="1"/>
      <c r="M50" s="1"/>
      <c r="N50" s="1"/>
      <c r="O50" s="1"/>
      <c r="P50" s="1"/>
      <c r="Q50" s="1"/>
      <c r="R50" s="1"/>
      <c r="S50" s="1"/>
    </row>
    <row r="51" spans="1:19" ht="18" x14ac:dyDescent="0.35">
      <c r="A51" s="96"/>
      <c r="B51" s="97" t="s">
        <v>70</v>
      </c>
      <c r="C51" s="98" t="s">
        <v>63</v>
      </c>
      <c r="D51" s="88" t="s">
        <v>64</v>
      </c>
      <c r="E51" s="88" t="s">
        <v>8</v>
      </c>
      <c r="F51" s="1"/>
      <c r="G51" s="1"/>
      <c r="H51" s="1"/>
      <c r="I51" s="1"/>
      <c r="J51" s="1"/>
      <c r="K51" s="1"/>
      <c r="L51" s="1"/>
      <c r="M51" s="1"/>
      <c r="N51" s="1"/>
      <c r="O51" s="1"/>
      <c r="P51" s="1"/>
      <c r="Q51" s="1"/>
      <c r="R51" s="1"/>
      <c r="S51" s="1"/>
    </row>
    <row r="52" spans="1:19" x14ac:dyDescent="0.3">
      <c r="A52" s="89"/>
      <c r="B52" s="99" t="s">
        <v>153</v>
      </c>
      <c r="C52" s="90">
        <v>5000</v>
      </c>
      <c r="D52" s="100">
        <v>5000</v>
      </c>
      <c r="E52" s="91"/>
      <c r="F52" s="1"/>
      <c r="G52" s="1"/>
      <c r="H52" s="1"/>
      <c r="I52" s="1"/>
      <c r="J52" s="1"/>
      <c r="K52" s="1"/>
      <c r="L52" s="1"/>
      <c r="M52" s="1"/>
      <c r="N52" s="1"/>
      <c r="O52" s="1"/>
      <c r="P52" s="1"/>
      <c r="Q52" s="1"/>
      <c r="R52" s="1"/>
      <c r="S52" s="1"/>
    </row>
    <row r="53" spans="1:19" x14ac:dyDescent="0.3">
      <c r="A53" s="89"/>
      <c r="B53" s="101"/>
      <c r="C53" s="92"/>
      <c r="D53" s="102"/>
      <c r="E53" s="91"/>
      <c r="F53" s="1"/>
      <c r="G53" s="1"/>
      <c r="H53" s="1"/>
      <c r="I53" s="1"/>
      <c r="J53" s="1"/>
      <c r="K53" s="1"/>
      <c r="L53" s="1"/>
      <c r="M53" s="1"/>
      <c r="N53" s="1"/>
      <c r="O53" s="1"/>
      <c r="P53" s="1"/>
      <c r="Q53" s="1"/>
      <c r="R53" s="1"/>
      <c r="S53" s="1"/>
    </row>
    <row r="54" spans="1:19" x14ac:dyDescent="0.3">
      <c r="A54" s="89"/>
      <c r="B54" s="103"/>
      <c r="C54" s="92"/>
      <c r="D54" s="102"/>
      <c r="E54" s="91"/>
      <c r="F54" s="1"/>
      <c r="G54" s="1"/>
      <c r="H54" s="1"/>
      <c r="I54" s="1"/>
      <c r="J54" s="1"/>
      <c r="K54" s="1"/>
      <c r="L54" s="1"/>
      <c r="M54" s="1"/>
      <c r="N54" s="1"/>
      <c r="O54" s="1"/>
      <c r="P54" s="1"/>
      <c r="Q54" s="1"/>
      <c r="R54" s="1"/>
      <c r="S54" s="1"/>
    </row>
    <row r="55" spans="1:19" x14ac:dyDescent="0.3">
      <c r="A55" s="89"/>
      <c r="B55" s="99"/>
      <c r="C55" s="92"/>
      <c r="D55" s="102"/>
      <c r="E55" s="91"/>
      <c r="F55" s="1"/>
      <c r="G55" s="1"/>
      <c r="H55" s="1"/>
      <c r="I55" s="1"/>
      <c r="J55" s="1"/>
      <c r="K55" s="1"/>
      <c r="L55" s="1"/>
      <c r="M55" s="1"/>
      <c r="N55" s="1"/>
      <c r="O55" s="1"/>
      <c r="P55" s="1"/>
      <c r="Q55" s="1"/>
      <c r="R55" s="1"/>
      <c r="S55" s="1"/>
    </row>
    <row r="56" spans="1:19" x14ac:dyDescent="0.3">
      <c r="A56" s="89"/>
      <c r="B56" s="101"/>
      <c r="C56" s="104"/>
      <c r="D56" s="105"/>
      <c r="E56" s="91"/>
      <c r="F56" s="1"/>
      <c r="G56" s="1"/>
      <c r="H56" s="1"/>
      <c r="I56" s="1"/>
      <c r="J56" s="1"/>
      <c r="K56" s="1"/>
      <c r="L56" s="1"/>
      <c r="M56" s="1"/>
      <c r="N56" s="1"/>
      <c r="O56" s="1"/>
      <c r="P56" s="1"/>
      <c r="Q56" s="1"/>
      <c r="R56" s="1"/>
      <c r="S56" s="1"/>
    </row>
    <row r="57" spans="1:19" ht="13.5" customHeight="1" x14ac:dyDescent="0.3">
      <c r="A57" s="64"/>
      <c r="B57" s="80" t="s">
        <v>71</v>
      </c>
      <c r="C57" s="144">
        <f>SUM(C52:C56)</f>
        <v>5000</v>
      </c>
      <c r="D57" s="144">
        <f>SUM(D52:D56)</f>
        <v>5000</v>
      </c>
      <c r="E57" s="106"/>
      <c r="F57" s="1"/>
      <c r="G57" s="1"/>
      <c r="H57" s="1"/>
      <c r="I57" s="1"/>
      <c r="J57" s="1"/>
      <c r="K57" s="1"/>
      <c r="L57" s="1"/>
      <c r="M57" s="1"/>
      <c r="N57" s="1"/>
      <c r="O57" s="1"/>
      <c r="P57" s="1"/>
      <c r="Q57" s="1"/>
      <c r="R57" s="1"/>
      <c r="S57" s="1"/>
    </row>
    <row r="58" spans="1:19" x14ac:dyDescent="0.3">
      <c r="A58" s="154"/>
      <c r="B58" s="154"/>
      <c r="C58" s="154"/>
      <c r="D58" s="154"/>
      <c r="E58" s="58"/>
      <c r="F58" s="1"/>
      <c r="G58" s="1"/>
      <c r="H58" s="1"/>
      <c r="I58" s="1"/>
      <c r="J58" s="1"/>
      <c r="K58" s="1"/>
      <c r="L58" s="1"/>
      <c r="M58" s="1"/>
      <c r="N58" s="1"/>
      <c r="O58" s="1"/>
      <c r="P58" s="1"/>
      <c r="Q58" s="1"/>
      <c r="R58" s="1"/>
      <c r="S58" s="1"/>
    </row>
    <row r="59" spans="1:19" ht="23.4" x14ac:dyDescent="0.35">
      <c r="A59" s="68" t="s">
        <v>85</v>
      </c>
      <c r="B59" s="107" t="s">
        <v>11</v>
      </c>
      <c r="C59" s="85"/>
      <c r="D59" s="85"/>
      <c r="E59" s="69"/>
      <c r="F59" s="1"/>
      <c r="G59" s="1"/>
      <c r="H59" s="1"/>
      <c r="I59" s="1"/>
      <c r="J59" s="1"/>
      <c r="K59" s="1"/>
      <c r="L59" s="1"/>
      <c r="M59" s="1"/>
      <c r="N59" s="1"/>
      <c r="O59" s="1"/>
      <c r="P59" s="1"/>
      <c r="Q59" s="1"/>
      <c r="R59" s="1"/>
      <c r="S59" s="1"/>
    </row>
    <row r="60" spans="1:19" x14ac:dyDescent="0.3">
      <c r="A60" s="108"/>
      <c r="B60" s="109" t="s">
        <v>14</v>
      </c>
      <c r="C60" s="110" t="s">
        <v>75</v>
      </c>
      <c r="D60" s="111"/>
      <c r="E60" s="112"/>
      <c r="F60" s="1"/>
      <c r="G60" s="1"/>
      <c r="H60" s="1"/>
      <c r="I60" s="1"/>
      <c r="J60" s="1"/>
      <c r="K60" s="1"/>
      <c r="L60" s="1"/>
      <c r="M60" s="1"/>
      <c r="N60" s="1"/>
      <c r="O60" s="1"/>
      <c r="P60" s="1"/>
      <c r="Q60" s="1"/>
      <c r="R60" s="1"/>
      <c r="S60" s="1"/>
    </row>
    <row r="61" spans="1:19" x14ac:dyDescent="0.3">
      <c r="A61" s="74"/>
      <c r="B61" s="99" t="s">
        <v>13</v>
      </c>
      <c r="C61" s="90">
        <v>20000</v>
      </c>
      <c r="D61" s="113"/>
      <c r="E61" s="91"/>
      <c r="F61" s="1"/>
      <c r="G61" s="1"/>
      <c r="H61" s="1"/>
      <c r="I61" s="1"/>
      <c r="J61" s="1"/>
      <c r="K61" s="1"/>
      <c r="L61" s="1"/>
      <c r="M61" s="1"/>
      <c r="N61" s="1"/>
      <c r="O61" s="1"/>
      <c r="P61" s="1"/>
      <c r="Q61" s="1"/>
      <c r="R61" s="1"/>
      <c r="S61" s="1"/>
    </row>
    <row r="62" spans="1:19" x14ac:dyDescent="0.3">
      <c r="A62" s="74"/>
      <c r="B62" s="101" t="s">
        <v>66</v>
      </c>
      <c r="C62" s="92">
        <v>100000</v>
      </c>
      <c r="D62" s="114"/>
      <c r="E62" s="91"/>
      <c r="F62" s="1"/>
      <c r="G62" s="1"/>
      <c r="H62" s="1"/>
      <c r="I62" s="1"/>
      <c r="J62" s="1"/>
      <c r="K62" s="1"/>
      <c r="L62" s="1"/>
      <c r="M62" s="1"/>
      <c r="N62" s="1"/>
      <c r="O62" s="1"/>
      <c r="P62" s="1"/>
      <c r="Q62" s="1"/>
      <c r="R62" s="1"/>
      <c r="S62" s="1"/>
    </row>
    <row r="63" spans="1:19" x14ac:dyDescent="0.3">
      <c r="A63" s="74"/>
      <c r="B63" s="101" t="s">
        <v>65</v>
      </c>
      <c r="C63" s="92">
        <v>158664</v>
      </c>
      <c r="D63" s="114"/>
      <c r="E63" s="91"/>
      <c r="F63" s="1"/>
      <c r="G63" s="1"/>
      <c r="H63" s="1"/>
      <c r="I63" s="1"/>
      <c r="J63" s="1"/>
      <c r="K63" s="1"/>
      <c r="L63" s="1"/>
      <c r="M63" s="1"/>
      <c r="N63" s="1"/>
      <c r="O63" s="1"/>
      <c r="P63" s="1"/>
      <c r="Q63" s="1"/>
      <c r="R63" s="1"/>
      <c r="S63" s="1"/>
    </row>
    <row r="64" spans="1:19" x14ac:dyDescent="0.3">
      <c r="A64" s="74"/>
      <c r="B64" s="115" t="s">
        <v>154</v>
      </c>
      <c r="C64" s="92"/>
      <c r="D64" s="114"/>
      <c r="E64" s="91"/>
      <c r="F64" s="1"/>
      <c r="G64" s="1"/>
      <c r="H64" s="1"/>
      <c r="I64" s="1"/>
      <c r="J64" s="1"/>
      <c r="K64" s="1"/>
      <c r="L64" s="1"/>
      <c r="M64" s="1"/>
      <c r="N64" s="1"/>
      <c r="O64" s="1"/>
      <c r="P64" s="1"/>
      <c r="Q64" s="1"/>
      <c r="R64" s="1"/>
      <c r="S64" s="1"/>
    </row>
    <row r="65" spans="1:23" x14ac:dyDescent="0.3">
      <c r="A65" s="74"/>
      <c r="B65" s="115">
        <v>5</v>
      </c>
      <c r="C65" s="92"/>
      <c r="D65" s="114"/>
      <c r="E65" s="91"/>
      <c r="F65" s="1"/>
      <c r="G65" s="1"/>
      <c r="H65" s="1"/>
      <c r="I65" s="1"/>
      <c r="J65" s="1"/>
      <c r="K65" s="1"/>
      <c r="L65" s="1"/>
      <c r="M65" s="1"/>
      <c r="N65" s="1"/>
      <c r="O65" s="1"/>
      <c r="P65" s="1"/>
      <c r="Q65" s="1"/>
      <c r="R65" s="1"/>
      <c r="S65" s="1"/>
    </row>
    <row r="66" spans="1:23" x14ac:dyDescent="0.3">
      <c r="A66" s="58"/>
      <c r="B66" s="80" t="s">
        <v>12</v>
      </c>
      <c r="C66" s="144">
        <f>SUM(C61:C65)</f>
        <v>278664</v>
      </c>
      <c r="D66" s="81"/>
      <c r="E66" s="58"/>
      <c r="F66" s="1"/>
      <c r="G66" s="1"/>
      <c r="H66" s="1"/>
      <c r="I66" s="1"/>
      <c r="J66" s="1"/>
      <c r="K66" s="1"/>
      <c r="L66" s="1"/>
      <c r="M66" s="1"/>
      <c r="N66" s="1"/>
      <c r="O66" s="1"/>
      <c r="P66" s="1"/>
      <c r="Q66" s="1"/>
      <c r="R66" s="1"/>
      <c r="S66" s="1"/>
    </row>
    <row r="67" spans="1:23" ht="16.2" thickBot="1" x14ac:dyDescent="0.35">
      <c r="A67" s="58"/>
      <c r="B67" s="83"/>
      <c r="C67" s="84"/>
      <c r="D67" s="84"/>
      <c r="E67" s="58"/>
      <c r="F67" s="1"/>
      <c r="G67" s="1"/>
      <c r="H67" s="1"/>
      <c r="I67" s="1"/>
      <c r="J67" s="1"/>
      <c r="K67" s="1"/>
      <c r="L67" s="1"/>
      <c r="M67" s="1"/>
      <c r="N67" s="1"/>
      <c r="O67" s="1"/>
      <c r="P67" s="1"/>
      <c r="Q67" s="1"/>
      <c r="R67" s="1"/>
      <c r="S67" s="1"/>
    </row>
    <row r="68" spans="1:23" x14ac:dyDescent="0.3">
      <c r="A68" s="1"/>
      <c r="B68" s="56" t="s">
        <v>117</v>
      </c>
      <c r="C68" s="42"/>
      <c r="D68" s="42"/>
      <c r="E68" s="43"/>
      <c r="F68" s="1"/>
      <c r="G68" s="1"/>
      <c r="H68" s="1"/>
      <c r="I68" s="1"/>
      <c r="J68" s="1"/>
      <c r="K68" s="1"/>
      <c r="L68" s="1"/>
      <c r="M68" s="1"/>
      <c r="N68" s="1"/>
      <c r="O68" s="1"/>
      <c r="P68" s="1"/>
      <c r="Q68" s="1"/>
      <c r="R68" s="1"/>
      <c r="S68" s="1"/>
    </row>
    <row r="69" spans="1:23" x14ac:dyDescent="0.3">
      <c r="A69" s="1"/>
      <c r="B69" s="44" t="s">
        <v>118</v>
      </c>
      <c r="C69" s="20">
        <f>C31</f>
        <v>48700</v>
      </c>
      <c r="D69" s="20"/>
      <c r="E69" s="45"/>
      <c r="F69" s="1"/>
      <c r="G69" s="1"/>
      <c r="H69" s="1"/>
      <c r="I69" s="1"/>
      <c r="J69" s="1"/>
      <c r="K69" s="1"/>
      <c r="L69" s="1"/>
      <c r="M69" s="1"/>
      <c r="N69" s="1"/>
      <c r="O69" s="1"/>
      <c r="P69" s="1"/>
      <c r="Q69" s="1"/>
      <c r="R69" s="1"/>
      <c r="S69" s="1"/>
    </row>
    <row r="70" spans="1:23" x14ac:dyDescent="0.3">
      <c r="A70" s="2"/>
      <c r="B70" s="44" t="s">
        <v>102</v>
      </c>
      <c r="C70" s="20">
        <f>$C$48*12</f>
        <v>236400</v>
      </c>
      <c r="D70" s="46" t="s">
        <v>103</v>
      </c>
      <c r="E70" s="47"/>
      <c r="F70" s="1"/>
      <c r="G70" s="1"/>
      <c r="H70" s="1"/>
      <c r="I70" s="1"/>
      <c r="J70" s="1"/>
      <c r="K70" s="1"/>
      <c r="L70" s="1"/>
      <c r="M70" s="1"/>
      <c r="N70" s="1"/>
      <c r="O70" s="1"/>
      <c r="P70" s="1"/>
      <c r="Q70" s="1"/>
      <c r="R70" s="1"/>
      <c r="S70" s="1"/>
    </row>
    <row r="71" spans="1:23" x14ac:dyDescent="0.3">
      <c r="A71" s="2"/>
      <c r="B71" s="44" t="s">
        <v>101</v>
      </c>
      <c r="C71" s="20">
        <f>$D$48*12</f>
        <v>246000</v>
      </c>
      <c r="D71" s="46" t="s">
        <v>103</v>
      </c>
      <c r="E71" s="48"/>
      <c r="F71" s="1"/>
      <c r="G71" s="1"/>
      <c r="H71" s="1"/>
      <c r="I71" s="1"/>
      <c r="J71" s="1"/>
      <c r="K71" s="1"/>
      <c r="L71" s="1"/>
      <c r="M71" s="1"/>
      <c r="N71" s="1"/>
      <c r="O71" s="1"/>
      <c r="P71" s="1"/>
      <c r="Q71" s="1"/>
      <c r="R71" s="1"/>
      <c r="S71" s="1"/>
    </row>
    <row r="72" spans="1:23" ht="14.25" customHeight="1" x14ac:dyDescent="0.3">
      <c r="A72" s="2"/>
      <c r="B72" s="44" t="s">
        <v>87</v>
      </c>
      <c r="C72" s="20">
        <f>C70+C71</f>
        <v>482400</v>
      </c>
      <c r="D72" s="49" t="s">
        <v>68</v>
      </c>
      <c r="E72" s="47"/>
      <c r="F72" s="1"/>
      <c r="G72" s="1"/>
      <c r="H72" s="1"/>
      <c r="I72" s="1"/>
      <c r="J72" s="1"/>
      <c r="K72" s="1"/>
      <c r="L72" s="1"/>
      <c r="M72" s="1"/>
      <c r="N72" s="1"/>
      <c r="O72" s="1"/>
      <c r="P72" s="1"/>
      <c r="Q72" s="1"/>
      <c r="R72" s="1"/>
      <c r="S72" s="1"/>
    </row>
    <row r="73" spans="1:23" ht="13.5" customHeight="1" x14ac:dyDescent="0.3">
      <c r="A73" s="2"/>
      <c r="B73" s="44" t="s">
        <v>105</v>
      </c>
      <c r="C73" s="20">
        <f>SUM(C57+D57)</f>
        <v>10000</v>
      </c>
      <c r="D73" s="20"/>
      <c r="E73" s="45"/>
      <c r="F73" s="1"/>
      <c r="G73" s="1"/>
      <c r="H73" s="1"/>
      <c r="I73" s="1"/>
      <c r="J73" s="1"/>
      <c r="K73" s="1"/>
      <c r="L73" s="1"/>
      <c r="M73" s="1"/>
      <c r="N73" s="1"/>
      <c r="O73" s="1"/>
      <c r="P73" s="1"/>
      <c r="Q73" s="1"/>
      <c r="R73" s="1"/>
      <c r="S73" s="1"/>
    </row>
    <row r="74" spans="1:23" x14ac:dyDescent="0.3">
      <c r="A74" s="1"/>
      <c r="B74" s="44" t="s">
        <v>108</v>
      </c>
      <c r="C74" s="50">
        <f>SUM(C72:C73)+C69</f>
        <v>541100</v>
      </c>
      <c r="D74" s="1"/>
      <c r="E74" s="45"/>
      <c r="F74" s="1"/>
      <c r="G74" s="1"/>
      <c r="H74" s="1"/>
      <c r="I74" s="1"/>
      <c r="J74" s="1"/>
      <c r="K74" s="1"/>
      <c r="L74" s="1"/>
      <c r="M74" s="1"/>
      <c r="N74" s="1"/>
      <c r="O74" s="1"/>
      <c r="P74" s="1"/>
      <c r="Q74" s="1"/>
      <c r="R74" s="1"/>
      <c r="S74" s="1"/>
    </row>
    <row r="75" spans="1:23" x14ac:dyDescent="0.3">
      <c r="A75" s="1"/>
      <c r="B75" s="44"/>
      <c r="C75" s="50"/>
      <c r="D75" s="1"/>
      <c r="E75" s="45"/>
      <c r="F75" s="1"/>
      <c r="G75" s="1"/>
      <c r="H75" s="1"/>
      <c r="I75" s="1"/>
      <c r="J75" s="1"/>
      <c r="K75" s="1"/>
      <c r="L75" s="1"/>
      <c r="M75" s="1"/>
      <c r="N75" s="1"/>
      <c r="O75" s="1"/>
      <c r="P75" s="1"/>
      <c r="Q75" s="1"/>
      <c r="R75" s="1"/>
      <c r="S75" s="1"/>
    </row>
    <row r="76" spans="1:23" x14ac:dyDescent="0.3">
      <c r="A76" s="1"/>
      <c r="B76" s="51" t="s">
        <v>119</v>
      </c>
      <c r="C76" s="52">
        <f>C74*0.4</f>
        <v>216440</v>
      </c>
      <c r="D76" s="1"/>
      <c r="E76" s="45"/>
      <c r="F76" s="1"/>
      <c r="G76" s="1"/>
      <c r="H76" s="1"/>
      <c r="I76" s="1"/>
      <c r="J76" s="1"/>
      <c r="K76" s="1"/>
      <c r="L76" s="1"/>
      <c r="M76" s="1"/>
      <c r="N76" s="1"/>
      <c r="O76" s="1"/>
      <c r="P76" s="1"/>
      <c r="Q76" s="1"/>
      <c r="R76" s="1"/>
      <c r="S76" s="1"/>
      <c r="T76" s="1"/>
      <c r="U76" s="1"/>
      <c r="V76" s="1"/>
      <c r="W76" s="1"/>
    </row>
    <row r="77" spans="1:23" x14ac:dyDescent="0.3">
      <c r="A77" s="1"/>
      <c r="B77" s="51" t="s">
        <v>107</v>
      </c>
      <c r="C77" s="50">
        <f>SUM(C74:C76)</f>
        <v>757540</v>
      </c>
      <c r="D77" s="1"/>
      <c r="E77" s="45"/>
      <c r="F77" s="1"/>
      <c r="G77" s="1"/>
      <c r="H77" s="1"/>
      <c r="I77" s="1"/>
      <c r="J77" s="1"/>
      <c r="K77" s="1"/>
      <c r="L77" s="1"/>
      <c r="M77" s="1"/>
      <c r="N77" s="1"/>
      <c r="O77" s="1"/>
      <c r="P77" s="1"/>
      <c r="Q77" s="1"/>
      <c r="R77" s="1"/>
      <c r="S77" s="1"/>
      <c r="T77" s="1"/>
      <c r="U77" s="1"/>
      <c r="V77" s="1"/>
      <c r="W77" s="1"/>
    </row>
    <row r="78" spans="1:23" ht="16.2" thickBot="1" x14ac:dyDescent="0.35">
      <c r="A78" s="1"/>
      <c r="B78" s="53"/>
      <c r="C78" s="54"/>
      <c r="D78" s="54"/>
      <c r="E78" s="55"/>
      <c r="F78" s="1"/>
      <c r="G78" s="1"/>
      <c r="H78" s="1"/>
      <c r="I78" s="1"/>
      <c r="J78" s="1"/>
      <c r="K78" s="1"/>
      <c r="L78" s="1"/>
      <c r="M78" s="1"/>
      <c r="N78" s="1"/>
      <c r="O78" s="1"/>
      <c r="P78" s="1"/>
      <c r="Q78" s="1"/>
      <c r="R78" s="1"/>
      <c r="S78" s="1"/>
      <c r="T78" s="1"/>
      <c r="U78" s="1"/>
      <c r="V78" s="1"/>
      <c r="W78" s="1"/>
    </row>
    <row r="79" spans="1:23" ht="16.2" thickBot="1" x14ac:dyDescent="0.35">
      <c r="A79" s="1"/>
      <c r="B79" s="1"/>
      <c r="C79" s="54"/>
      <c r="D79" s="1"/>
      <c r="E79" s="1"/>
      <c r="F79" s="1"/>
      <c r="G79" s="1"/>
      <c r="H79" s="1"/>
      <c r="I79" s="1"/>
      <c r="J79" s="1"/>
      <c r="K79" s="1"/>
      <c r="L79" s="1"/>
      <c r="M79" s="1"/>
      <c r="N79" s="1"/>
      <c r="O79" s="1"/>
      <c r="P79" s="1"/>
      <c r="Q79" s="1"/>
      <c r="R79" s="1"/>
      <c r="S79" s="1"/>
      <c r="T79" s="1"/>
      <c r="U79" s="1"/>
      <c r="V79" s="1"/>
      <c r="W79" s="1"/>
    </row>
    <row r="80" spans="1:23" ht="24" thickBot="1" x14ac:dyDescent="0.5">
      <c r="A80" s="1"/>
      <c r="B80" s="39" t="s">
        <v>106</v>
      </c>
      <c r="C80" s="41"/>
      <c r="D80" s="57" t="s">
        <v>109</v>
      </c>
      <c r="E80" s="40"/>
      <c r="F80" s="1"/>
      <c r="G80" s="1"/>
      <c r="H80" s="1"/>
      <c r="I80" s="1"/>
      <c r="J80" s="1"/>
      <c r="K80" s="1"/>
      <c r="L80" s="1"/>
      <c r="M80" s="1"/>
      <c r="N80" s="1"/>
      <c r="O80" s="1"/>
      <c r="P80" s="1"/>
      <c r="Q80" s="1"/>
      <c r="R80" s="1"/>
      <c r="S80" s="1"/>
      <c r="T80" s="1"/>
      <c r="U80" s="1"/>
      <c r="V80" s="1"/>
      <c r="W80" s="1"/>
    </row>
    <row r="81" spans="1:23" x14ac:dyDescent="0.3">
      <c r="A81" s="1"/>
      <c r="B81" s="1"/>
      <c r="C81" s="1"/>
      <c r="D81" s="1"/>
      <c r="E81" s="1"/>
      <c r="F81" s="1"/>
      <c r="G81" s="1"/>
      <c r="H81" s="1"/>
      <c r="I81" s="1"/>
      <c r="J81" s="1"/>
      <c r="K81" s="1"/>
      <c r="L81" s="1"/>
      <c r="M81" s="1"/>
      <c r="N81" s="1"/>
      <c r="O81" s="1"/>
      <c r="P81" s="1"/>
      <c r="Q81" s="1"/>
      <c r="R81" s="1"/>
      <c r="S81" s="1"/>
      <c r="T81" s="1"/>
      <c r="U81" s="1"/>
      <c r="V81" s="1"/>
      <c r="W81" s="1"/>
    </row>
    <row r="82" spans="1:23" x14ac:dyDescent="0.3">
      <c r="A82" s="1"/>
      <c r="B82" s="1"/>
      <c r="C82" s="1"/>
      <c r="D82" s="1"/>
      <c r="E82" s="1"/>
      <c r="F82" s="1"/>
      <c r="G82" s="1"/>
      <c r="H82" s="1"/>
      <c r="I82" s="1"/>
      <c r="J82" s="1"/>
      <c r="K82" s="1"/>
      <c r="L82" s="1"/>
      <c r="M82" s="1"/>
      <c r="N82" s="1"/>
      <c r="O82" s="1"/>
      <c r="P82" s="1"/>
      <c r="Q82" s="1"/>
      <c r="R82" s="1"/>
      <c r="S82" s="1"/>
      <c r="T82" s="1"/>
      <c r="U82" s="1"/>
      <c r="V82" s="1"/>
      <c r="W82" s="1"/>
    </row>
    <row r="83" spans="1:23" x14ac:dyDescent="0.3">
      <c r="A83" s="1"/>
      <c r="B83" s="1"/>
      <c r="C83" s="1"/>
      <c r="D83" s="1"/>
      <c r="E83" s="1"/>
      <c r="F83" s="1"/>
      <c r="G83" s="1"/>
      <c r="H83" s="1"/>
      <c r="I83" s="1"/>
      <c r="J83" s="1"/>
      <c r="K83" s="1"/>
      <c r="L83" s="1"/>
      <c r="M83" s="1"/>
      <c r="N83" s="1"/>
      <c r="O83" s="1"/>
      <c r="P83" s="1"/>
      <c r="Q83" s="1"/>
      <c r="R83" s="1"/>
      <c r="S83" s="1"/>
      <c r="T83" s="1"/>
      <c r="U83" s="1"/>
      <c r="V83" s="1"/>
      <c r="W83" s="1"/>
    </row>
    <row r="84" spans="1:23" x14ac:dyDescent="0.3">
      <c r="A84" s="1"/>
      <c r="B84" s="1"/>
      <c r="C84" s="1"/>
      <c r="D84" s="1"/>
      <c r="E84" s="1"/>
      <c r="F84" s="1"/>
      <c r="G84" s="1"/>
      <c r="H84" s="1"/>
      <c r="I84" s="1"/>
      <c r="J84" s="1"/>
      <c r="K84" s="1"/>
      <c r="L84" s="1"/>
      <c r="M84" s="1"/>
      <c r="N84" s="1"/>
      <c r="O84" s="1"/>
      <c r="P84" s="1"/>
      <c r="Q84" s="1"/>
      <c r="R84" s="1"/>
      <c r="S84" s="1"/>
      <c r="T84" s="1"/>
      <c r="U84" s="1"/>
      <c r="V84" s="1"/>
      <c r="W84" s="1"/>
    </row>
    <row r="85" spans="1:23" x14ac:dyDescent="0.3">
      <c r="A85" s="1"/>
      <c r="B85" s="1"/>
      <c r="C85" s="1"/>
      <c r="D85" s="1"/>
      <c r="E85" s="1"/>
      <c r="F85" s="1"/>
      <c r="G85" s="1"/>
      <c r="H85" s="1"/>
      <c r="I85" s="1"/>
      <c r="J85" s="1"/>
      <c r="K85" s="1"/>
      <c r="L85" s="1"/>
      <c r="M85" s="1"/>
      <c r="N85" s="1"/>
      <c r="O85" s="1"/>
      <c r="P85" s="1"/>
      <c r="Q85" s="1"/>
      <c r="R85" s="1"/>
      <c r="S85" s="1"/>
      <c r="T85" s="1"/>
      <c r="U85" s="1"/>
      <c r="V85" s="1"/>
      <c r="W85" s="1"/>
    </row>
    <row r="86" spans="1:23" x14ac:dyDescent="0.3">
      <c r="A86" s="1"/>
      <c r="B86" s="1"/>
      <c r="C86" s="1"/>
      <c r="D86" s="1"/>
      <c r="E86" s="1"/>
      <c r="F86" s="1"/>
      <c r="G86" s="1"/>
      <c r="H86" s="1"/>
      <c r="I86" s="1"/>
      <c r="J86" s="1"/>
      <c r="K86" s="1"/>
      <c r="L86" s="1"/>
      <c r="M86" s="1"/>
      <c r="N86" s="1"/>
      <c r="O86" s="1"/>
      <c r="P86" s="1"/>
      <c r="Q86" s="1"/>
      <c r="R86" s="1"/>
      <c r="S86" s="1"/>
      <c r="T86" s="1"/>
      <c r="U86" s="1"/>
      <c r="V86" s="1"/>
      <c r="W86" s="1"/>
    </row>
    <row r="87" spans="1:23" x14ac:dyDescent="0.3">
      <c r="A87" s="1"/>
      <c r="B87" s="1"/>
      <c r="C87" s="1"/>
      <c r="D87" s="1"/>
      <c r="E87" s="1"/>
      <c r="F87" s="1"/>
      <c r="G87" s="1"/>
      <c r="H87" s="1"/>
      <c r="I87" s="1"/>
      <c r="J87" s="1"/>
      <c r="K87" s="1"/>
      <c r="L87" s="1"/>
      <c r="M87" s="1"/>
      <c r="N87" s="1"/>
      <c r="O87" s="1"/>
      <c r="P87" s="1"/>
      <c r="Q87" s="1"/>
      <c r="R87" s="1"/>
      <c r="S87" s="1"/>
      <c r="T87" s="1"/>
      <c r="U87" s="1"/>
      <c r="V87" s="1"/>
      <c r="W87" s="1"/>
    </row>
    <row r="88" spans="1:23" x14ac:dyDescent="0.3">
      <c r="A88" s="1"/>
      <c r="B88" s="1"/>
      <c r="C88" s="1"/>
      <c r="D88" s="1"/>
      <c r="E88" s="1"/>
      <c r="F88" s="1"/>
      <c r="G88" s="1"/>
      <c r="H88" s="1"/>
      <c r="I88" s="1"/>
      <c r="J88" s="1"/>
      <c r="K88" s="1"/>
      <c r="L88" s="1"/>
      <c r="M88" s="1"/>
      <c r="N88" s="1"/>
      <c r="O88" s="1"/>
      <c r="P88" s="1"/>
      <c r="Q88" s="1"/>
      <c r="R88" s="1"/>
      <c r="S88" s="1"/>
      <c r="T88" s="1"/>
      <c r="U88" s="1"/>
      <c r="V88" s="1"/>
      <c r="W88" s="1"/>
    </row>
    <row r="89" spans="1:23" x14ac:dyDescent="0.3">
      <c r="A89" s="1"/>
      <c r="B89" s="1"/>
      <c r="C89" s="1"/>
      <c r="D89" s="1"/>
      <c r="E89" s="1"/>
      <c r="F89" s="1"/>
      <c r="G89" s="1"/>
      <c r="H89" s="1"/>
      <c r="I89" s="1"/>
      <c r="J89" s="1"/>
      <c r="K89" s="1"/>
      <c r="L89" s="1"/>
      <c r="M89" s="1"/>
      <c r="N89" s="1"/>
      <c r="O89" s="1"/>
      <c r="P89" s="1"/>
      <c r="Q89" s="1"/>
      <c r="R89" s="1"/>
      <c r="S89" s="1"/>
      <c r="T89" s="1"/>
      <c r="U89" s="1"/>
      <c r="V89" s="1"/>
      <c r="W89" s="1"/>
    </row>
    <row r="90" spans="1:23" x14ac:dyDescent="0.3">
      <c r="A90" s="1"/>
      <c r="B90" s="1"/>
      <c r="C90" s="1"/>
      <c r="D90" s="1"/>
      <c r="E90" s="1"/>
      <c r="F90" s="1"/>
      <c r="G90" s="1"/>
      <c r="H90" s="1"/>
      <c r="I90" s="1"/>
      <c r="J90" s="1"/>
      <c r="K90" s="1"/>
      <c r="L90" s="1"/>
      <c r="M90" s="1"/>
      <c r="N90" s="1"/>
      <c r="O90" s="1"/>
      <c r="P90" s="1"/>
      <c r="Q90" s="1"/>
      <c r="R90" s="1"/>
      <c r="S90" s="1"/>
      <c r="T90" s="1"/>
      <c r="U90" s="1"/>
      <c r="V90" s="1"/>
      <c r="W90" s="1"/>
    </row>
    <row r="91" spans="1:23" x14ac:dyDescent="0.3">
      <c r="A91" s="1"/>
      <c r="B91" s="1"/>
      <c r="C91" s="1"/>
      <c r="D91" s="1"/>
      <c r="E91" s="1"/>
      <c r="F91" s="1"/>
      <c r="G91" s="1"/>
      <c r="H91" s="1"/>
      <c r="I91" s="1"/>
      <c r="J91" s="1"/>
      <c r="K91" s="1"/>
      <c r="L91" s="1"/>
      <c r="M91" s="1"/>
      <c r="N91" s="1"/>
      <c r="O91" s="1"/>
      <c r="P91" s="1"/>
      <c r="Q91" s="1"/>
      <c r="R91" s="1"/>
      <c r="S91" s="1"/>
      <c r="T91" s="1"/>
      <c r="U91" s="1"/>
      <c r="V91" s="1"/>
      <c r="W91" s="1"/>
    </row>
    <row r="92" spans="1:23" x14ac:dyDescent="0.3">
      <c r="A92" s="1"/>
      <c r="B92" s="1"/>
      <c r="C92" s="1"/>
      <c r="D92" s="1"/>
      <c r="E92" s="1"/>
      <c r="F92" s="1"/>
      <c r="G92" s="1"/>
      <c r="H92" s="1"/>
      <c r="I92" s="1"/>
      <c r="J92" s="1"/>
      <c r="K92" s="1"/>
      <c r="L92" s="1"/>
      <c r="M92" s="1"/>
      <c r="N92" s="1"/>
      <c r="O92" s="1"/>
      <c r="P92" s="1"/>
      <c r="Q92" s="1"/>
      <c r="R92" s="1"/>
      <c r="S92" s="1"/>
      <c r="T92" s="1"/>
      <c r="U92" s="1"/>
      <c r="V92" s="1"/>
      <c r="W92" s="1"/>
    </row>
    <row r="93" spans="1:23" x14ac:dyDescent="0.3">
      <c r="A93" s="1"/>
      <c r="B93" s="1"/>
      <c r="C93" s="1"/>
      <c r="D93" s="1"/>
      <c r="E93" s="1"/>
      <c r="F93" s="1"/>
      <c r="G93" s="1"/>
      <c r="H93" s="1"/>
      <c r="I93" s="1"/>
      <c r="J93" s="1"/>
      <c r="K93" s="1"/>
      <c r="L93" s="1"/>
      <c r="M93" s="1"/>
      <c r="N93" s="1"/>
      <c r="O93" s="1"/>
      <c r="P93" s="1"/>
      <c r="Q93" s="1"/>
      <c r="R93" s="1"/>
      <c r="S93" s="1"/>
      <c r="T93" s="1"/>
      <c r="U93" s="1"/>
      <c r="V93" s="1"/>
      <c r="W93" s="1"/>
    </row>
    <row r="94" spans="1:23" x14ac:dyDescent="0.3">
      <c r="A94" s="1"/>
      <c r="B94" s="1"/>
      <c r="C94" s="1"/>
      <c r="D94" s="1"/>
      <c r="E94" s="1"/>
      <c r="F94" s="1"/>
      <c r="G94" s="1"/>
      <c r="H94" s="1"/>
      <c r="I94" s="1"/>
      <c r="J94" s="1"/>
      <c r="K94" s="1"/>
      <c r="L94" s="1"/>
      <c r="M94" s="1"/>
      <c r="N94" s="1"/>
      <c r="O94" s="1"/>
      <c r="P94" s="1"/>
      <c r="Q94" s="1"/>
      <c r="R94" s="1"/>
      <c r="S94" s="1"/>
      <c r="T94" s="1"/>
      <c r="U94" s="1"/>
      <c r="V94" s="1"/>
      <c r="W94" s="1"/>
    </row>
    <row r="95" spans="1:23" x14ac:dyDescent="0.3">
      <c r="A95" s="1"/>
      <c r="B95" s="1"/>
      <c r="C95" s="1"/>
      <c r="D95" s="1"/>
      <c r="E95" s="1"/>
      <c r="F95" s="1"/>
      <c r="G95" s="1"/>
      <c r="H95" s="1"/>
      <c r="I95" s="1"/>
      <c r="J95" s="1"/>
      <c r="K95" s="1"/>
      <c r="L95" s="1"/>
      <c r="M95" s="1"/>
      <c r="N95" s="1"/>
      <c r="O95" s="1"/>
      <c r="P95" s="1"/>
      <c r="Q95" s="1"/>
      <c r="R95" s="1"/>
      <c r="S95" s="1"/>
      <c r="T95" s="1"/>
      <c r="U95" s="1"/>
      <c r="V95" s="1"/>
      <c r="W95" s="1"/>
    </row>
    <row r="96" spans="1:23" x14ac:dyDescent="0.3">
      <c r="A96" s="1"/>
      <c r="B96" s="1"/>
      <c r="C96" s="1"/>
      <c r="D96" s="1"/>
      <c r="E96" s="1"/>
      <c r="F96" s="1"/>
      <c r="G96" s="1"/>
      <c r="H96" s="1"/>
      <c r="I96" s="1"/>
      <c r="J96" s="1"/>
      <c r="K96" s="1"/>
      <c r="L96" s="1"/>
      <c r="M96" s="1"/>
      <c r="N96" s="1"/>
      <c r="O96" s="1"/>
      <c r="P96" s="1"/>
      <c r="Q96" s="1"/>
      <c r="R96" s="1"/>
      <c r="S96" s="1"/>
      <c r="T96" s="1"/>
      <c r="U96" s="1"/>
      <c r="V96" s="1"/>
      <c r="W96" s="1"/>
    </row>
    <row r="97" spans="1:23" x14ac:dyDescent="0.3">
      <c r="A97" s="1"/>
      <c r="B97" s="1"/>
      <c r="C97" s="1"/>
      <c r="D97" s="1"/>
      <c r="E97" s="1"/>
      <c r="F97" s="1"/>
      <c r="G97" s="1"/>
      <c r="H97" s="1"/>
      <c r="I97" s="1"/>
      <c r="J97" s="1"/>
      <c r="K97" s="1"/>
      <c r="L97" s="1"/>
      <c r="M97" s="1"/>
      <c r="N97" s="1"/>
      <c r="O97" s="1"/>
      <c r="P97" s="1"/>
      <c r="Q97" s="1"/>
      <c r="R97" s="1"/>
      <c r="S97" s="1"/>
      <c r="T97" s="1"/>
      <c r="U97" s="1"/>
      <c r="V97" s="1"/>
      <c r="W97" s="1"/>
    </row>
    <row r="98" spans="1:23" x14ac:dyDescent="0.3">
      <c r="A98" s="1"/>
      <c r="B98" s="1"/>
      <c r="C98" s="1"/>
      <c r="D98" s="1"/>
      <c r="E98" s="1"/>
      <c r="F98" s="1"/>
      <c r="G98" s="1"/>
      <c r="H98" s="1"/>
      <c r="I98" s="1"/>
      <c r="J98" s="1"/>
      <c r="K98" s="1"/>
      <c r="L98" s="1"/>
      <c r="M98" s="1"/>
      <c r="N98" s="1"/>
      <c r="O98" s="1"/>
      <c r="P98" s="1"/>
      <c r="Q98" s="1"/>
      <c r="R98" s="1"/>
      <c r="S98" s="1"/>
      <c r="T98" s="1"/>
      <c r="U98" s="1"/>
      <c r="V98" s="1"/>
      <c r="W98" s="1"/>
    </row>
    <row r="99" spans="1:23" x14ac:dyDescent="0.3">
      <c r="A99" s="1"/>
      <c r="B99" s="1"/>
      <c r="C99" s="1"/>
      <c r="D99" s="1"/>
      <c r="E99" s="1"/>
      <c r="F99" s="1"/>
      <c r="G99" s="1"/>
      <c r="H99" s="1"/>
      <c r="I99" s="1"/>
      <c r="J99" s="1"/>
      <c r="K99" s="1"/>
      <c r="L99" s="1"/>
      <c r="M99" s="1"/>
      <c r="N99" s="1"/>
      <c r="O99" s="1"/>
      <c r="P99" s="1"/>
      <c r="Q99" s="1"/>
      <c r="R99" s="1"/>
      <c r="S99" s="1"/>
      <c r="T99" s="1"/>
      <c r="U99" s="1"/>
      <c r="V99" s="1"/>
      <c r="W99" s="1"/>
    </row>
    <row r="100" spans="1:23" x14ac:dyDescent="0.3">
      <c r="A100" s="1"/>
      <c r="B100" s="1"/>
      <c r="C100" s="1"/>
      <c r="D100" s="1"/>
      <c r="E100" s="1"/>
      <c r="F100" s="1"/>
      <c r="G100" s="1"/>
      <c r="H100" s="1"/>
      <c r="I100" s="1"/>
      <c r="J100" s="1"/>
      <c r="K100" s="1"/>
      <c r="L100" s="1"/>
      <c r="M100" s="1"/>
      <c r="N100" s="1"/>
      <c r="O100" s="1"/>
      <c r="P100" s="1"/>
      <c r="Q100" s="1"/>
      <c r="R100" s="1"/>
      <c r="S100" s="1"/>
      <c r="T100" s="1"/>
      <c r="U100" s="1"/>
      <c r="V100" s="1"/>
      <c r="W100" s="1"/>
    </row>
    <row r="101" spans="1:23" x14ac:dyDescent="0.3">
      <c r="A101" s="1"/>
      <c r="B101" s="1"/>
      <c r="C101" s="1"/>
      <c r="D101" s="1"/>
      <c r="E101" s="1"/>
      <c r="F101" s="1"/>
      <c r="G101" s="1"/>
      <c r="H101" s="1"/>
      <c r="I101" s="1"/>
      <c r="J101" s="1"/>
      <c r="K101" s="1"/>
      <c r="L101" s="1"/>
      <c r="M101" s="1"/>
      <c r="N101" s="1"/>
      <c r="O101" s="1"/>
      <c r="P101" s="1"/>
      <c r="Q101" s="1"/>
      <c r="R101" s="1"/>
      <c r="S101" s="1"/>
      <c r="T101" s="1"/>
      <c r="U101" s="1"/>
      <c r="V101" s="1"/>
      <c r="W101" s="1"/>
    </row>
    <row r="102" spans="1:23" x14ac:dyDescent="0.3">
      <c r="A102" s="1"/>
      <c r="B102" s="1"/>
      <c r="C102" s="1"/>
      <c r="D102" s="1"/>
      <c r="E102" s="1"/>
      <c r="F102" s="1"/>
      <c r="G102" s="1"/>
      <c r="H102" s="1"/>
      <c r="I102" s="1"/>
      <c r="J102" s="1"/>
      <c r="K102" s="1"/>
      <c r="L102" s="1"/>
      <c r="M102" s="1"/>
      <c r="N102" s="1"/>
      <c r="O102" s="1"/>
      <c r="P102" s="1"/>
      <c r="Q102" s="1"/>
      <c r="R102" s="1"/>
      <c r="S102" s="1"/>
      <c r="T102" s="1"/>
      <c r="U102" s="1"/>
      <c r="V102" s="1"/>
      <c r="W102" s="1"/>
    </row>
    <row r="103" spans="1:23" x14ac:dyDescent="0.3">
      <c r="A103" s="1"/>
      <c r="B103" s="1"/>
      <c r="C103" s="1"/>
      <c r="D103" s="1"/>
      <c r="E103" s="1"/>
      <c r="F103" s="1"/>
      <c r="G103" s="1"/>
      <c r="H103" s="1"/>
      <c r="I103" s="1"/>
      <c r="J103" s="1"/>
      <c r="K103" s="1"/>
      <c r="L103" s="1"/>
      <c r="M103" s="1"/>
      <c r="N103" s="1"/>
      <c r="O103" s="1"/>
      <c r="P103" s="1"/>
      <c r="Q103" s="1"/>
      <c r="R103" s="1"/>
      <c r="S103" s="1"/>
      <c r="T103" s="1"/>
      <c r="U103" s="1"/>
      <c r="V103" s="1"/>
      <c r="W103" s="1"/>
    </row>
    <row r="104" spans="1:23" x14ac:dyDescent="0.3">
      <c r="A104" s="1"/>
      <c r="B104" s="1"/>
      <c r="C104" s="1"/>
      <c r="D104" s="1"/>
      <c r="E104" s="1"/>
      <c r="F104" s="1"/>
      <c r="G104" s="1"/>
      <c r="H104" s="1"/>
      <c r="I104" s="1"/>
      <c r="J104" s="1"/>
      <c r="K104" s="1"/>
      <c r="L104" s="1"/>
      <c r="M104" s="1"/>
      <c r="N104" s="1"/>
      <c r="O104" s="1"/>
      <c r="P104" s="1"/>
      <c r="Q104" s="1"/>
      <c r="R104" s="1"/>
      <c r="S104" s="1"/>
      <c r="T104" s="1"/>
      <c r="U104" s="1"/>
      <c r="V104" s="1"/>
      <c r="W104" s="1"/>
    </row>
    <row r="105" spans="1:23" x14ac:dyDescent="0.3">
      <c r="A105" s="1"/>
      <c r="B105" s="1"/>
      <c r="C105" s="1"/>
      <c r="D105" s="1"/>
      <c r="E105" s="1"/>
      <c r="F105" s="1"/>
      <c r="G105" s="1"/>
      <c r="H105" s="1"/>
      <c r="I105" s="1"/>
      <c r="J105" s="1"/>
      <c r="K105" s="1"/>
      <c r="L105" s="1"/>
      <c r="M105" s="1"/>
      <c r="N105" s="1"/>
      <c r="O105" s="1"/>
      <c r="P105" s="1"/>
      <c r="Q105" s="1"/>
      <c r="R105" s="1"/>
      <c r="S105" s="1"/>
      <c r="T105" s="1"/>
      <c r="U105" s="1"/>
      <c r="V105" s="1"/>
      <c r="W105" s="1"/>
    </row>
    <row r="106" spans="1:23" x14ac:dyDescent="0.3">
      <c r="A106" s="1"/>
      <c r="B106" s="1"/>
      <c r="C106" s="1"/>
      <c r="D106" s="1"/>
      <c r="E106" s="1"/>
      <c r="F106" s="1"/>
      <c r="G106" s="1"/>
      <c r="H106" s="1"/>
      <c r="I106" s="1"/>
      <c r="J106" s="1"/>
      <c r="K106" s="1"/>
      <c r="L106" s="1"/>
      <c r="M106" s="1"/>
      <c r="N106" s="1"/>
      <c r="O106" s="1"/>
      <c r="P106" s="1"/>
      <c r="Q106" s="1"/>
      <c r="R106" s="1"/>
      <c r="S106" s="1"/>
      <c r="T106" s="1"/>
      <c r="U106" s="1"/>
      <c r="V106" s="1"/>
      <c r="W106" s="1"/>
    </row>
    <row r="107" spans="1:23" x14ac:dyDescent="0.3">
      <c r="A107" s="1"/>
      <c r="B107" s="1"/>
      <c r="C107" s="1"/>
      <c r="D107" s="1"/>
      <c r="E107" s="1"/>
      <c r="F107" s="1"/>
      <c r="G107" s="1"/>
      <c r="H107" s="1"/>
      <c r="I107" s="1"/>
      <c r="J107" s="1"/>
      <c r="K107" s="1"/>
      <c r="L107" s="1"/>
      <c r="M107" s="1"/>
      <c r="N107" s="1"/>
      <c r="O107" s="1"/>
      <c r="P107" s="1"/>
      <c r="Q107" s="1"/>
      <c r="R107" s="1"/>
      <c r="S107" s="1"/>
      <c r="T107" s="1"/>
      <c r="U107" s="1"/>
      <c r="V107" s="1"/>
      <c r="W107" s="1"/>
    </row>
    <row r="108" spans="1:23" x14ac:dyDescent="0.3">
      <c r="A108" s="1"/>
      <c r="B108" s="1"/>
      <c r="C108" s="1"/>
      <c r="D108" s="1"/>
      <c r="E108" s="1"/>
      <c r="F108" s="1"/>
      <c r="G108" s="1"/>
      <c r="H108" s="1"/>
      <c r="I108" s="1"/>
      <c r="J108" s="1"/>
      <c r="K108" s="1"/>
      <c r="L108" s="1"/>
      <c r="M108" s="1"/>
      <c r="N108" s="1"/>
      <c r="O108" s="1"/>
      <c r="P108" s="1"/>
      <c r="Q108" s="1"/>
      <c r="R108" s="1"/>
      <c r="S108" s="1"/>
      <c r="T108" s="1"/>
      <c r="U108" s="1"/>
      <c r="V108" s="1"/>
      <c r="W108" s="1"/>
    </row>
    <row r="109" spans="1:23" x14ac:dyDescent="0.3">
      <c r="A109" s="1"/>
      <c r="B109" s="1"/>
      <c r="C109" s="1"/>
      <c r="D109" s="1"/>
      <c r="E109" s="1"/>
      <c r="F109" s="1"/>
      <c r="G109" s="1"/>
      <c r="H109" s="1"/>
      <c r="I109" s="1"/>
      <c r="J109" s="1"/>
      <c r="K109" s="1"/>
      <c r="L109" s="1"/>
      <c r="M109" s="1"/>
      <c r="N109" s="1"/>
      <c r="O109" s="1"/>
      <c r="P109" s="1"/>
      <c r="Q109" s="1"/>
      <c r="R109" s="1"/>
      <c r="S109" s="1"/>
      <c r="T109" s="1"/>
      <c r="U109" s="1"/>
      <c r="V109" s="1"/>
      <c r="W109" s="1"/>
    </row>
    <row r="110" spans="1:23" x14ac:dyDescent="0.3">
      <c r="A110" s="1"/>
      <c r="B110" s="1"/>
      <c r="C110" s="1"/>
      <c r="D110" s="1"/>
      <c r="E110" s="1"/>
      <c r="F110" s="1"/>
      <c r="G110" s="1"/>
      <c r="H110" s="1"/>
      <c r="I110" s="1"/>
      <c r="J110" s="1"/>
      <c r="K110" s="1"/>
      <c r="L110" s="1"/>
      <c r="M110" s="1"/>
      <c r="N110" s="1"/>
      <c r="O110" s="1"/>
      <c r="P110" s="1"/>
      <c r="Q110" s="1"/>
      <c r="R110" s="1"/>
      <c r="S110" s="1"/>
      <c r="T110" s="1"/>
      <c r="U110" s="1"/>
      <c r="V110" s="1"/>
      <c r="W110" s="1"/>
    </row>
    <row r="111" spans="1:23" x14ac:dyDescent="0.3">
      <c r="A111" s="1"/>
      <c r="B111" s="1"/>
      <c r="C111" s="1"/>
      <c r="D111" s="1"/>
      <c r="E111" s="1"/>
      <c r="F111" s="1"/>
      <c r="G111" s="1"/>
      <c r="H111" s="1"/>
      <c r="I111" s="1"/>
      <c r="J111" s="1"/>
      <c r="K111" s="1"/>
      <c r="L111" s="1"/>
      <c r="M111" s="1"/>
      <c r="N111" s="1"/>
      <c r="O111" s="1"/>
      <c r="P111" s="1"/>
      <c r="Q111" s="1"/>
      <c r="R111" s="1"/>
      <c r="S111" s="1"/>
      <c r="T111" s="1"/>
      <c r="U111" s="1"/>
      <c r="V111" s="1"/>
      <c r="W111" s="1"/>
    </row>
    <row r="112" spans="1:23" x14ac:dyDescent="0.3">
      <c r="A112" s="1"/>
      <c r="B112" s="1"/>
      <c r="C112" s="1"/>
      <c r="D112" s="1"/>
      <c r="E112" s="1"/>
      <c r="F112" s="1"/>
      <c r="G112" s="1"/>
      <c r="H112" s="1"/>
      <c r="I112" s="1"/>
      <c r="J112" s="1"/>
      <c r="K112" s="1"/>
      <c r="L112" s="1"/>
      <c r="M112" s="1"/>
      <c r="N112" s="1"/>
      <c r="O112" s="1"/>
      <c r="P112" s="1"/>
      <c r="Q112" s="1"/>
      <c r="R112" s="1"/>
      <c r="S112" s="1"/>
      <c r="T112" s="1"/>
      <c r="U112" s="1"/>
      <c r="V112" s="1"/>
      <c r="W112" s="1"/>
    </row>
    <row r="113" spans="1:23" x14ac:dyDescent="0.3">
      <c r="A113" s="1"/>
      <c r="B113" s="1"/>
      <c r="C113" s="1"/>
      <c r="D113" s="1"/>
      <c r="E113" s="1"/>
      <c r="F113" s="1"/>
      <c r="G113" s="1"/>
      <c r="H113" s="1"/>
      <c r="I113" s="1"/>
      <c r="J113" s="1"/>
      <c r="K113" s="1"/>
      <c r="L113" s="1"/>
      <c r="M113" s="1"/>
      <c r="N113" s="1"/>
      <c r="O113" s="1"/>
      <c r="P113" s="1"/>
      <c r="Q113" s="1"/>
      <c r="R113" s="1"/>
      <c r="S113" s="1"/>
      <c r="T113" s="1"/>
      <c r="U113" s="1"/>
      <c r="V113" s="1"/>
      <c r="W113" s="1"/>
    </row>
    <row r="114" spans="1:23" x14ac:dyDescent="0.3">
      <c r="A114" s="1"/>
      <c r="B114" s="1"/>
      <c r="C114" s="1"/>
      <c r="D114" s="1"/>
      <c r="E114" s="1"/>
      <c r="F114" s="1"/>
      <c r="G114" s="1"/>
      <c r="H114" s="1"/>
      <c r="I114" s="1"/>
      <c r="J114" s="1"/>
      <c r="K114" s="1"/>
      <c r="L114" s="1"/>
      <c r="M114" s="1"/>
      <c r="N114" s="1"/>
      <c r="O114" s="1"/>
      <c r="P114" s="1"/>
      <c r="Q114" s="1"/>
      <c r="R114" s="1"/>
      <c r="S114" s="1"/>
      <c r="T114" s="1"/>
      <c r="U114" s="1"/>
      <c r="V114" s="1"/>
      <c r="W114" s="1"/>
    </row>
    <row r="115" spans="1:23" x14ac:dyDescent="0.3">
      <c r="A115" s="1"/>
      <c r="B115" s="1"/>
      <c r="C115" s="1"/>
      <c r="D115" s="1"/>
      <c r="E115" s="1"/>
      <c r="F115" s="1"/>
      <c r="G115" s="1"/>
      <c r="H115" s="1"/>
      <c r="I115" s="1"/>
      <c r="J115" s="1"/>
      <c r="K115" s="1"/>
      <c r="L115" s="1"/>
      <c r="M115" s="1"/>
      <c r="N115" s="1"/>
      <c r="O115" s="1"/>
      <c r="P115" s="1"/>
      <c r="Q115" s="1"/>
      <c r="R115" s="1"/>
      <c r="S115" s="1"/>
      <c r="T115" s="1"/>
      <c r="U115" s="1"/>
      <c r="V115" s="1"/>
      <c r="W115" s="1"/>
    </row>
    <row r="116" spans="1:23" x14ac:dyDescent="0.3">
      <c r="A116" s="1"/>
      <c r="B116" s="1"/>
      <c r="C116" s="1"/>
      <c r="D116" s="1"/>
      <c r="E116" s="1"/>
      <c r="F116" s="1"/>
      <c r="G116" s="1"/>
      <c r="H116" s="1"/>
      <c r="I116" s="1"/>
      <c r="J116" s="1"/>
      <c r="K116" s="1"/>
      <c r="L116" s="1"/>
      <c r="M116" s="1"/>
      <c r="N116" s="1"/>
      <c r="O116" s="1"/>
      <c r="P116" s="1"/>
      <c r="Q116" s="1"/>
      <c r="R116" s="1"/>
      <c r="S116" s="1"/>
      <c r="T116" s="1"/>
      <c r="U116" s="1"/>
      <c r="V116" s="1"/>
      <c r="W116" s="1"/>
    </row>
    <row r="117" spans="1:23" x14ac:dyDescent="0.3">
      <c r="A117" s="1"/>
      <c r="B117" s="1"/>
      <c r="C117" s="1"/>
      <c r="D117" s="1"/>
      <c r="E117" s="1"/>
      <c r="F117" s="1"/>
      <c r="G117" s="1"/>
      <c r="H117" s="1"/>
      <c r="I117" s="1"/>
      <c r="J117" s="1"/>
      <c r="K117" s="1"/>
      <c r="L117" s="1"/>
      <c r="M117" s="1"/>
      <c r="N117" s="1"/>
      <c r="O117" s="1"/>
      <c r="P117" s="1"/>
      <c r="Q117" s="1"/>
      <c r="R117" s="1"/>
      <c r="S117" s="1"/>
      <c r="T117" s="1"/>
      <c r="U117" s="1"/>
      <c r="V117" s="1"/>
      <c r="W117" s="1"/>
    </row>
    <row r="118" spans="1:23" x14ac:dyDescent="0.3">
      <c r="A118" s="1"/>
      <c r="B118" s="1"/>
      <c r="C118" s="1"/>
      <c r="D118" s="1"/>
      <c r="E118" s="1"/>
      <c r="F118" s="1"/>
      <c r="G118" s="1"/>
      <c r="H118" s="1"/>
      <c r="I118" s="1"/>
      <c r="J118" s="1"/>
      <c r="K118" s="1"/>
      <c r="L118" s="1"/>
      <c r="M118" s="1"/>
      <c r="N118" s="1"/>
      <c r="O118" s="1"/>
      <c r="P118" s="1"/>
      <c r="Q118" s="1"/>
      <c r="R118" s="1"/>
      <c r="S118" s="1"/>
      <c r="T118" s="1"/>
      <c r="U118" s="1"/>
      <c r="V118" s="1"/>
      <c r="W118" s="1"/>
    </row>
    <row r="119" spans="1:23" x14ac:dyDescent="0.3">
      <c r="A119" s="1"/>
      <c r="B119" s="1"/>
      <c r="C119" s="1"/>
      <c r="D119" s="1"/>
      <c r="E119" s="1"/>
      <c r="F119" s="1"/>
      <c r="G119" s="1"/>
      <c r="H119" s="1"/>
      <c r="I119" s="1"/>
      <c r="J119" s="1"/>
      <c r="K119" s="1"/>
      <c r="L119" s="1"/>
      <c r="M119" s="1"/>
      <c r="N119" s="1"/>
      <c r="O119" s="1"/>
      <c r="P119" s="1"/>
      <c r="Q119" s="1"/>
      <c r="R119" s="1"/>
      <c r="S119" s="1"/>
      <c r="T119" s="1"/>
      <c r="U119" s="1"/>
      <c r="V119" s="1"/>
      <c r="W119" s="1"/>
    </row>
    <row r="120" spans="1:23" x14ac:dyDescent="0.3">
      <c r="A120" s="1"/>
      <c r="B120" s="1"/>
      <c r="C120" s="1"/>
      <c r="D120" s="1"/>
      <c r="E120" s="1"/>
      <c r="F120" s="1"/>
      <c r="G120" s="1"/>
      <c r="H120" s="1"/>
      <c r="I120" s="1"/>
      <c r="J120" s="1"/>
      <c r="K120" s="1"/>
      <c r="L120" s="1"/>
      <c r="M120" s="1"/>
      <c r="N120" s="1"/>
      <c r="O120" s="1"/>
      <c r="P120" s="1"/>
      <c r="Q120" s="1"/>
      <c r="R120" s="1"/>
      <c r="S120" s="1"/>
      <c r="T120" s="1"/>
      <c r="U120" s="1"/>
      <c r="V120" s="1"/>
      <c r="W120" s="1"/>
    </row>
    <row r="121" spans="1:23" x14ac:dyDescent="0.3">
      <c r="A121" s="1"/>
      <c r="B121" s="1"/>
      <c r="C121" s="1"/>
      <c r="D121" s="1"/>
      <c r="E121" s="1"/>
      <c r="F121" s="1"/>
      <c r="G121" s="1"/>
      <c r="H121" s="1"/>
      <c r="I121" s="1"/>
      <c r="J121" s="1"/>
      <c r="K121" s="1"/>
      <c r="L121" s="1"/>
      <c r="M121" s="1"/>
      <c r="N121" s="1"/>
      <c r="O121" s="1"/>
      <c r="P121" s="1"/>
      <c r="Q121" s="1"/>
      <c r="R121" s="1"/>
      <c r="S121" s="1"/>
      <c r="T121" s="1"/>
      <c r="U121" s="1"/>
      <c r="V121" s="1"/>
      <c r="W121" s="1"/>
    </row>
    <row r="122" spans="1:23" x14ac:dyDescent="0.3">
      <c r="A122" s="1"/>
      <c r="B122" s="1"/>
      <c r="C122" s="1"/>
      <c r="D122" s="1"/>
      <c r="E122" s="1"/>
      <c r="F122" s="1"/>
      <c r="G122" s="1"/>
      <c r="H122" s="1"/>
      <c r="I122" s="1"/>
      <c r="J122" s="1"/>
      <c r="K122" s="1"/>
      <c r="L122" s="1"/>
      <c r="M122" s="1"/>
      <c r="N122" s="1"/>
      <c r="O122" s="1"/>
      <c r="P122" s="1"/>
      <c r="Q122" s="1"/>
      <c r="R122" s="1"/>
      <c r="S122" s="1"/>
      <c r="T122" s="1"/>
      <c r="U122" s="1"/>
      <c r="V122" s="1"/>
      <c r="W122" s="1"/>
    </row>
    <row r="123" spans="1:23" x14ac:dyDescent="0.3">
      <c r="A123" s="1"/>
      <c r="B123" s="1"/>
      <c r="C123" s="1"/>
      <c r="D123" s="1"/>
      <c r="E123" s="1"/>
      <c r="F123" s="1"/>
      <c r="G123" s="1"/>
      <c r="H123" s="1"/>
      <c r="I123" s="1"/>
      <c r="J123" s="1"/>
      <c r="K123" s="1"/>
      <c r="L123" s="1"/>
      <c r="M123" s="1"/>
      <c r="N123" s="1"/>
      <c r="O123" s="1"/>
      <c r="P123" s="1"/>
      <c r="Q123" s="1"/>
      <c r="R123" s="1"/>
      <c r="S123" s="1"/>
      <c r="T123" s="1"/>
      <c r="U123" s="1"/>
      <c r="V123" s="1"/>
      <c r="W123" s="1"/>
    </row>
    <row r="124" spans="1:23" x14ac:dyDescent="0.3">
      <c r="A124" s="1"/>
      <c r="B124" s="1"/>
      <c r="C124" s="1"/>
      <c r="D124" s="1"/>
      <c r="E124" s="1"/>
      <c r="F124" s="1"/>
      <c r="G124" s="1"/>
      <c r="H124" s="1"/>
      <c r="I124" s="1"/>
      <c r="J124" s="1"/>
      <c r="K124" s="1"/>
      <c r="L124" s="1"/>
      <c r="M124" s="1"/>
      <c r="N124" s="1"/>
      <c r="O124" s="1"/>
      <c r="P124" s="1"/>
      <c r="Q124" s="1"/>
      <c r="R124" s="1"/>
      <c r="S124" s="1"/>
      <c r="T124" s="1"/>
      <c r="U124" s="1"/>
      <c r="V124" s="1"/>
      <c r="W124" s="1"/>
    </row>
    <row r="125" spans="1:23" x14ac:dyDescent="0.3">
      <c r="A125" s="1"/>
      <c r="B125" s="1"/>
      <c r="C125" s="1"/>
      <c r="D125" s="1"/>
      <c r="E125" s="1"/>
      <c r="F125" s="1"/>
      <c r="G125" s="1"/>
      <c r="H125" s="1"/>
      <c r="I125" s="1"/>
      <c r="J125" s="1"/>
      <c r="K125" s="1"/>
      <c r="L125" s="1"/>
      <c r="M125" s="1"/>
      <c r="N125" s="1"/>
      <c r="O125" s="1"/>
      <c r="P125" s="1"/>
      <c r="Q125" s="1"/>
      <c r="R125" s="1"/>
      <c r="S125" s="1"/>
      <c r="T125" s="1"/>
      <c r="U125" s="1"/>
      <c r="V125" s="1"/>
      <c r="W125" s="1"/>
    </row>
    <row r="126" spans="1:23" x14ac:dyDescent="0.3">
      <c r="A126" s="1"/>
      <c r="B126" s="1"/>
      <c r="C126" s="1"/>
      <c r="D126" s="1"/>
      <c r="E126" s="1"/>
      <c r="F126" s="1"/>
      <c r="G126" s="1"/>
      <c r="H126" s="1"/>
      <c r="I126" s="1"/>
      <c r="J126" s="1"/>
      <c r="K126" s="1"/>
      <c r="L126" s="1"/>
      <c r="M126" s="1"/>
      <c r="N126" s="1"/>
      <c r="O126" s="1"/>
      <c r="P126" s="1"/>
      <c r="Q126" s="1"/>
      <c r="R126" s="1"/>
      <c r="S126" s="1"/>
      <c r="T126" s="1"/>
      <c r="U126" s="1"/>
      <c r="V126" s="1"/>
      <c r="W126" s="1"/>
    </row>
    <row r="127" spans="1:23" x14ac:dyDescent="0.3">
      <c r="A127" s="1"/>
      <c r="B127" s="1"/>
      <c r="C127" s="1"/>
      <c r="D127" s="1"/>
      <c r="E127" s="1"/>
      <c r="F127" s="1"/>
      <c r="G127" s="1"/>
      <c r="H127" s="1"/>
      <c r="I127" s="1"/>
      <c r="J127" s="1"/>
      <c r="K127" s="1"/>
      <c r="L127" s="1"/>
      <c r="M127" s="1"/>
      <c r="N127" s="1"/>
      <c r="O127" s="1"/>
      <c r="P127" s="1"/>
      <c r="Q127" s="1"/>
      <c r="R127" s="1"/>
      <c r="S127" s="1"/>
      <c r="T127" s="1"/>
      <c r="U127" s="1"/>
      <c r="V127" s="1"/>
      <c r="W127" s="1"/>
    </row>
    <row r="128" spans="1:23" x14ac:dyDescent="0.3">
      <c r="A128" s="1"/>
      <c r="B128" s="1"/>
      <c r="C128" s="1"/>
      <c r="D128" s="1"/>
      <c r="E128" s="1"/>
      <c r="F128" s="1"/>
      <c r="G128" s="1"/>
      <c r="H128" s="1"/>
      <c r="I128" s="1"/>
      <c r="J128" s="1"/>
      <c r="K128" s="1"/>
      <c r="L128" s="1"/>
      <c r="M128" s="1"/>
      <c r="N128" s="1"/>
      <c r="O128" s="1"/>
      <c r="P128" s="1"/>
      <c r="Q128" s="1"/>
      <c r="R128" s="1"/>
      <c r="S128" s="1"/>
      <c r="T128" s="1"/>
      <c r="U128" s="1"/>
      <c r="V128" s="1"/>
      <c r="W128" s="1"/>
    </row>
    <row r="129" spans="1:23" x14ac:dyDescent="0.3">
      <c r="A129" s="1"/>
      <c r="B129" s="1"/>
      <c r="C129" s="1"/>
      <c r="D129" s="1"/>
      <c r="E129" s="1"/>
      <c r="F129" s="1"/>
      <c r="G129" s="1"/>
      <c r="H129" s="1"/>
      <c r="I129" s="1"/>
      <c r="J129" s="1"/>
      <c r="K129" s="1"/>
      <c r="L129" s="1"/>
      <c r="M129" s="1"/>
      <c r="N129" s="1"/>
      <c r="O129" s="1"/>
      <c r="P129" s="1"/>
      <c r="Q129" s="1"/>
      <c r="R129" s="1"/>
      <c r="S129" s="1"/>
      <c r="T129" s="1"/>
      <c r="U129" s="1"/>
      <c r="V129" s="1"/>
      <c r="W129" s="1"/>
    </row>
    <row r="130" spans="1:23" x14ac:dyDescent="0.3">
      <c r="A130" s="1"/>
      <c r="B130" s="1"/>
      <c r="C130" s="1"/>
      <c r="D130" s="1"/>
      <c r="E130" s="1"/>
      <c r="F130" s="1"/>
      <c r="G130" s="1"/>
      <c r="H130" s="1"/>
      <c r="I130" s="1"/>
      <c r="J130" s="1"/>
      <c r="K130" s="1"/>
      <c r="L130" s="1"/>
      <c r="M130" s="1"/>
      <c r="N130" s="1"/>
      <c r="O130" s="1"/>
      <c r="P130" s="1"/>
      <c r="Q130" s="1"/>
      <c r="R130" s="1"/>
      <c r="S130" s="1"/>
      <c r="T130" s="1"/>
      <c r="U130" s="1"/>
      <c r="V130" s="1"/>
      <c r="W130" s="1"/>
    </row>
    <row r="131" spans="1:23" x14ac:dyDescent="0.3">
      <c r="A131" s="1"/>
      <c r="B131" s="1"/>
      <c r="C131" s="1"/>
      <c r="D131" s="1"/>
      <c r="E131" s="1"/>
      <c r="F131" s="1"/>
      <c r="G131" s="1"/>
      <c r="H131" s="1"/>
      <c r="I131" s="1"/>
      <c r="J131" s="1"/>
      <c r="K131" s="1"/>
      <c r="L131" s="1"/>
      <c r="M131" s="1"/>
      <c r="N131" s="1"/>
      <c r="O131" s="1"/>
      <c r="P131" s="1"/>
      <c r="Q131" s="1"/>
      <c r="R131" s="1"/>
      <c r="S131" s="1"/>
      <c r="T131" s="1"/>
      <c r="U131" s="1"/>
      <c r="V131" s="1"/>
      <c r="W131" s="1"/>
    </row>
    <row r="132" spans="1:23" x14ac:dyDescent="0.3">
      <c r="A132" s="1"/>
      <c r="B132" s="1"/>
      <c r="C132" s="1"/>
      <c r="D132" s="1"/>
      <c r="E132" s="1"/>
      <c r="F132" s="1"/>
      <c r="G132" s="1"/>
      <c r="H132" s="1"/>
      <c r="I132" s="1"/>
      <c r="J132" s="1"/>
      <c r="K132" s="1"/>
      <c r="L132" s="1"/>
      <c r="M132" s="1"/>
      <c r="N132" s="1"/>
      <c r="O132" s="1"/>
      <c r="P132" s="1"/>
      <c r="Q132" s="1"/>
      <c r="R132" s="1"/>
      <c r="S132" s="1"/>
      <c r="T132" s="1"/>
      <c r="U132" s="1"/>
      <c r="V132" s="1"/>
      <c r="W132" s="1"/>
    </row>
    <row r="133" spans="1:23" x14ac:dyDescent="0.3">
      <c r="A133" s="1"/>
      <c r="B133" s="1"/>
      <c r="C133" s="1"/>
      <c r="D133" s="1"/>
      <c r="E133" s="1"/>
      <c r="F133" s="1"/>
      <c r="G133" s="1"/>
      <c r="H133" s="1"/>
      <c r="I133" s="1"/>
      <c r="J133" s="1"/>
      <c r="K133" s="1"/>
      <c r="L133" s="1"/>
      <c r="M133" s="1"/>
      <c r="N133" s="1"/>
      <c r="O133" s="1"/>
      <c r="P133" s="1"/>
      <c r="Q133" s="1"/>
      <c r="R133" s="1"/>
      <c r="S133" s="1"/>
      <c r="T133" s="1"/>
      <c r="U133" s="1"/>
      <c r="V133" s="1"/>
      <c r="W133" s="1"/>
    </row>
    <row r="134" spans="1:23" x14ac:dyDescent="0.3">
      <c r="A134" s="1"/>
      <c r="B134" s="1"/>
      <c r="C134" s="1"/>
      <c r="D134" s="1"/>
      <c r="E134" s="1"/>
      <c r="F134" s="1"/>
      <c r="G134" s="1"/>
      <c r="H134" s="1"/>
      <c r="I134" s="1"/>
      <c r="J134" s="1"/>
      <c r="K134" s="1"/>
      <c r="L134" s="1"/>
      <c r="M134" s="1"/>
      <c r="N134" s="1"/>
      <c r="O134" s="1"/>
      <c r="P134" s="1"/>
      <c r="Q134" s="1"/>
      <c r="R134" s="1"/>
      <c r="S134" s="1"/>
      <c r="T134" s="1"/>
      <c r="U134" s="1"/>
      <c r="V134" s="1"/>
      <c r="W134" s="1"/>
    </row>
    <row r="135" spans="1:23" x14ac:dyDescent="0.3">
      <c r="A135" s="1"/>
      <c r="B135" s="1"/>
      <c r="C135" s="1"/>
      <c r="D135" s="1"/>
      <c r="E135" s="1"/>
      <c r="F135" s="1"/>
      <c r="G135" s="1"/>
      <c r="H135" s="1"/>
      <c r="I135" s="1"/>
      <c r="J135" s="1"/>
      <c r="K135" s="1"/>
      <c r="L135" s="1"/>
      <c r="M135" s="1"/>
      <c r="N135" s="1"/>
      <c r="O135" s="1"/>
      <c r="P135" s="1"/>
      <c r="Q135" s="1"/>
      <c r="R135" s="1"/>
      <c r="S135" s="1"/>
      <c r="T135" s="1"/>
      <c r="U135" s="1"/>
      <c r="V135" s="1"/>
      <c r="W135" s="1"/>
    </row>
    <row r="136" spans="1:23" x14ac:dyDescent="0.3">
      <c r="A136" s="1"/>
      <c r="B136" s="1"/>
      <c r="C136" s="1"/>
      <c r="D136" s="1"/>
      <c r="E136" s="1"/>
      <c r="F136" s="1"/>
      <c r="G136" s="1"/>
      <c r="H136" s="1"/>
      <c r="I136" s="1"/>
      <c r="J136" s="1"/>
      <c r="K136" s="1"/>
      <c r="L136" s="1"/>
      <c r="M136" s="1"/>
      <c r="N136" s="1"/>
      <c r="O136" s="1"/>
      <c r="P136" s="1"/>
      <c r="Q136" s="1"/>
      <c r="R136" s="1"/>
      <c r="S136" s="1"/>
      <c r="T136" s="1"/>
      <c r="U136" s="1"/>
      <c r="V136" s="1"/>
      <c r="W136" s="1"/>
    </row>
    <row r="137" spans="1:23" x14ac:dyDescent="0.3">
      <c r="A137" s="1"/>
      <c r="B137" s="1"/>
      <c r="C137" s="1"/>
      <c r="D137" s="1"/>
      <c r="E137" s="1"/>
      <c r="F137" s="1"/>
      <c r="G137" s="1"/>
      <c r="H137" s="1"/>
      <c r="I137" s="1"/>
      <c r="J137" s="1"/>
      <c r="K137" s="1"/>
      <c r="L137" s="1"/>
      <c r="M137" s="1"/>
      <c r="N137" s="1"/>
      <c r="O137" s="1"/>
      <c r="P137" s="1"/>
      <c r="Q137" s="1"/>
      <c r="R137" s="1"/>
      <c r="S137" s="1"/>
      <c r="T137" s="1"/>
      <c r="U137" s="1"/>
      <c r="V137" s="1"/>
      <c r="W137" s="1"/>
    </row>
    <row r="138" spans="1:23" x14ac:dyDescent="0.3">
      <c r="A138" s="1"/>
      <c r="B138" s="1"/>
      <c r="C138" s="1"/>
      <c r="D138" s="1"/>
      <c r="E138" s="1"/>
      <c r="F138" s="1"/>
      <c r="G138" s="1"/>
      <c r="H138" s="1"/>
      <c r="I138" s="1"/>
      <c r="J138" s="1"/>
      <c r="K138" s="1"/>
      <c r="L138" s="1"/>
      <c r="M138" s="1"/>
      <c r="N138" s="1"/>
      <c r="O138" s="1"/>
      <c r="P138" s="1"/>
      <c r="Q138" s="1"/>
      <c r="R138" s="1"/>
      <c r="S138" s="1"/>
      <c r="T138" s="1"/>
      <c r="U138" s="1"/>
      <c r="V138" s="1"/>
      <c r="W138" s="1"/>
    </row>
    <row r="139" spans="1:23" x14ac:dyDescent="0.3">
      <c r="A139" s="1"/>
      <c r="B139" s="1"/>
      <c r="C139" s="1"/>
      <c r="D139" s="1"/>
      <c r="E139" s="1"/>
      <c r="F139" s="1"/>
      <c r="G139" s="1"/>
      <c r="H139" s="1"/>
      <c r="I139" s="1"/>
      <c r="J139" s="1"/>
      <c r="K139" s="1"/>
      <c r="L139" s="1"/>
      <c r="M139" s="1"/>
      <c r="N139" s="1"/>
      <c r="O139" s="1"/>
      <c r="P139" s="1"/>
      <c r="Q139" s="1"/>
      <c r="R139" s="1"/>
      <c r="S139" s="1"/>
      <c r="T139" s="1"/>
      <c r="U139" s="1"/>
      <c r="V139" s="1"/>
      <c r="W139" s="1"/>
    </row>
    <row r="140" spans="1:23" x14ac:dyDescent="0.3">
      <c r="A140" s="1"/>
      <c r="B140" s="1"/>
      <c r="C140" s="1"/>
      <c r="D140" s="1"/>
      <c r="E140" s="1"/>
      <c r="F140" s="1"/>
      <c r="G140" s="1"/>
      <c r="H140" s="1"/>
      <c r="I140" s="1"/>
      <c r="J140" s="1"/>
      <c r="K140" s="1"/>
      <c r="L140" s="1"/>
      <c r="M140" s="1"/>
      <c r="N140" s="1"/>
      <c r="O140" s="1"/>
      <c r="P140" s="1"/>
      <c r="Q140" s="1"/>
      <c r="R140" s="1"/>
      <c r="S140" s="1"/>
      <c r="T140" s="1"/>
      <c r="U140" s="1"/>
      <c r="V140" s="1"/>
      <c r="W140" s="1"/>
    </row>
    <row r="141" spans="1:23" x14ac:dyDescent="0.3">
      <c r="A141" s="1"/>
      <c r="B141" s="1"/>
      <c r="C141" s="1"/>
      <c r="D141" s="1"/>
      <c r="E141" s="1"/>
      <c r="F141" s="1"/>
      <c r="G141" s="1"/>
      <c r="H141" s="1"/>
      <c r="I141" s="1"/>
      <c r="J141" s="1"/>
      <c r="K141" s="1"/>
      <c r="L141" s="1"/>
      <c r="M141" s="1"/>
      <c r="N141" s="1"/>
      <c r="O141" s="1"/>
      <c r="P141" s="1"/>
      <c r="Q141" s="1"/>
      <c r="R141" s="1"/>
      <c r="S141" s="1"/>
      <c r="T141" s="1"/>
      <c r="U141" s="1"/>
      <c r="V141" s="1"/>
      <c r="W141" s="1"/>
    </row>
    <row r="142" spans="1:23" x14ac:dyDescent="0.3">
      <c r="A142" s="1"/>
      <c r="B142" s="1"/>
      <c r="C142" s="1"/>
      <c r="D142" s="1"/>
      <c r="E142" s="1"/>
      <c r="F142" s="1"/>
      <c r="G142" s="1"/>
      <c r="H142" s="1"/>
      <c r="I142" s="1"/>
      <c r="J142" s="1"/>
      <c r="K142" s="1"/>
      <c r="L142" s="1"/>
      <c r="M142" s="1"/>
      <c r="N142" s="1"/>
      <c r="O142" s="1"/>
      <c r="P142" s="1"/>
      <c r="Q142" s="1"/>
      <c r="R142" s="1"/>
      <c r="S142" s="1"/>
      <c r="T142" s="1"/>
      <c r="U142" s="1"/>
      <c r="V142" s="1"/>
      <c r="W142" s="1"/>
    </row>
    <row r="143" spans="1:23" x14ac:dyDescent="0.3">
      <c r="O143" s="1"/>
      <c r="P143" s="1"/>
      <c r="Q143" s="1"/>
      <c r="R143" s="1"/>
      <c r="S143" s="1"/>
    </row>
    <row r="144" spans="1:23" x14ac:dyDescent="0.3">
      <c r="O144" s="1"/>
      <c r="P144" s="1"/>
      <c r="Q144" s="1"/>
      <c r="R144" s="1"/>
      <c r="S144" s="1"/>
    </row>
    <row r="145" spans="15:19" x14ac:dyDescent="0.3">
      <c r="O145" s="1"/>
      <c r="P145" s="1"/>
      <c r="Q145" s="1"/>
      <c r="R145" s="1"/>
      <c r="S145" s="1"/>
    </row>
    <row r="146" spans="15:19" x14ac:dyDescent="0.3">
      <c r="O146" s="1"/>
      <c r="P146" s="1"/>
      <c r="Q146" s="1"/>
      <c r="R146" s="1"/>
      <c r="S146" s="1"/>
    </row>
  </sheetData>
  <sheetProtection algorithmName="SHA-512" hashValue="su1/fjS5yHQQvPLWS/tWXuM6b9f6tOFx8qr1otX6ZHQmfBx28M9AJKq/alLgXDsbfrLEoOIF6KVpt0el8ZQ5DA==" saltValue="W2pXGSFwe6oNR/UAgXcGHw==" spinCount="100000" sheet="1" formatCells="0" formatColumns="0" formatRows="0" insertColumns="0" insertRows="0" insertHyperlinks="0" deleteColumns="0" deleteRows="0" sort="0" autoFilter="0" pivotTables="0"/>
  <mergeCells count="6">
    <mergeCell ref="A1:D3"/>
    <mergeCell ref="A4:D4"/>
    <mergeCell ref="A7:B7"/>
    <mergeCell ref="A6:B6"/>
    <mergeCell ref="A58:D58"/>
    <mergeCell ref="A8:B8"/>
  </mergeCells>
  <pageMargins left="0.7" right="0.7" top="0.75" bottom="0.75" header="0.3" footer="0.3"/>
  <pageSetup scale="46" orientation="portrait" r:id="rId1"/>
  <colBreaks count="2" manualBreakCount="2">
    <brk id="5" max="1048575" man="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B62C-CD34-4B36-A6DC-BF391040FBFA}">
  <sheetPr>
    <tabColor rgb="FF0070C0"/>
  </sheetPr>
  <dimension ref="A1:AA151"/>
  <sheetViews>
    <sheetView zoomScaleNormal="100" workbookViewId="0">
      <selection activeCell="L13" sqref="L13"/>
    </sheetView>
  </sheetViews>
  <sheetFormatPr defaultRowHeight="15.6" x14ac:dyDescent="0.3"/>
  <cols>
    <col min="1" max="1" width="12.8984375" customWidth="1"/>
    <col min="2" max="2" width="56" customWidth="1"/>
    <col min="3" max="6" width="14.19921875" customWidth="1"/>
    <col min="7" max="7" width="2.3984375" customWidth="1"/>
    <col min="8" max="9" width="18.09765625" customWidth="1"/>
    <col min="10" max="10" width="3" customWidth="1"/>
    <col min="11" max="12" width="12.69921875" customWidth="1"/>
    <col min="13" max="13" width="4.19921875" customWidth="1"/>
    <col min="14" max="15" width="13.5" customWidth="1"/>
  </cols>
  <sheetData>
    <row r="1" spans="1:25" x14ac:dyDescent="0.3">
      <c r="A1" s="116" t="str">
        <f>'Step 1'!A7:B7</f>
        <v>The Pup Café</v>
      </c>
      <c r="B1" s="58"/>
      <c r="C1" s="58"/>
      <c r="D1" s="58"/>
      <c r="E1" s="58"/>
      <c r="F1" s="58"/>
      <c r="G1" s="58"/>
      <c r="H1" s="58"/>
      <c r="I1" s="58"/>
      <c r="J1" s="1"/>
      <c r="K1" s="1"/>
      <c r="L1" s="1"/>
      <c r="M1" s="1"/>
      <c r="N1" s="1"/>
      <c r="O1" s="1"/>
      <c r="P1" s="15"/>
      <c r="Q1" s="15"/>
      <c r="R1" s="15"/>
      <c r="S1" s="15"/>
      <c r="T1" s="15"/>
      <c r="U1" s="15"/>
      <c r="V1" s="15"/>
      <c r="W1" s="15"/>
      <c r="X1" s="15"/>
      <c r="Y1" s="15"/>
    </row>
    <row r="2" spans="1:25" x14ac:dyDescent="0.3">
      <c r="A2" s="116">
        <f>'Step 1'!A8:B8</f>
        <v>45782</v>
      </c>
      <c r="B2" s="58"/>
      <c r="C2" s="58"/>
      <c r="D2" s="58"/>
      <c r="E2" s="58"/>
      <c r="F2" s="58"/>
      <c r="G2" s="58"/>
      <c r="H2" s="58"/>
      <c r="I2" s="58"/>
      <c r="J2" s="1"/>
      <c r="K2" s="1"/>
      <c r="L2" s="1"/>
      <c r="M2" s="1"/>
      <c r="N2" s="1"/>
      <c r="O2" s="1"/>
      <c r="P2" s="15"/>
      <c r="Q2" s="15"/>
      <c r="R2" s="15"/>
      <c r="S2" s="15"/>
      <c r="T2" s="15"/>
      <c r="U2" s="15"/>
      <c r="V2" s="15"/>
      <c r="W2" s="15"/>
      <c r="X2" s="15"/>
      <c r="Y2" s="15"/>
    </row>
    <row r="3" spans="1:25" x14ac:dyDescent="0.3">
      <c r="A3" s="116"/>
      <c r="B3" s="58"/>
      <c r="C3" s="58"/>
      <c r="D3" s="58"/>
      <c r="E3" s="58"/>
      <c r="F3" s="58"/>
      <c r="G3" s="58"/>
      <c r="H3" s="58"/>
      <c r="I3" s="58"/>
      <c r="J3" s="1"/>
      <c r="K3" s="1"/>
      <c r="L3" s="1"/>
      <c r="M3" s="1"/>
      <c r="N3" s="1"/>
      <c r="O3" s="1"/>
      <c r="P3" s="15"/>
      <c r="Q3" s="15"/>
      <c r="R3" s="15"/>
      <c r="S3" s="15"/>
      <c r="T3" s="15"/>
      <c r="U3" s="15"/>
      <c r="V3" s="15"/>
      <c r="W3" s="15"/>
      <c r="X3" s="15"/>
      <c r="Y3" s="15"/>
    </row>
    <row r="4" spans="1:25" x14ac:dyDescent="0.3">
      <c r="A4" s="116"/>
      <c r="B4" s="58"/>
      <c r="C4" s="58"/>
      <c r="D4" s="58"/>
      <c r="E4" s="58"/>
      <c r="F4" s="58"/>
      <c r="G4" s="58"/>
      <c r="H4" s="58"/>
      <c r="I4" s="58"/>
      <c r="J4" s="1"/>
      <c r="K4" s="18" t="s">
        <v>76</v>
      </c>
      <c r="L4" s="1"/>
      <c r="M4" s="1"/>
      <c r="N4" s="1"/>
      <c r="O4" s="1"/>
      <c r="P4" s="15"/>
      <c r="Q4" s="15"/>
      <c r="R4" s="15"/>
      <c r="S4" s="15"/>
      <c r="T4" s="15"/>
      <c r="U4" s="15"/>
      <c r="V4" s="15"/>
      <c r="W4" s="15"/>
      <c r="X4" s="15"/>
      <c r="Y4" s="15"/>
    </row>
    <row r="5" spans="1:25" x14ac:dyDescent="0.3">
      <c r="A5" s="116"/>
      <c r="B5" s="58"/>
      <c r="C5" s="58"/>
      <c r="D5" s="58"/>
      <c r="E5" s="58"/>
      <c r="F5" s="58"/>
      <c r="G5" s="58"/>
      <c r="H5" s="58"/>
      <c r="I5" s="58"/>
      <c r="J5" s="1"/>
      <c r="K5" s="1"/>
      <c r="L5" s="1"/>
      <c r="M5" s="1"/>
      <c r="N5" s="1"/>
      <c r="O5" s="1"/>
      <c r="P5" s="15"/>
      <c r="Q5" s="15"/>
      <c r="R5" s="15"/>
      <c r="S5" s="15"/>
      <c r="T5" s="15"/>
      <c r="U5" s="15"/>
      <c r="V5" s="15"/>
      <c r="W5" s="15"/>
      <c r="X5" s="15"/>
      <c r="Y5" s="15"/>
    </row>
    <row r="6" spans="1:25" x14ac:dyDescent="0.3">
      <c r="A6" s="58"/>
      <c r="B6" s="58"/>
      <c r="C6" s="58"/>
      <c r="D6" s="58"/>
      <c r="E6" s="58"/>
      <c r="F6" s="58"/>
      <c r="G6" s="58"/>
      <c r="H6" s="58"/>
      <c r="I6" s="58"/>
      <c r="J6" s="1"/>
      <c r="K6" s="1"/>
      <c r="L6" s="1"/>
      <c r="M6" s="1"/>
      <c r="N6" s="1"/>
      <c r="O6" s="1"/>
      <c r="P6" s="15"/>
      <c r="Q6" s="15"/>
      <c r="R6" s="15"/>
      <c r="S6" s="15"/>
      <c r="T6" s="15"/>
      <c r="U6" s="15"/>
      <c r="V6" s="15"/>
      <c r="W6" s="15"/>
      <c r="X6" s="15"/>
      <c r="Y6" s="15"/>
    </row>
    <row r="7" spans="1:25" ht="18" x14ac:dyDescent="0.3">
      <c r="A7" s="117" t="s">
        <v>42</v>
      </c>
      <c r="B7" s="118" t="s">
        <v>97</v>
      </c>
      <c r="C7" s="118"/>
      <c r="D7" s="118"/>
      <c r="E7" s="118"/>
      <c r="F7" s="119"/>
      <c r="G7" s="120"/>
      <c r="H7" s="157" t="s">
        <v>92</v>
      </c>
      <c r="I7" s="158"/>
      <c r="J7" s="4"/>
      <c r="K7" s="155" t="s">
        <v>91</v>
      </c>
      <c r="L7" s="156"/>
      <c r="M7" s="1"/>
      <c r="N7" s="155" t="s">
        <v>67</v>
      </c>
      <c r="O7" s="156"/>
      <c r="P7" s="15"/>
      <c r="Q7" s="15"/>
      <c r="R7" s="15"/>
      <c r="S7" s="15"/>
      <c r="T7" s="15"/>
      <c r="U7" s="15"/>
      <c r="V7" s="15"/>
      <c r="W7" s="15"/>
      <c r="X7" s="15"/>
      <c r="Y7" s="15"/>
    </row>
    <row r="8" spans="1:25" ht="35.25" customHeight="1" x14ac:dyDescent="0.3">
      <c r="A8" s="121"/>
      <c r="B8" s="122" t="s">
        <v>79</v>
      </c>
      <c r="C8" s="123" t="s">
        <v>43</v>
      </c>
      <c r="D8" s="123" t="s">
        <v>21</v>
      </c>
      <c r="E8" s="123" t="s">
        <v>22</v>
      </c>
      <c r="F8" s="124" t="s">
        <v>23</v>
      </c>
      <c r="G8" s="125"/>
      <c r="H8" s="123" t="s">
        <v>93</v>
      </c>
      <c r="I8" s="123" t="s">
        <v>38</v>
      </c>
      <c r="J8" s="4"/>
      <c r="K8" s="3" t="s">
        <v>41</v>
      </c>
      <c r="L8" s="3" t="s">
        <v>40</v>
      </c>
      <c r="M8" s="1"/>
      <c r="N8" s="3" t="s">
        <v>41</v>
      </c>
      <c r="O8" s="3" t="s">
        <v>40</v>
      </c>
      <c r="P8" s="15"/>
      <c r="Q8" s="15"/>
      <c r="R8" s="15"/>
      <c r="S8" s="15"/>
      <c r="T8" s="15"/>
      <c r="U8" s="15"/>
      <c r="V8" s="15"/>
      <c r="W8" s="15"/>
      <c r="X8" s="15"/>
      <c r="Y8" s="15"/>
    </row>
    <row r="9" spans="1:25" x14ac:dyDescent="0.3">
      <c r="A9" s="126"/>
      <c r="B9" s="127" t="s">
        <v>24</v>
      </c>
      <c r="C9" s="128">
        <v>79.989999999999995</v>
      </c>
      <c r="D9" s="129">
        <v>17.989999999999998</v>
      </c>
      <c r="E9" s="145">
        <f>C9-D9</f>
        <v>62</v>
      </c>
      <c r="F9" s="146">
        <f>E9/C9</f>
        <v>0.77509688711088887</v>
      </c>
      <c r="G9" s="131"/>
      <c r="H9" s="132">
        <v>500</v>
      </c>
      <c r="I9" s="132">
        <v>1500</v>
      </c>
      <c r="J9" s="4"/>
      <c r="K9" s="5">
        <f>$C$9*H9</f>
        <v>39995</v>
      </c>
      <c r="L9" s="5">
        <f>$C$9*I9</f>
        <v>119984.99999999999</v>
      </c>
      <c r="M9" s="1"/>
      <c r="N9" s="5">
        <f>D9*H9</f>
        <v>8995</v>
      </c>
      <c r="O9" s="5">
        <f>D9*I9</f>
        <v>26984.999999999996</v>
      </c>
      <c r="P9" s="15"/>
      <c r="Q9" s="15"/>
      <c r="R9" s="15"/>
      <c r="S9" s="15"/>
      <c r="T9" s="15"/>
      <c r="U9" s="15"/>
      <c r="V9" s="15"/>
      <c r="W9" s="15"/>
      <c r="X9" s="15"/>
      <c r="Y9" s="15"/>
    </row>
    <row r="10" spans="1:25" x14ac:dyDescent="0.3">
      <c r="A10" s="126"/>
      <c r="B10" s="127" t="s">
        <v>3</v>
      </c>
      <c r="C10" s="133">
        <v>45</v>
      </c>
      <c r="D10" s="129">
        <v>5.99</v>
      </c>
      <c r="E10" s="145">
        <f t="shared" ref="E10:E18" si="0">C10-D10</f>
        <v>39.01</v>
      </c>
      <c r="F10" s="146">
        <f t="shared" ref="F10:F17" si="1">E10/C10</f>
        <v>0.86688888888888882</v>
      </c>
      <c r="G10" s="131"/>
      <c r="H10" s="132">
        <v>750</v>
      </c>
      <c r="I10" s="132">
        <v>2500</v>
      </c>
      <c r="J10" s="4"/>
      <c r="K10" s="5">
        <f>$C$10*H10</f>
        <v>33750</v>
      </c>
      <c r="L10" s="5">
        <f>$C$10*I10</f>
        <v>112500</v>
      </c>
      <c r="M10" s="1"/>
      <c r="N10" s="5">
        <f t="shared" ref="N10:N18" si="2">D10*H10</f>
        <v>4492.5</v>
      </c>
      <c r="O10" s="5">
        <f t="shared" ref="O10:O18" si="3">D10*I10</f>
        <v>14975</v>
      </c>
      <c r="P10" s="15"/>
      <c r="Q10" s="15"/>
      <c r="R10" s="15"/>
      <c r="S10" s="15"/>
      <c r="T10" s="15"/>
      <c r="U10" s="15"/>
      <c r="V10" s="15"/>
      <c r="W10" s="15"/>
      <c r="X10" s="15"/>
      <c r="Y10" s="15"/>
    </row>
    <row r="11" spans="1:25" x14ac:dyDescent="0.3">
      <c r="A11" s="126"/>
      <c r="B11" s="127" t="s">
        <v>4</v>
      </c>
      <c r="C11" s="133"/>
      <c r="D11" s="129"/>
      <c r="E11" s="145">
        <f t="shared" si="0"/>
        <v>0</v>
      </c>
      <c r="F11" s="146" t="e">
        <f t="shared" si="1"/>
        <v>#DIV/0!</v>
      </c>
      <c r="G11" s="131"/>
      <c r="H11" s="132"/>
      <c r="I11" s="132"/>
      <c r="J11" s="4"/>
      <c r="K11" s="5">
        <f>C11*H11</f>
        <v>0</v>
      </c>
      <c r="L11" s="5">
        <f>C11*I11</f>
        <v>0</v>
      </c>
      <c r="M11" s="1"/>
      <c r="N11" s="5">
        <f t="shared" si="2"/>
        <v>0</v>
      </c>
      <c r="O11" s="5">
        <f t="shared" si="3"/>
        <v>0</v>
      </c>
      <c r="P11" s="15"/>
      <c r="Q11" s="15"/>
      <c r="R11" s="15"/>
      <c r="S11" s="15"/>
      <c r="T11" s="15"/>
      <c r="U11" s="15"/>
      <c r="V11" s="15"/>
      <c r="W11" s="15"/>
      <c r="X11" s="15"/>
      <c r="Y11" s="15"/>
    </row>
    <row r="12" spans="1:25" x14ac:dyDescent="0.3">
      <c r="A12" s="126"/>
      <c r="B12" s="127" t="s">
        <v>5</v>
      </c>
      <c r="C12" s="133"/>
      <c r="D12" s="129"/>
      <c r="E12" s="145">
        <f t="shared" si="0"/>
        <v>0</v>
      </c>
      <c r="F12" s="146" t="e">
        <f t="shared" si="1"/>
        <v>#DIV/0!</v>
      </c>
      <c r="G12" s="131"/>
      <c r="H12" s="132"/>
      <c r="I12" s="132"/>
      <c r="J12" s="4"/>
      <c r="K12" s="5">
        <f t="shared" ref="K12:K17" si="4">C12*H12</f>
        <v>0</v>
      </c>
      <c r="L12" s="5">
        <f t="shared" ref="L12:L17" si="5">C12*I12</f>
        <v>0</v>
      </c>
      <c r="M12" s="1"/>
      <c r="N12" s="5">
        <f t="shared" si="2"/>
        <v>0</v>
      </c>
      <c r="O12" s="5">
        <f t="shared" si="3"/>
        <v>0</v>
      </c>
      <c r="P12" s="15"/>
      <c r="Q12" s="15"/>
      <c r="R12" s="15"/>
      <c r="S12" s="15"/>
      <c r="T12" s="15"/>
      <c r="U12" s="15"/>
      <c r="V12" s="15"/>
      <c r="W12" s="15"/>
      <c r="X12" s="15"/>
      <c r="Y12" s="15"/>
    </row>
    <row r="13" spans="1:25" x14ac:dyDescent="0.3">
      <c r="A13" s="126"/>
      <c r="B13" s="127" t="s">
        <v>6</v>
      </c>
      <c r="C13" s="133"/>
      <c r="D13" s="129"/>
      <c r="E13" s="145">
        <f t="shared" si="0"/>
        <v>0</v>
      </c>
      <c r="F13" s="146" t="e">
        <f t="shared" si="1"/>
        <v>#DIV/0!</v>
      </c>
      <c r="G13" s="131"/>
      <c r="H13" s="132"/>
      <c r="I13" s="132"/>
      <c r="J13" s="4"/>
      <c r="K13" s="5">
        <f>C13*H13</f>
        <v>0</v>
      </c>
      <c r="L13" s="5">
        <f t="shared" si="5"/>
        <v>0</v>
      </c>
      <c r="M13" s="1"/>
      <c r="N13" s="5">
        <f t="shared" si="2"/>
        <v>0</v>
      </c>
      <c r="O13" s="5">
        <f t="shared" si="3"/>
        <v>0</v>
      </c>
      <c r="P13" s="15"/>
      <c r="Q13" s="15"/>
      <c r="R13" s="15"/>
      <c r="S13" s="15"/>
      <c r="T13" s="15"/>
      <c r="U13" s="15"/>
      <c r="V13" s="15"/>
      <c r="W13" s="15"/>
      <c r="X13" s="15"/>
      <c r="Y13" s="15"/>
    </row>
    <row r="14" spans="1:25" x14ac:dyDescent="0.3">
      <c r="A14" s="126"/>
      <c r="B14" s="127" t="s">
        <v>15</v>
      </c>
      <c r="C14" s="133"/>
      <c r="D14" s="129"/>
      <c r="E14" s="145">
        <f t="shared" si="0"/>
        <v>0</v>
      </c>
      <c r="F14" s="146" t="e">
        <f t="shared" si="1"/>
        <v>#DIV/0!</v>
      </c>
      <c r="G14" s="131"/>
      <c r="H14" s="132"/>
      <c r="I14" s="132"/>
      <c r="J14" s="4"/>
      <c r="K14" s="5">
        <f>C14*H14</f>
        <v>0</v>
      </c>
      <c r="L14" s="5">
        <f t="shared" si="5"/>
        <v>0</v>
      </c>
      <c r="M14" s="1"/>
      <c r="N14" s="5">
        <f t="shared" si="2"/>
        <v>0</v>
      </c>
      <c r="O14" s="5">
        <f t="shared" si="3"/>
        <v>0</v>
      </c>
      <c r="P14" s="15"/>
      <c r="Q14" s="15"/>
      <c r="R14" s="15"/>
      <c r="S14" s="15"/>
      <c r="T14" s="15"/>
      <c r="U14" s="15"/>
      <c r="V14" s="15"/>
      <c r="W14" s="15"/>
      <c r="X14" s="15"/>
      <c r="Y14" s="15"/>
    </row>
    <row r="15" spans="1:25" x14ac:dyDescent="0.3">
      <c r="A15" s="126"/>
      <c r="B15" s="127" t="s">
        <v>16</v>
      </c>
      <c r="C15" s="133"/>
      <c r="D15" s="129"/>
      <c r="E15" s="145">
        <f t="shared" si="0"/>
        <v>0</v>
      </c>
      <c r="F15" s="146" t="e">
        <f t="shared" si="1"/>
        <v>#DIV/0!</v>
      </c>
      <c r="G15" s="131"/>
      <c r="H15" s="132"/>
      <c r="I15" s="132"/>
      <c r="J15" s="4"/>
      <c r="K15" s="5">
        <f t="shared" si="4"/>
        <v>0</v>
      </c>
      <c r="L15" s="5">
        <f t="shared" si="5"/>
        <v>0</v>
      </c>
      <c r="M15" s="1"/>
      <c r="N15" s="5">
        <f t="shared" si="2"/>
        <v>0</v>
      </c>
      <c r="O15" s="5">
        <f t="shared" si="3"/>
        <v>0</v>
      </c>
      <c r="P15" s="15"/>
      <c r="Q15" s="15"/>
      <c r="R15" s="15"/>
      <c r="S15" s="15"/>
      <c r="T15" s="15"/>
      <c r="U15" s="15"/>
      <c r="V15" s="15"/>
      <c r="W15" s="15"/>
      <c r="X15" s="15"/>
      <c r="Y15" s="15"/>
    </row>
    <row r="16" spans="1:25" x14ac:dyDescent="0.3">
      <c r="A16" s="126"/>
      <c r="B16" s="127" t="s">
        <v>17</v>
      </c>
      <c r="C16" s="133"/>
      <c r="D16" s="129"/>
      <c r="E16" s="145">
        <f t="shared" si="0"/>
        <v>0</v>
      </c>
      <c r="F16" s="146" t="e">
        <f t="shared" si="1"/>
        <v>#DIV/0!</v>
      </c>
      <c r="G16" s="131"/>
      <c r="H16" s="132"/>
      <c r="I16" s="132"/>
      <c r="J16" s="4"/>
      <c r="K16" s="5">
        <f t="shared" si="4"/>
        <v>0</v>
      </c>
      <c r="L16" s="5">
        <f t="shared" si="5"/>
        <v>0</v>
      </c>
      <c r="M16" s="1"/>
      <c r="N16" s="5">
        <f t="shared" si="2"/>
        <v>0</v>
      </c>
      <c r="O16" s="5">
        <f t="shared" si="3"/>
        <v>0</v>
      </c>
      <c r="P16" s="15"/>
      <c r="Q16" s="15"/>
      <c r="R16" s="15"/>
      <c r="S16" s="15"/>
      <c r="T16" s="15"/>
      <c r="U16" s="15"/>
      <c r="V16" s="15"/>
      <c r="W16" s="15"/>
      <c r="X16" s="15"/>
      <c r="Y16" s="15"/>
    </row>
    <row r="17" spans="1:25" x14ac:dyDescent="0.3">
      <c r="A17" s="126"/>
      <c r="B17" s="127" t="s">
        <v>18</v>
      </c>
      <c r="C17" s="133"/>
      <c r="D17" s="129"/>
      <c r="E17" s="145">
        <f t="shared" si="0"/>
        <v>0</v>
      </c>
      <c r="F17" s="146" t="e">
        <f t="shared" si="1"/>
        <v>#DIV/0!</v>
      </c>
      <c r="G17" s="131"/>
      <c r="H17" s="132"/>
      <c r="I17" s="132"/>
      <c r="J17" s="4"/>
      <c r="K17" s="5">
        <f t="shared" si="4"/>
        <v>0</v>
      </c>
      <c r="L17" s="5">
        <f t="shared" si="5"/>
        <v>0</v>
      </c>
      <c r="M17" s="1"/>
      <c r="N17" s="5">
        <f t="shared" si="2"/>
        <v>0</v>
      </c>
      <c r="O17" s="5">
        <f t="shared" si="3"/>
        <v>0</v>
      </c>
      <c r="P17" s="15"/>
      <c r="Q17" s="15"/>
      <c r="R17" s="15"/>
      <c r="S17" s="15"/>
      <c r="T17" s="15"/>
      <c r="U17" s="15"/>
      <c r="V17" s="15"/>
      <c r="W17" s="15"/>
      <c r="X17" s="15"/>
      <c r="Y17" s="15"/>
    </row>
    <row r="18" spans="1:25" x14ac:dyDescent="0.3">
      <c r="A18" s="126"/>
      <c r="B18" s="127" t="s">
        <v>19</v>
      </c>
      <c r="C18" s="134"/>
      <c r="D18" s="135"/>
      <c r="E18" s="147">
        <f t="shared" si="0"/>
        <v>0</v>
      </c>
      <c r="F18" s="148" t="e">
        <f>E18/C18</f>
        <v>#DIV/0!</v>
      </c>
      <c r="G18" s="131"/>
      <c r="H18" s="132"/>
      <c r="I18" s="136"/>
      <c r="J18" s="4"/>
      <c r="K18" s="5">
        <f>C18*H18</f>
        <v>0</v>
      </c>
      <c r="L18" s="5">
        <f>C18*I18</f>
        <v>0</v>
      </c>
      <c r="M18" s="1"/>
      <c r="N18" s="5">
        <f t="shared" si="2"/>
        <v>0</v>
      </c>
      <c r="O18" s="5">
        <f t="shared" si="3"/>
        <v>0</v>
      </c>
      <c r="P18" s="15"/>
      <c r="Q18" s="15"/>
      <c r="R18" s="15"/>
      <c r="S18" s="15"/>
      <c r="T18" s="15"/>
      <c r="U18" s="15"/>
      <c r="V18" s="15"/>
      <c r="W18" s="15"/>
      <c r="X18" s="15"/>
      <c r="Y18" s="15"/>
    </row>
    <row r="19" spans="1:25" x14ac:dyDescent="0.3">
      <c r="A19" s="137"/>
      <c r="B19" s="138"/>
      <c r="C19" s="130"/>
      <c r="D19" s="130"/>
      <c r="E19" s="130"/>
      <c r="F19" s="139"/>
      <c r="G19" s="139"/>
      <c r="H19" s="149">
        <f>SUM(H9:H18)</f>
        <v>1250</v>
      </c>
      <c r="I19" s="149">
        <f t="shared" ref="I19" si="6">SUM(I9:I18)</f>
        <v>4000</v>
      </c>
      <c r="J19" s="1"/>
      <c r="K19" s="6">
        <f>SUM(K9:K18)</f>
        <v>73745</v>
      </c>
      <c r="L19" s="6">
        <f t="shared" ref="L19" si="7">SUM(L9:L18)</f>
        <v>232485</v>
      </c>
      <c r="M19" s="1"/>
      <c r="N19" s="6">
        <f>SUM(N9:N18)</f>
        <v>13487.5</v>
      </c>
      <c r="O19" s="6">
        <f t="shared" ref="O19" si="8">SUM(O9:O18)</f>
        <v>41960</v>
      </c>
      <c r="P19" s="15"/>
      <c r="Q19" s="15"/>
      <c r="R19" s="15"/>
      <c r="S19" s="15"/>
      <c r="T19" s="15"/>
      <c r="U19" s="15"/>
      <c r="V19" s="15"/>
      <c r="W19" s="15"/>
      <c r="X19" s="15"/>
      <c r="Y19" s="15"/>
    </row>
    <row r="20" spans="1:25" x14ac:dyDescent="0.3">
      <c r="A20" s="138"/>
      <c r="B20" s="140"/>
      <c r="C20" s="141"/>
      <c r="D20" s="142"/>
      <c r="E20" s="142"/>
      <c r="F20" s="143"/>
      <c r="G20" s="143"/>
      <c r="H20" s="141"/>
      <c r="I20" s="142"/>
      <c r="J20" s="1"/>
      <c r="K20" s="1"/>
      <c r="L20" s="1"/>
      <c r="M20" s="1"/>
      <c r="N20" s="1"/>
      <c r="O20" s="1"/>
      <c r="P20" s="15"/>
      <c r="Q20" s="15"/>
      <c r="R20" s="15"/>
      <c r="S20" s="15"/>
      <c r="T20" s="15"/>
      <c r="U20" s="15"/>
      <c r="V20" s="15"/>
      <c r="W20" s="15"/>
      <c r="X20" s="15"/>
      <c r="Y20" s="15"/>
    </row>
    <row r="21" spans="1:25" ht="18" x14ac:dyDescent="0.3">
      <c r="A21" s="117" t="s">
        <v>42</v>
      </c>
      <c r="B21" s="118" t="s">
        <v>39</v>
      </c>
      <c r="C21" s="118"/>
      <c r="D21" s="118"/>
      <c r="E21" s="118"/>
      <c r="F21" s="118"/>
      <c r="G21" s="118"/>
      <c r="H21" s="118"/>
      <c r="I21" s="119"/>
      <c r="J21" s="1"/>
      <c r="K21" s="1"/>
      <c r="L21" s="1"/>
      <c r="M21" s="1"/>
      <c r="N21" s="1"/>
      <c r="O21" s="1"/>
      <c r="P21" s="15"/>
      <c r="Q21" s="15"/>
      <c r="R21" s="15"/>
      <c r="S21" s="15"/>
      <c r="T21" s="15"/>
      <c r="U21" s="15"/>
      <c r="V21" s="15"/>
      <c r="W21" s="15"/>
      <c r="X21" s="15"/>
      <c r="Y21" s="15"/>
    </row>
    <row r="22" spans="1:25" x14ac:dyDescent="0.3">
      <c r="A22" s="121"/>
      <c r="B22" s="160" t="s">
        <v>120</v>
      </c>
      <c r="C22" s="160"/>
      <c r="D22" s="160"/>
      <c r="E22" s="160"/>
      <c r="F22" s="160"/>
      <c r="G22" s="160"/>
      <c r="H22" s="160"/>
      <c r="I22" s="160"/>
      <c r="J22" s="1"/>
      <c r="K22" s="1"/>
      <c r="L22" s="1"/>
      <c r="M22" s="1"/>
      <c r="N22" s="1"/>
      <c r="O22" s="1"/>
      <c r="P22" s="15"/>
      <c r="Q22" s="15"/>
      <c r="R22" s="15"/>
      <c r="S22" s="15"/>
      <c r="T22" s="15"/>
      <c r="U22" s="15"/>
      <c r="V22" s="15"/>
      <c r="W22" s="15"/>
      <c r="X22" s="15"/>
      <c r="Y22" s="15"/>
    </row>
    <row r="23" spans="1:25" x14ac:dyDescent="0.3">
      <c r="A23" s="126"/>
      <c r="B23" s="159" t="s">
        <v>77</v>
      </c>
      <c r="C23" s="159"/>
      <c r="D23" s="159"/>
      <c r="E23" s="159"/>
      <c r="F23" s="159"/>
      <c r="G23" s="159"/>
      <c r="H23" s="159"/>
      <c r="I23" s="159"/>
      <c r="J23" s="1"/>
      <c r="K23" s="1"/>
      <c r="L23" s="1"/>
      <c r="M23" s="1"/>
      <c r="N23" s="1"/>
      <c r="O23" s="1"/>
      <c r="P23" s="15"/>
      <c r="Q23" s="15"/>
      <c r="R23" s="15"/>
      <c r="S23" s="15"/>
      <c r="T23" s="15"/>
      <c r="U23" s="15"/>
      <c r="V23" s="15"/>
      <c r="W23" s="15"/>
      <c r="X23" s="15"/>
      <c r="Y23" s="15"/>
    </row>
    <row r="24" spans="1:25" x14ac:dyDescent="0.3">
      <c r="A24" s="126"/>
      <c r="B24" s="159" t="s">
        <v>78</v>
      </c>
      <c r="C24" s="159"/>
      <c r="D24" s="159"/>
      <c r="E24" s="159"/>
      <c r="F24" s="159"/>
      <c r="G24" s="159"/>
      <c r="H24" s="159"/>
      <c r="I24" s="159"/>
      <c r="J24" s="1"/>
      <c r="K24" s="1"/>
      <c r="L24" s="1"/>
      <c r="M24" s="1"/>
      <c r="N24" s="1"/>
      <c r="O24" s="1"/>
      <c r="P24" s="15"/>
      <c r="Q24" s="15"/>
      <c r="R24" s="15"/>
      <c r="S24" s="15"/>
      <c r="T24" s="15"/>
      <c r="U24" s="15"/>
      <c r="V24" s="15"/>
      <c r="W24" s="15"/>
      <c r="X24" s="15"/>
      <c r="Y24" s="15"/>
    </row>
    <row r="25" spans="1:25" x14ac:dyDescent="0.3">
      <c r="A25" s="126"/>
      <c r="B25" s="159"/>
      <c r="C25" s="159"/>
      <c r="D25" s="159"/>
      <c r="E25" s="159"/>
      <c r="F25" s="159"/>
      <c r="G25" s="159"/>
      <c r="H25" s="159"/>
      <c r="I25" s="159"/>
      <c r="J25" s="1"/>
      <c r="K25" s="1"/>
      <c r="L25" s="1"/>
      <c r="M25" s="1"/>
      <c r="N25" s="1"/>
      <c r="O25" s="1"/>
      <c r="P25" s="15"/>
      <c r="Q25" s="15"/>
      <c r="R25" s="15"/>
      <c r="S25" s="15"/>
      <c r="T25" s="15"/>
      <c r="U25" s="15"/>
      <c r="V25" s="15"/>
      <c r="W25" s="15"/>
      <c r="X25" s="15"/>
      <c r="Y25" s="15"/>
    </row>
    <row r="26" spans="1:25" x14ac:dyDescent="0.3">
      <c r="A26" s="126"/>
      <c r="B26" s="159"/>
      <c r="C26" s="159"/>
      <c r="D26" s="159"/>
      <c r="E26" s="159"/>
      <c r="F26" s="159"/>
      <c r="G26" s="159"/>
      <c r="H26" s="159"/>
      <c r="I26" s="159"/>
      <c r="J26" s="1"/>
      <c r="K26" s="1"/>
      <c r="L26" s="1"/>
      <c r="M26" s="1"/>
      <c r="N26" s="1"/>
      <c r="O26" s="1"/>
      <c r="P26" s="15"/>
      <c r="Q26" s="15"/>
      <c r="R26" s="15"/>
      <c r="S26" s="15"/>
      <c r="T26" s="15"/>
      <c r="U26" s="15"/>
      <c r="V26" s="15"/>
      <c r="W26" s="15"/>
      <c r="X26" s="15"/>
      <c r="Y26" s="15"/>
    </row>
    <row r="27" spans="1:25" x14ac:dyDescent="0.3">
      <c r="A27" s="126"/>
      <c r="B27" s="159"/>
      <c r="C27" s="159"/>
      <c r="D27" s="159"/>
      <c r="E27" s="159"/>
      <c r="F27" s="159"/>
      <c r="G27" s="159"/>
      <c r="H27" s="159"/>
      <c r="I27" s="159"/>
      <c r="J27" s="1"/>
      <c r="K27" s="1"/>
      <c r="L27" s="1"/>
      <c r="M27" s="1"/>
      <c r="N27" s="1"/>
      <c r="O27" s="1"/>
      <c r="P27" s="15"/>
      <c r="Q27" s="15"/>
      <c r="R27" s="15"/>
      <c r="S27" s="15"/>
      <c r="T27" s="15"/>
      <c r="U27" s="15"/>
      <c r="V27" s="15"/>
      <c r="W27" s="15"/>
      <c r="X27" s="15"/>
      <c r="Y27" s="15"/>
    </row>
    <row r="28" spans="1:25" x14ac:dyDescent="0.3">
      <c r="A28" s="126"/>
      <c r="B28" s="159"/>
      <c r="C28" s="159"/>
      <c r="D28" s="159"/>
      <c r="E28" s="159"/>
      <c r="F28" s="159"/>
      <c r="G28" s="159"/>
      <c r="H28" s="159"/>
      <c r="I28" s="159"/>
      <c r="J28" s="1"/>
      <c r="K28" s="1"/>
      <c r="L28" s="1"/>
      <c r="M28" s="1"/>
      <c r="N28" s="1"/>
      <c r="O28" s="1"/>
      <c r="P28" s="15"/>
      <c r="Q28" s="15"/>
      <c r="R28" s="15"/>
      <c r="S28" s="15"/>
      <c r="T28" s="15"/>
      <c r="U28" s="15"/>
      <c r="V28" s="15"/>
      <c r="W28" s="15"/>
      <c r="X28" s="15"/>
      <c r="Y28" s="15"/>
    </row>
    <row r="29" spans="1:25" x14ac:dyDescent="0.3">
      <c r="A29" s="126"/>
      <c r="B29" s="159"/>
      <c r="C29" s="159"/>
      <c r="D29" s="159"/>
      <c r="E29" s="159"/>
      <c r="F29" s="159"/>
      <c r="G29" s="159"/>
      <c r="H29" s="159"/>
      <c r="I29" s="159"/>
      <c r="J29" s="1"/>
      <c r="K29" s="1"/>
      <c r="L29" s="1"/>
      <c r="M29" s="1"/>
      <c r="N29" s="1"/>
      <c r="O29" s="1"/>
      <c r="P29" s="15"/>
      <c r="Q29" s="15"/>
      <c r="R29" s="15"/>
      <c r="S29" s="15"/>
      <c r="T29" s="15"/>
      <c r="U29" s="15"/>
      <c r="V29" s="15"/>
      <c r="W29" s="15"/>
      <c r="X29" s="15"/>
      <c r="Y29" s="15"/>
    </row>
    <row r="30" spans="1:25" x14ac:dyDescent="0.3">
      <c r="A30" s="126"/>
      <c r="B30" s="159"/>
      <c r="C30" s="159"/>
      <c r="D30" s="159"/>
      <c r="E30" s="159"/>
      <c r="F30" s="159"/>
      <c r="G30" s="159"/>
      <c r="H30" s="159"/>
      <c r="I30" s="159"/>
      <c r="J30" s="1"/>
      <c r="K30" s="1"/>
      <c r="L30" s="1"/>
      <c r="M30" s="1"/>
      <c r="N30" s="1"/>
      <c r="O30" s="1"/>
      <c r="P30" s="15"/>
      <c r="Q30" s="15"/>
      <c r="R30" s="15"/>
      <c r="S30" s="15"/>
      <c r="T30" s="15"/>
      <c r="U30" s="15"/>
      <c r="V30" s="15"/>
      <c r="W30" s="15"/>
      <c r="X30" s="15"/>
      <c r="Y30" s="15"/>
    </row>
    <row r="31" spans="1:25" x14ac:dyDescent="0.3">
      <c r="A31" s="126"/>
      <c r="B31" s="159"/>
      <c r="C31" s="159"/>
      <c r="D31" s="159"/>
      <c r="E31" s="159"/>
      <c r="F31" s="159"/>
      <c r="G31" s="159"/>
      <c r="H31" s="159"/>
      <c r="I31" s="159"/>
      <c r="J31" s="1"/>
      <c r="K31" s="1"/>
      <c r="L31" s="1"/>
      <c r="M31" s="1"/>
      <c r="N31" s="1"/>
      <c r="O31" s="1"/>
      <c r="P31" s="15"/>
      <c r="Q31" s="15"/>
      <c r="R31" s="15"/>
      <c r="S31" s="15"/>
      <c r="T31" s="15"/>
      <c r="U31" s="15"/>
      <c r="V31" s="15"/>
      <c r="W31" s="15"/>
      <c r="X31" s="15"/>
      <c r="Y31" s="15"/>
    </row>
    <row r="32" spans="1:25" x14ac:dyDescent="0.3">
      <c r="A32" s="126"/>
      <c r="B32" s="159"/>
      <c r="C32" s="159"/>
      <c r="D32" s="159"/>
      <c r="E32" s="159"/>
      <c r="F32" s="159"/>
      <c r="G32" s="159"/>
      <c r="H32" s="159"/>
      <c r="I32" s="159"/>
      <c r="J32" s="1"/>
      <c r="K32" s="1"/>
      <c r="L32" s="1"/>
      <c r="M32" s="1"/>
      <c r="N32" s="1"/>
      <c r="O32" s="1"/>
      <c r="P32" s="15"/>
      <c r="Q32" s="15"/>
      <c r="R32" s="15"/>
      <c r="S32" s="15"/>
      <c r="T32" s="15"/>
      <c r="U32" s="15"/>
      <c r="V32" s="15"/>
      <c r="W32" s="15"/>
      <c r="X32" s="15"/>
      <c r="Y32" s="15"/>
    </row>
    <row r="33" spans="1:25" x14ac:dyDescent="0.3">
      <c r="A33" s="58"/>
      <c r="B33" s="58"/>
      <c r="C33" s="58"/>
      <c r="D33" s="58"/>
      <c r="E33" s="58"/>
      <c r="F33" s="58"/>
      <c r="G33" s="58"/>
      <c r="H33" s="58"/>
      <c r="I33" s="58"/>
      <c r="J33" s="1"/>
      <c r="K33" s="1"/>
      <c r="L33" s="1"/>
      <c r="M33" s="1"/>
      <c r="N33" s="1"/>
      <c r="O33" s="1"/>
      <c r="P33" s="15"/>
      <c r="Q33" s="15"/>
      <c r="R33" s="15"/>
      <c r="S33" s="15"/>
      <c r="T33" s="15"/>
      <c r="U33" s="15"/>
      <c r="V33" s="15"/>
      <c r="W33" s="15"/>
      <c r="X33" s="15"/>
      <c r="Y33" s="15"/>
    </row>
    <row r="34" spans="1:25" x14ac:dyDescent="0.3">
      <c r="A34" s="58"/>
      <c r="B34" s="58"/>
      <c r="C34" s="58"/>
      <c r="D34" s="58"/>
      <c r="E34" s="58"/>
      <c r="F34" s="58"/>
      <c r="G34" s="58"/>
      <c r="H34" s="58"/>
      <c r="I34" s="58"/>
      <c r="J34" s="1"/>
      <c r="K34" s="1"/>
      <c r="L34" s="1"/>
      <c r="M34" s="1"/>
      <c r="N34" s="1"/>
      <c r="O34" s="1"/>
      <c r="P34" s="15"/>
      <c r="Q34" s="15"/>
      <c r="R34" s="15"/>
      <c r="S34" s="15"/>
      <c r="T34" s="15"/>
      <c r="U34" s="15"/>
      <c r="V34" s="15"/>
      <c r="W34" s="15"/>
      <c r="X34" s="15"/>
      <c r="Y34" s="15"/>
    </row>
    <row r="35" spans="1:25" x14ac:dyDescent="0.3">
      <c r="A35" s="1"/>
      <c r="B35" s="1"/>
      <c r="C35" s="1"/>
      <c r="D35" s="1"/>
      <c r="E35" s="1"/>
      <c r="F35" s="1"/>
      <c r="G35" s="1"/>
      <c r="H35" s="1"/>
      <c r="I35" s="1"/>
      <c r="J35" s="1"/>
      <c r="K35" s="1"/>
      <c r="L35" s="1"/>
      <c r="M35" s="1"/>
      <c r="N35" s="1"/>
      <c r="O35" s="1"/>
      <c r="P35" s="15"/>
      <c r="Q35" s="15"/>
      <c r="R35" s="15"/>
      <c r="S35" s="15"/>
      <c r="T35" s="15"/>
      <c r="U35" s="15"/>
      <c r="V35" s="15"/>
      <c r="W35" s="15"/>
      <c r="X35" s="15"/>
      <c r="Y35" s="15"/>
    </row>
    <row r="36" spans="1:25" x14ac:dyDescent="0.3">
      <c r="A36" s="1"/>
      <c r="B36" s="1"/>
      <c r="C36" s="1"/>
      <c r="D36" s="1"/>
      <c r="E36" s="1"/>
      <c r="F36" s="1"/>
      <c r="G36" s="1"/>
      <c r="H36" s="1"/>
      <c r="I36" s="1"/>
      <c r="J36" s="1"/>
      <c r="K36" s="1"/>
      <c r="L36" s="1"/>
      <c r="M36" s="1"/>
      <c r="N36" s="1"/>
      <c r="O36" s="1"/>
      <c r="P36" s="15"/>
      <c r="Q36" s="15"/>
      <c r="R36" s="15"/>
      <c r="S36" s="15"/>
      <c r="T36" s="15"/>
      <c r="U36" s="15"/>
      <c r="V36" s="15"/>
      <c r="W36" s="15"/>
      <c r="X36" s="15"/>
      <c r="Y36" s="15"/>
    </row>
    <row r="37" spans="1:25" x14ac:dyDescent="0.3">
      <c r="A37" s="1"/>
      <c r="B37" s="1"/>
      <c r="C37" s="1"/>
      <c r="D37" s="1"/>
      <c r="E37" s="1"/>
      <c r="F37" s="1"/>
      <c r="G37" s="1"/>
      <c r="H37" s="1"/>
      <c r="I37" s="1"/>
      <c r="J37" s="1"/>
      <c r="K37" s="1"/>
      <c r="L37" s="1"/>
      <c r="M37" s="1"/>
      <c r="N37" s="1"/>
      <c r="O37" s="1"/>
      <c r="P37" s="15"/>
      <c r="Q37" s="15"/>
      <c r="R37" s="15"/>
      <c r="S37" s="15"/>
      <c r="T37" s="15"/>
      <c r="U37" s="15"/>
      <c r="V37" s="15"/>
      <c r="W37" s="15"/>
      <c r="X37" s="15"/>
      <c r="Y37" s="15"/>
    </row>
    <row r="38" spans="1:25" x14ac:dyDescent="0.3">
      <c r="A38" s="1"/>
      <c r="B38" s="1"/>
      <c r="C38" s="1"/>
      <c r="D38" s="1"/>
      <c r="E38" s="1"/>
      <c r="F38" s="1"/>
      <c r="G38" s="1"/>
      <c r="H38" s="1"/>
      <c r="I38" s="1"/>
      <c r="J38" s="1"/>
      <c r="K38" s="1"/>
      <c r="L38" s="1"/>
      <c r="M38" s="1"/>
      <c r="N38" s="1"/>
      <c r="O38" s="1"/>
      <c r="P38" s="15"/>
      <c r="Q38" s="15"/>
      <c r="R38" s="15"/>
      <c r="S38" s="15"/>
      <c r="T38" s="15"/>
      <c r="U38" s="15"/>
      <c r="V38" s="15"/>
      <c r="W38" s="15"/>
      <c r="X38" s="15"/>
      <c r="Y38" s="15"/>
    </row>
    <row r="39" spans="1:25" x14ac:dyDescent="0.3">
      <c r="A39" s="1"/>
      <c r="B39" s="1"/>
      <c r="C39" s="1"/>
      <c r="D39" s="1"/>
      <c r="E39" s="1"/>
      <c r="F39" s="1"/>
      <c r="G39" s="1"/>
      <c r="H39" s="1"/>
      <c r="I39" s="1"/>
      <c r="J39" s="1"/>
      <c r="K39" s="1"/>
      <c r="L39" s="1"/>
      <c r="M39" s="1"/>
      <c r="N39" s="1"/>
      <c r="O39" s="1"/>
      <c r="P39" s="15"/>
      <c r="Q39" s="15"/>
      <c r="R39" s="15"/>
      <c r="S39" s="15"/>
      <c r="T39" s="15"/>
      <c r="U39" s="15"/>
      <c r="V39" s="15"/>
      <c r="W39" s="15"/>
      <c r="X39" s="15"/>
      <c r="Y39" s="15"/>
    </row>
    <row r="40" spans="1:25" x14ac:dyDescent="0.3">
      <c r="A40" s="1"/>
      <c r="B40" s="1"/>
      <c r="C40" s="1"/>
      <c r="D40" s="1"/>
      <c r="E40" s="1"/>
      <c r="F40" s="1"/>
      <c r="G40" s="1"/>
      <c r="H40" s="1"/>
      <c r="I40" s="1"/>
      <c r="J40" s="1"/>
      <c r="K40" s="1"/>
      <c r="L40" s="1"/>
      <c r="M40" s="1"/>
      <c r="N40" s="1"/>
      <c r="O40" s="1"/>
      <c r="P40" s="15"/>
      <c r="Q40" s="15"/>
      <c r="R40" s="15"/>
      <c r="S40" s="15"/>
      <c r="T40" s="15"/>
      <c r="U40" s="15"/>
      <c r="V40" s="15"/>
      <c r="W40" s="15"/>
      <c r="X40" s="15"/>
      <c r="Y40" s="15"/>
    </row>
    <row r="41" spans="1:25" x14ac:dyDescent="0.3">
      <c r="A41" s="1"/>
      <c r="B41" s="1"/>
      <c r="C41" s="1"/>
      <c r="D41" s="1"/>
      <c r="E41" s="1"/>
      <c r="F41" s="1"/>
      <c r="G41" s="1"/>
      <c r="H41" s="1"/>
      <c r="I41" s="1"/>
      <c r="J41" s="1"/>
      <c r="K41" s="1"/>
      <c r="L41" s="1"/>
      <c r="M41" s="1"/>
      <c r="N41" s="1"/>
      <c r="O41" s="1"/>
      <c r="P41" s="15"/>
      <c r="Q41" s="15"/>
      <c r="R41" s="15"/>
      <c r="S41" s="15"/>
      <c r="T41" s="15"/>
      <c r="U41" s="15"/>
      <c r="V41" s="15"/>
      <c r="W41" s="15"/>
      <c r="X41" s="15"/>
      <c r="Y41" s="15"/>
    </row>
    <row r="42" spans="1:25" x14ac:dyDescent="0.3">
      <c r="A42" s="1"/>
      <c r="B42" s="1"/>
      <c r="C42" s="1"/>
      <c r="D42" s="1"/>
      <c r="E42" s="1"/>
      <c r="F42" s="1"/>
      <c r="G42" s="1"/>
      <c r="H42" s="1"/>
      <c r="I42" s="1"/>
      <c r="J42" s="1"/>
      <c r="K42" s="1"/>
      <c r="L42" s="1"/>
      <c r="M42" s="1"/>
      <c r="N42" s="1"/>
      <c r="O42" s="1"/>
      <c r="P42" s="15"/>
      <c r="Q42" s="15"/>
      <c r="R42" s="15"/>
      <c r="S42" s="15"/>
      <c r="T42" s="15"/>
      <c r="U42" s="15"/>
      <c r="V42" s="15"/>
      <c r="W42" s="15"/>
      <c r="X42" s="15"/>
      <c r="Y42" s="15"/>
    </row>
    <row r="43" spans="1:25" x14ac:dyDescent="0.3">
      <c r="A43" s="1"/>
      <c r="B43" s="1"/>
      <c r="C43" s="1"/>
      <c r="D43" s="1"/>
      <c r="E43" s="1"/>
      <c r="F43" s="1"/>
      <c r="G43" s="1"/>
      <c r="H43" s="1"/>
      <c r="I43" s="1"/>
      <c r="J43" s="1"/>
      <c r="K43" s="1"/>
      <c r="L43" s="1"/>
      <c r="M43" s="1"/>
      <c r="N43" s="1"/>
      <c r="O43" s="1"/>
      <c r="P43" s="15"/>
      <c r="Q43" s="15"/>
      <c r="R43" s="15"/>
      <c r="S43" s="15"/>
      <c r="T43" s="15"/>
      <c r="U43" s="15"/>
      <c r="V43" s="15"/>
      <c r="W43" s="15"/>
      <c r="X43" s="15"/>
      <c r="Y43" s="15"/>
    </row>
    <row r="44" spans="1:25" x14ac:dyDescent="0.3">
      <c r="A44" s="1"/>
      <c r="B44" s="1"/>
      <c r="C44" s="1"/>
      <c r="D44" s="1"/>
      <c r="E44" s="1"/>
      <c r="F44" s="1"/>
      <c r="G44" s="1"/>
      <c r="H44" s="1"/>
      <c r="I44" s="1"/>
      <c r="J44" s="1"/>
      <c r="K44" s="1"/>
      <c r="L44" s="1"/>
      <c r="M44" s="1"/>
      <c r="N44" s="1"/>
      <c r="O44" s="1"/>
      <c r="P44" s="15"/>
      <c r="Q44" s="15"/>
      <c r="R44" s="15"/>
      <c r="S44" s="15"/>
      <c r="T44" s="15"/>
      <c r="U44" s="15"/>
      <c r="V44" s="15"/>
      <c r="W44" s="15"/>
      <c r="X44" s="15"/>
      <c r="Y44" s="15"/>
    </row>
    <row r="45" spans="1:25" x14ac:dyDescent="0.3">
      <c r="A45" s="1"/>
      <c r="B45" s="1"/>
      <c r="C45" s="1"/>
      <c r="D45" s="1"/>
      <c r="E45" s="1"/>
      <c r="F45" s="1"/>
      <c r="G45" s="1"/>
      <c r="H45" s="1"/>
      <c r="I45" s="1"/>
      <c r="J45" s="1"/>
      <c r="K45" s="1"/>
      <c r="L45" s="1"/>
      <c r="M45" s="1"/>
      <c r="N45" s="1"/>
      <c r="O45" s="1"/>
      <c r="P45" s="15"/>
      <c r="Q45" s="15"/>
      <c r="R45" s="15"/>
      <c r="S45" s="15"/>
      <c r="T45" s="15"/>
      <c r="U45" s="15"/>
      <c r="V45" s="15"/>
      <c r="W45" s="15"/>
      <c r="X45" s="15"/>
      <c r="Y45" s="15"/>
    </row>
    <row r="46" spans="1:25" x14ac:dyDescent="0.3">
      <c r="A46" s="1"/>
      <c r="B46" s="1"/>
      <c r="C46" s="1"/>
      <c r="D46" s="1"/>
      <c r="E46" s="1"/>
      <c r="F46" s="1"/>
      <c r="G46" s="1"/>
      <c r="H46" s="1"/>
      <c r="I46" s="1"/>
      <c r="J46" s="1"/>
      <c r="K46" s="1"/>
      <c r="L46" s="1"/>
      <c r="M46" s="1"/>
      <c r="N46" s="1"/>
      <c r="O46" s="1"/>
      <c r="P46" s="15"/>
      <c r="Q46" s="15"/>
      <c r="R46" s="15"/>
      <c r="S46" s="15"/>
      <c r="T46" s="15"/>
      <c r="U46" s="15"/>
      <c r="V46" s="15"/>
      <c r="W46" s="15"/>
      <c r="X46" s="15"/>
      <c r="Y46" s="15"/>
    </row>
    <row r="47" spans="1:25" x14ac:dyDescent="0.3">
      <c r="A47" s="1"/>
      <c r="B47" s="1"/>
      <c r="C47" s="1"/>
      <c r="D47" s="1"/>
      <c r="E47" s="1"/>
      <c r="F47" s="1"/>
      <c r="G47" s="1"/>
      <c r="H47" s="1"/>
      <c r="I47" s="1"/>
      <c r="J47" s="1"/>
      <c r="K47" s="1"/>
      <c r="L47" s="1"/>
      <c r="M47" s="1"/>
      <c r="N47" s="1"/>
      <c r="O47" s="1"/>
      <c r="P47" s="15"/>
      <c r="Q47" s="15"/>
      <c r="R47" s="15"/>
      <c r="S47" s="15"/>
      <c r="T47" s="15"/>
      <c r="U47" s="15"/>
      <c r="V47" s="15"/>
      <c r="W47" s="15"/>
      <c r="X47" s="15"/>
      <c r="Y47" s="15"/>
    </row>
    <row r="48" spans="1:25" x14ac:dyDescent="0.3">
      <c r="A48" s="1"/>
      <c r="B48" s="1"/>
      <c r="C48" s="1"/>
      <c r="D48" s="1"/>
      <c r="E48" s="1"/>
      <c r="F48" s="1"/>
      <c r="G48" s="1"/>
      <c r="H48" s="1"/>
      <c r="I48" s="1"/>
      <c r="J48" s="1"/>
      <c r="K48" s="1"/>
      <c r="L48" s="1"/>
      <c r="M48" s="1"/>
      <c r="N48" s="1"/>
      <c r="O48" s="1"/>
      <c r="P48" s="15"/>
      <c r="Q48" s="15"/>
      <c r="R48" s="15"/>
      <c r="S48" s="15"/>
      <c r="T48" s="15"/>
      <c r="U48" s="15"/>
      <c r="V48" s="15"/>
      <c r="W48" s="15"/>
      <c r="X48" s="15"/>
      <c r="Y48" s="15"/>
    </row>
    <row r="49" spans="1:25" x14ac:dyDescent="0.3">
      <c r="A49" s="1"/>
      <c r="B49" s="1"/>
      <c r="C49" s="1"/>
      <c r="D49" s="1"/>
      <c r="E49" s="1"/>
      <c r="F49" s="1"/>
      <c r="G49" s="1"/>
      <c r="H49" s="1"/>
      <c r="I49" s="1"/>
      <c r="J49" s="1"/>
      <c r="K49" s="1"/>
      <c r="L49" s="1"/>
      <c r="M49" s="1"/>
      <c r="N49" s="1"/>
      <c r="O49" s="1"/>
      <c r="P49" s="15"/>
      <c r="Q49" s="15"/>
      <c r="R49" s="15"/>
      <c r="S49" s="15"/>
      <c r="T49" s="15"/>
      <c r="U49" s="15"/>
      <c r="V49" s="15"/>
      <c r="W49" s="15"/>
      <c r="X49" s="15"/>
      <c r="Y49" s="15"/>
    </row>
    <row r="50" spans="1:25" x14ac:dyDescent="0.3">
      <c r="A50" s="1"/>
      <c r="B50" s="1"/>
      <c r="C50" s="1"/>
      <c r="D50" s="1"/>
      <c r="E50" s="1"/>
      <c r="F50" s="1"/>
      <c r="G50" s="1"/>
      <c r="H50" s="1"/>
      <c r="I50" s="1"/>
      <c r="J50" s="1"/>
      <c r="K50" s="1"/>
      <c r="L50" s="1"/>
      <c r="M50" s="1"/>
      <c r="N50" s="1"/>
      <c r="O50" s="1"/>
      <c r="P50" s="15"/>
      <c r="Q50" s="15"/>
      <c r="R50" s="15"/>
      <c r="S50" s="15"/>
      <c r="T50" s="15"/>
      <c r="U50" s="15"/>
      <c r="V50" s="15"/>
      <c r="W50" s="15"/>
      <c r="X50" s="15"/>
      <c r="Y50" s="15"/>
    </row>
    <row r="51" spans="1:25" x14ac:dyDescent="0.3">
      <c r="A51" s="1"/>
      <c r="B51" s="1"/>
      <c r="C51" s="1"/>
      <c r="D51" s="1"/>
      <c r="E51" s="1"/>
      <c r="F51" s="1"/>
      <c r="G51" s="1"/>
      <c r="H51" s="1"/>
      <c r="I51" s="1"/>
      <c r="J51" s="1"/>
      <c r="K51" s="1"/>
      <c r="L51" s="1"/>
      <c r="M51" s="1"/>
      <c r="N51" s="1"/>
      <c r="O51" s="1"/>
      <c r="P51" s="15"/>
      <c r="Q51" s="15"/>
      <c r="R51" s="15"/>
      <c r="S51" s="15"/>
      <c r="T51" s="15"/>
      <c r="U51" s="15"/>
      <c r="V51" s="15"/>
      <c r="W51" s="15"/>
      <c r="X51" s="15"/>
      <c r="Y51" s="15"/>
    </row>
    <row r="52" spans="1:25" x14ac:dyDescent="0.3">
      <c r="A52" s="1"/>
      <c r="B52" s="1"/>
      <c r="C52" s="1"/>
      <c r="D52" s="1"/>
      <c r="E52" s="1"/>
      <c r="F52" s="1"/>
      <c r="G52" s="1"/>
      <c r="H52" s="1"/>
      <c r="I52" s="1"/>
      <c r="J52" s="1"/>
      <c r="K52" s="1"/>
      <c r="L52" s="1"/>
      <c r="M52" s="1"/>
      <c r="N52" s="1"/>
      <c r="O52" s="1"/>
      <c r="P52" s="15"/>
      <c r="Q52" s="15"/>
      <c r="R52" s="15"/>
      <c r="S52" s="15"/>
      <c r="T52" s="15"/>
      <c r="U52" s="15"/>
      <c r="V52" s="15"/>
      <c r="W52" s="15"/>
      <c r="X52" s="15"/>
      <c r="Y52" s="15"/>
    </row>
    <row r="53" spans="1:25" x14ac:dyDescent="0.3">
      <c r="A53" s="1"/>
      <c r="B53" s="1"/>
      <c r="C53" s="1"/>
      <c r="D53" s="1"/>
      <c r="E53" s="1"/>
      <c r="F53" s="1"/>
      <c r="G53" s="1"/>
      <c r="H53" s="1"/>
      <c r="I53" s="1"/>
      <c r="J53" s="1"/>
      <c r="K53" s="1"/>
      <c r="L53" s="1"/>
      <c r="M53" s="1"/>
      <c r="N53" s="1"/>
      <c r="O53" s="1"/>
      <c r="P53" s="15"/>
      <c r="Q53" s="15"/>
      <c r="R53" s="15"/>
      <c r="S53" s="15"/>
      <c r="T53" s="15"/>
      <c r="U53" s="15"/>
      <c r="V53" s="15"/>
      <c r="W53" s="15"/>
      <c r="X53" s="15"/>
      <c r="Y53" s="15"/>
    </row>
    <row r="54" spans="1:25" x14ac:dyDescent="0.3">
      <c r="A54" s="1"/>
      <c r="B54" s="1"/>
      <c r="C54" s="1"/>
      <c r="D54" s="1"/>
      <c r="E54" s="1"/>
      <c r="F54" s="1"/>
      <c r="G54" s="1"/>
      <c r="H54" s="1"/>
      <c r="I54" s="1"/>
      <c r="J54" s="1"/>
      <c r="K54" s="1"/>
      <c r="L54" s="1"/>
      <c r="M54" s="1"/>
      <c r="N54" s="1"/>
      <c r="O54" s="1"/>
      <c r="P54" s="15"/>
      <c r="Q54" s="15"/>
      <c r="R54" s="15"/>
      <c r="S54" s="15"/>
      <c r="T54" s="15"/>
      <c r="U54" s="15"/>
      <c r="V54" s="15"/>
      <c r="W54" s="15"/>
      <c r="X54" s="15"/>
      <c r="Y54" s="15"/>
    </row>
    <row r="55" spans="1:25" x14ac:dyDescent="0.3">
      <c r="A55" s="1"/>
      <c r="B55" s="1"/>
      <c r="C55" s="1"/>
      <c r="D55" s="1"/>
      <c r="E55" s="1"/>
      <c r="F55" s="1"/>
      <c r="G55" s="1"/>
      <c r="H55" s="1"/>
      <c r="I55" s="1"/>
      <c r="J55" s="1"/>
      <c r="K55" s="1"/>
      <c r="L55" s="1"/>
      <c r="M55" s="1"/>
      <c r="N55" s="1"/>
      <c r="O55" s="1"/>
      <c r="P55" s="15"/>
      <c r="Q55" s="15"/>
      <c r="R55" s="15"/>
      <c r="S55" s="15"/>
      <c r="T55" s="15"/>
      <c r="U55" s="15"/>
      <c r="V55" s="15"/>
      <c r="W55" s="15"/>
      <c r="X55" s="15"/>
      <c r="Y55" s="15"/>
    </row>
    <row r="56" spans="1:25" x14ac:dyDescent="0.3">
      <c r="A56" s="1"/>
      <c r="B56" s="1"/>
      <c r="C56" s="1"/>
      <c r="D56" s="1"/>
      <c r="E56" s="1"/>
      <c r="F56" s="1"/>
      <c r="G56" s="1"/>
      <c r="H56" s="1"/>
      <c r="I56" s="1"/>
      <c r="J56" s="1"/>
      <c r="K56" s="1"/>
      <c r="L56" s="1"/>
      <c r="M56" s="1"/>
      <c r="N56" s="1"/>
      <c r="O56" s="1"/>
      <c r="P56" s="15"/>
      <c r="Q56" s="15"/>
      <c r="R56" s="15"/>
      <c r="S56" s="15"/>
      <c r="T56" s="15"/>
      <c r="U56" s="15"/>
      <c r="V56" s="15"/>
      <c r="W56" s="15"/>
      <c r="X56" s="15"/>
      <c r="Y56" s="15"/>
    </row>
    <row r="57" spans="1:25" x14ac:dyDescent="0.3">
      <c r="A57" s="1"/>
      <c r="B57" s="1"/>
      <c r="C57" s="1"/>
      <c r="D57" s="1"/>
      <c r="E57" s="1"/>
      <c r="F57" s="1"/>
      <c r="G57" s="1"/>
      <c r="H57" s="1"/>
      <c r="I57" s="1"/>
      <c r="J57" s="1"/>
      <c r="K57" s="1"/>
      <c r="L57" s="1"/>
      <c r="M57" s="1"/>
      <c r="N57" s="1"/>
      <c r="O57" s="1"/>
      <c r="P57" s="15"/>
      <c r="Q57" s="15"/>
      <c r="R57" s="15"/>
      <c r="S57" s="15"/>
      <c r="T57" s="15"/>
      <c r="U57" s="15"/>
      <c r="V57" s="15"/>
      <c r="W57" s="15"/>
      <c r="X57" s="15"/>
      <c r="Y57" s="15"/>
    </row>
    <row r="58" spans="1:25" x14ac:dyDescent="0.3">
      <c r="A58" s="1"/>
      <c r="B58" s="1"/>
      <c r="C58" s="1"/>
      <c r="D58" s="1"/>
      <c r="E58" s="1"/>
      <c r="F58" s="1"/>
      <c r="G58" s="1"/>
      <c r="H58" s="1"/>
      <c r="I58" s="1"/>
      <c r="J58" s="1"/>
      <c r="K58" s="1"/>
      <c r="L58" s="1"/>
      <c r="M58" s="1"/>
      <c r="N58" s="1"/>
      <c r="O58" s="1"/>
      <c r="P58" s="15"/>
      <c r="Q58" s="15"/>
      <c r="R58" s="15"/>
      <c r="S58" s="15"/>
      <c r="T58" s="15"/>
      <c r="U58" s="15"/>
      <c r="V58" s="15"/>
      <c r="W58" s="15"/>
      <c r="X58" s="15"/>
      <c r="Y58" s="15"/>
    </row>
    <row r="59" spans="1:25" x14ac:dyDescent="0.3">
      <c r="A59" s="1"/>
      <c r="B59" s="1"/>
      <c r="C59" s="1"/>
      <c r="D59" s="1"/>
      <c r="E59" s="1"/>
      <c r="F59" s="1"/>
      <c r="G59" s="1"/>
      <c r="H59" s="1"/>
      <c r="I59" s="1"/>
      <c r="J59" s="1"/>
      <c r="K59" s="1"/>
      <c r="L59" s="1"/>
      <c r="M59" s="1"/>
      <c r="N59" s="1"/>
      <c r="O59" s="1"/>
      <c r="P59" s="15"/>
      <c r="Q59" s="15"/>
      <c r="R59" s="15"/>
      <c r="S59" s="15"/>
      <c r="T59" s="15"/>
      <c r="U59" s="15"/>
      <c r="V59" s="15"/>
      <c r="W59" s="15"/>
      <c r="X59" s="15"/>
      <c r="Y59" s="15"/>
    </row>
    <row r="60" spans="1:25" x14ac:dyDescent="0.3">
      <c r="A60" s="1"/>
      <c r="B60" s="1"/>
      <c r="C60" s="1"/>
      <c r="D60" s="1"/>
      <c r="E60" s="1"/>
      <c r="F60" s="1"/>
      <c r="G60" s="1"/>
      <c r="H60" s="1"/>
      <c r="I60" s="1"/>
      <c r="J60" s="1"/>
      <c r="K60" s="1"/>
      <c r="L60" s="1"/>
      <c r="M60" s="1"/>
      <c r="N60" s="1"/>
      <c r="O60" s="1"/>
      <c r="P60" s="15"/>
      <c r="Q60" s="15"/>
      <c r="R60" s="15"/>
      <c r="S60" s="15"/>
      <c r="T60" s="15"/>
      <c r="U60" s="15"/>
      <c r="V60" s="15"/>
      <c r="W60" s="15"/>
      <c r="X60" s="15"/>
      <c r="Y60" s="15"/>
    </row>
    <row r="61" spans="1:25" x14ac:dyDescent="0.3">
      <c r="A61" s="1"/>
      <c r="B61" s="1"/>
      <c r="C61" s="1"/>
      <c r="D61" s="1"/>
      <c r="E61" s="1"/>
      <c r="F61" s="1"/>
      <c r="G61" s="1"/>
      <c r="H61" s="1"/>
      <c r="I61" s="1"/>
      <c r="J61" s="1"/>
      <c r="K61" s="1"/>
      <c r="L61" s="1"/>
      <c r="M61" s="1"/>
      <c r="N61" s="1"/>
      <c r="O61" s="1"/>
      <c r="P61" s="15"/>
      <c r="Q61" s="15"/>
      <c r="R61" s="15"/>
      <c r="S61" s="15"/>
      <c r="T61" s="15"/>
      <c r="U61" s="15"/>
      <c r="V61" s="15"/>
      <c r="W61" s="15"/>
      <c r="X61" s="15"/>
      <c r="Y61" s="15"/>
    </row>
    <row r="62" spans="1:25" x14ac:dyDescent="0.3">
      <c r="A62" s="1"/>
      <c r="B62" s="1"/>
      <c r="C62" s="1"/>
      <c r="D62" s="1"/>
      <c r="E62" s="1"/>
      <c r="F62" s="1"/>
      <c r="G62" s="1"/>
      <c r="H62" s="1"/>
      <c r="I62" s="1"/>
      <c r="J62" s="1"/>
      <c r="K62" s="1"/>
      <c r="L62" s="1"/>
      <c r="M62" s="1"/>
      <c r="N62" s="1"/>
      <c r="O62" s="1"/>
      <c r="P62" s="15"/>
      <c r="Q62" s="15"/>
      <c r="R62" s="15"/>
      <c r="S62" s="15"/>
      <c r="T62" s="15"/>
      <c r="U62" s="15"/>
      <c r="V62" s="15"/>
      <c r="W62" s="15"/>
      <c r="X62" s="15"/>
      <c r="Y62" s="15"/>
    </row>
    <row r="63" spans="1:25" x14ac:dyDescent="0.3">
      <c r="A63" s="1"/>
      <c r="B63" s="1"/>
      <c r="C63" s="1"/>
      <c r="D63" s="1"/>
      <c r="E63" s="1"/>
      <c r="F63" s="1"/>
      <c r="G63" s="1"/>
      <c r="H63" s="1"/>
      <c r="I63" s="1"/>
      <c r="J63" s="1"/>
      <c r="K63" s="1"/>
      <c r="L63" s="1"/>
      <c r="M63" s="1"/>
      <c r="N63" s="1"/>
      <c r="O63" s="1"/>
      <c r="P63" s="15"/>
      <c r="Q63" s="15"/>
      <c r="R63" s="15"/>
      <c r="S63" s="15"/>
      <c r="T63" s="15"/>
      <c r="U63" s="15"/>
      <c r="V63" s="15"/>
      <c r="W63" s="15"/>
      <c r="X63" s="15"/>
      <c r="Y63" s="15"/>
    </row>
    <row r="64" spans="1:25" x14ac:dyDescent="0.3">
      <c r="A64" s="1"/>
      <c r="B64" s="1"/>
      <c r="C64" s="1"/>
      <c r="D64" s="1"/>
      <c r="E64" s="1"/>
      <c r="F64" s="1"/>
      <c r="G64" s="1"/>
      <c r="H64" s="1"/>
      <c r="I64" s="1"/>
      <c r="J64" s="1"/>
      <c r="K64" s="1"/>
      <c r="L64" s="1"/>
      <c r="M64" s="1"/>
      <c r="N64" s="1"/>
      <c r="O64" s="1"/>
      <c r="P64" s="15"/>
      <c r="Q64" s="15"/>
      <c r="R64" s="15"/>
      <c r="S64" s="15"/>
      <c r="T64" s="15"/>
      <c r="U64" s="15"/>
      <c r="V64" s="15"/>
      <c r="W64" s="15"/>
      <c r="X64" s="15"/>
      <c r="Y64" s="15"/>
    </row>
    <row r="65" spans="1:25" x14ac:dyDescent="0.3">
      <c r="A65" s="1"/>
      <c r="B65" s="1"/>
      <c r="C65" s="1"/>
      <c r="D65" s="1"/>
      <c r="E65" s="1"/>
      <c r="F65" s="1"/>
      <c r="G65" s="1"/>
      <c r="H65" s="1"/>
      <c r="I65" s="1"/>
      <c r="J65" s="1"/>
      <c r="K65" s="1"/>
      <c r="L65" s="1"/>
      <c r="M65" s="1"/>
      <c r="N65" s="1"/>
      <c r="O65" s="1"/>
      <c r="P65" s="15"/>
      <c r="Q65" s="15"/>
      <c r="R65" s="15"/>
      <c r="S65" s="15"/>
      <c r="T65" s="15"/>
      <c r="U65" s="15"/>
      <c r="V65" s="15"/>
      <c r="W65" s="15"/>
      <c r="X65" s="15"/>
      <c r="Y65" s="15"/>
    </row>
    <row r="66" spans="1:25" x14ac:dyDescent="0.3">
      <c r="A66" s="1"/>
      <c r="B66" s="1"/>
      <c r="C66" s="1"/>
      <c r="D66" s="1"/>
      <c r="E66" s="1"/>
      <c r="F66" s="1"/>
      <c r="G66" s="1"/>
      <c r="H66" s="1"/>
      <c r="I66" s="1"/>
      <c r="J66" s="1"/>
      <c r="K66" s="1"/>
      <c r="L66" s="1"/>
      <c r="M66" s="1"/>
      <c r="N66" s="1"/>
      <c r="O66" s="1"/>
      <c r="P66" s="15"/>
      <c r="Q66" s="15"/>
      <c r="R66" s="15"/>
      <c r="S66" s="15"/>
      <c r="T66" s="15"/>
      <c r="U66" s="15"/>
      <c r="V66" s="15"/>
      <c r="W66" s="15"/>
      <c r="X66" s="15"/>
      <c r="Y66" s="15"/>
    </row>
    <row r="67" spans="1:25" x14ac:dyDescent="0.3">
      <c r="A67" s="1"/>
      <c r="B67" s="1"/>
      <c r="C67" s="1"/>
      <c r="D67" s="1"/>
      <c r="E67" s="1"/>
      <c r="F67" s="1"/>
      <c r="G67" s="1"/>
      <c r="H67" s="1"/>
      <c r="I67" s="1"/>
      <c r="J67" s="1"/>
      <c r="K67" s="1"/>
      <c r="L67" s="1"/>
      <c r="M67" s="1"/>
      <c r="N67" s="1"/>
      <c r="O67" s="1"/>
      <c r="P67" s="15"/>
      <c r="Q67" s="15"/>
      <c r="R67" s="15"/>
      <c r="S67" s="15"/>
      <c r="T67" s="15"/>
      <c r="U67" s="15"/>
      <c r="V67" s="15"/>
      <c r="W67" s="15"/>
      <c r="X67" s="15"/>
      <c r="Y67" s="15"/>
    </row>
    <row r="68" spans="1:25" x14ac:dyDescent="0.3">
      <c r="A68" s="1"/>
      <c r="B68" s="1"/>
      <c r="C68" s="1"/>
      <c r="D68" s="1"/>
      <c r="E68" s="1"/>
      <c r="F68" s="1"/>
      <c r="G68" s="1"/>
      <c r="H68" s="1"/>
      <c r="I68" s="1"/>
      <c r="J68" s="1"/>
      <c r="K68" s="1"/>
      <c r="L68" s="1"/>
      <c r="M68" s="1"/>
      <c r="N68" s="1"/>
      <c r="O68" s="1"/>
      <c r="P68" s="15"/>
      <c r="Q68" s="15"/>
      <c r="R68" s="15"/>
      <c r="S68" s="15"/>
      <c r="T68" s="15"/>
      <c r="U68" s="15"/>
      <c r="V68" s="15"/>
      <c r="W68" s="15"/>
      <c r="X68" s="15"/>
      <c r="Y68" s="15"/>
    </row>
    <row r="69" spans="1:25" x14ac:dyDescent="0.3">
      <c r="A69" s="1"/>
      <c r="B69" s="1"/>
      <c r="C69" s="1"/>
      <c r="D69" s="1"/>
      <c r="E69" s="1"/>
      <c r="F69" s="1"/>
      <c r="G69" s="1"/>
      <c r="H69" s="1"/>
      <c r="I69" s="1"/>
      <c r="J69" s="1"/>
      <c r="K69" s="1"/>
      <c r="L69" s="1"/>
      <c r="M69" s="1"/>
      <c r="N69" s="1"/>
      <c r="O69" s="1"/>
      <c r="P69" s="15"/>
      <c r="Q69" s="15"/>
      <c r="R69" s="15"/>
      <c r="S69" s="15"/>
      <c r="T69" s="15"/>
      <c r="U69" s="15"/>
      <c r="V69" s="15"/>
      <c r="W69" s="15"/>
      <c r="X69" s="15"/>
      <c r="Y69" s="15"/>
    </row>
    <row r="70" spans="1:25" x14ac:dyDescent="0.3">
      <c r="A70" s="1"/>
      <c r="B70" s="1"/>
      <c r="C70" s="1"/>
      <c r="D70" s="1"/>
      <c r="E70" s="1"/>
      <c r="F70" s="1"/>
      <c r="G70" s="1"/>
      <c r="H70" s="1"/>
      <c r="I70" s="1"/>
      <c r="J70" s="1"/>
      <c r="K70" s="1"/>
      <c r="L70" s="1"/>
      <c r="M70" s="1"/>
      <c r="N70" s="1"/>
      <c r="O70" s="1"/>
      <c r="P70" s="15"/>
      <c r="Q70" s="15"/>
      <c r="R70" s="15"/>
      <c r="S70" s="15"/>
      <c r="T70" s="15"/>
      <c r="U70" s="15"/>
      <c r="V70" s="15"/>
      <c r="W70" s="15"/>
      <c r="X70" s="15"/>
      <c r="Y70" s="15"/>
    </row>
    <row r="71" spans="1:25" x14ac:dyDescent="0.3">
      <c r="A71" s="1"/>
      <c r="B71" s="1"/>
      <c r="C71" s="1"/>
      <c r="D71" s="1"/>
      <c r="E71" s="1"/>
      <c r="F71" s="1"/>
      <c r="G71" s="1"/>
      <c r="H71" s="1"/>
      <c r="I71" s="1"/>
      <c r="J71" s="1"/>
      <c r="K71" s="1"/>
      <c r="L71" s="1"/>
      <c r="M71" s="1"/>
      <c r="N71" s="1"/>
      <c r="O71" s="1"/>
      <c r="P71" s="15"/>
      <c r="Q71" s="15"/>
      <c r="R71" s="15"/>
      <c r="S71" s="15"/>
      <c r="T71" s="15"/>
      <c r="U71" s="15"/>
      <c r="V71" s="15"/>
      <c r="W71" s="15"/>
      <c r="X71" s="15"/>
      <c r="Y71" s="15"/>
    </row>
    <row r="72" spans="1:25" x14ac:dyDescent="0.3">
      <c r="A72" s="1"/>
      <c r="B72" s="1"/>
      <c r="C72" s="1"/>
      <c r="D72" s="1"/>
      <c r="E72" s="1"/>
      <c r="F72" s="1"/>
      <c r="G72" s="1"/>
      <c r="H72" s="1"/>
      <c r="I72" s="1"/>
      <c r="J72" s="1"/>
      <c r="K72" s="1"/>
      <c r="L72" s="1"/>
      <c r="M72" s="1"/>
      <c r="N72" s="1"/>
      <c r="O72" s="1"/>
      <c r="P72" s="15"/>
      <c r="Q72" s="15"/>
      <c r="R72" s="15"/>
      <c r="S72" s="15"/>
      <c r="T72" s="15"/>
      <c r="U72" s="15"/>
      <c r="V72" s="15"/>
      <c r="W72" s="15"/>
      <c r="X72" s="15"/>
      <c r="Y72" s="15"/>
    </row>
    <row r="73" spans="1:25" x14ac:dyDescent="0.3">
      <c r="A73" s="1"/>
      <c r="B73" s="1"/>
      <c r="C73" s="1"/>
      <c r="D73" s="1"/>
      <c r="E73" s="1"/>
      <c r="F73" s="1"/>
      <c r="G73" s="1"/>
      <c r="H73" s="1"/>
      <c r="I73" s="1"/>
      <c r="J73" s="1"/>
      <c r="K73" s="1"/>
      <c r="L73" s="1"/>
      <c r="M73" s="1"/>
      <c r="N73" s="1"/>
      <c r="O73" s="1"/>
      <c r="P73" s="15"/>
      <c r="Q73" s="15"/>
      <c r="R73" s="15"/>
      <c r="S73" s="15"/>
      <c r="T73" s="15"/>
      <c r="U73" s="15"/>
      <c r="V73" s="15"/>
      <c r="W73" s="15"/>
      <c r="X73" s="15"/>
      <c r="Y73" s="15"/>
    </row>
    <row r="74" spans="1:25" x14ac:dyDescent="0.3">
      <c r="A74" s="1"/>
      <c r="B74" s="1"/>
      <c r="C74" s="1"/>
      <c r="D74" s="1"/>
      <c r="E74" s="1"/>
      <c r="F74" s="1"/>
      <c r="G74" s="1"/>
      <c r="H74" s="1"/>
      <c r="I74" s="1"/>
      <c r="J74" s="1"/>
      <c r="K74" s="1"/>
      <c r="L74" s="1"/>
      <c r="M74" s="1"/>
      <c r="N74" s="1"/>
      <c r="O74" s="1"/>
      <c r="P74" s="15"/>
      <c r="Q74" s="15"/>
      <c r="R74" s="15"/>
      <c r="S74" s="15"/>
      <c r="T74" s="15"/>
      <c r="U74" s="15"/>
      <c r="V74" s="15"/>
      <c r="W74" s="15"/>
      <c r="X74" s="15"/>
      <c r="Y74" s="15"/>
    </row>
    <row r="75" spans="1:25" x14ac:dyDescent="0.3">
      <c r="A75" s="1"/>
      <c r="B75" s="1"/>
      <c r="C75" s="1"/>
      <c r="D75" s="1"/>
      <c r="E75" s="1"/>
      <c r="F75" s="1"/>
      <c r="G75" s="1"/>
      <c r="H75" s="1"/>
      <c r="I75" s="1"/>
      <c r="J75" s="1"/>
      <c r="K75" s="1"/>
      <c r="L75" s="1"/>
      <c r="M75" s="1"/>
      <c r="N75" s="1"/>
      <c r="O75" s="1"/>
      <c r="P75" s="15"/>
      <c r="Q75" s="15"/>
      <c r="R75" s="15"/>
      <c r="S75" s="15"/>
      <c r="T75" s="15"/>
      <c r="U75" s="15"/>
      <c r="V75" s="15"/>
      <c r="W75" s="15"/>
      <c r="X75" s="15"/>
      <c r="Y75" s="15"/>
    </row>
    <row r="76" spans="1:25" x14ac:dyDescent="0.3">
      <c r="A76" s="1"/>
      <c r="B76" s="1"/>
      <c r="C76" s="1"/>
      <c r="D76" s="1"/>
      <c r="E76" s="1"/>
      <c r="F76" s="1"/>
      <c r="G76" s="1"/>
      <c r="H76" s="1"/>
      <c r="I76" s="1"/>
      <c r="J76" s="1"/>
      <c r="K76" s="1"/>
      <c r="L76" s="1"/>
      <c r="M76" s="1"/>
      <c r="N76" s="1"/>
      <c r="O76" s="1"/>
      <c r="P76" s="15"/>
      <c r="Q76" s="15"/>
      <c r="R76" s="15"/>
      <c r="S76" s="15"/>
      <c r="T76" s="15"/>
      <c r="U76" s="15"/>
      <c r="V76" s="15"/>
      <c r="W76" s="15"/>
      <c r="X76" s="15"/>
      <c r="Y76" s="15"/>
    </row>
    <row r="77" spans="1:25" x14ac:dyDescent="0.3">
      <c r="A77" s="1"/>
      <c r="B77" s="1"/>
      <c r="C77" s="1"/>
      <c r="D77" s="1"/>
      <c r="E77" s="1"/>
      <c r="F77" s="1"/>
      <c r="G77" s="1"/>
      <c r="H77" s="1"/>
      <c r="I77" s="1"/>
      <c r="J77" s="1"/>
      <c r="K77" s="1"/>
      <c r="L77" s="1"/>
      <c r="M77" s="1"/>
      <c r="N77" s="1"/>
      <c r="O77" s="1"/>
      <c r="P77" s="15"/>
      <c r="Q77" s="15"/>
      <c r="R77" s="15"/>
      <c r="S77" s="15"/>
      <c r="T77" s="15"/>
      <c r="U77" s="15"/>
      <c r="V77" s="15"/>
      <c r="W77" s="15"/>
      <c r="X77" s="15"/>
      <c r="Y77" s="15"/>
    </row>
    <row r="78" spans="1:25" x14ac:dyDescent="0.3">
      <c r="A78" s="1"/>
      <c r="B78" s="1"/>
      <c r="C78" s="1"/>
      <c r="D78" s="1"/>
      <c r="E78" s="1"/>
      <c r="F78" s="1"/>
      <c r="G78" s="1"/>
      <c r="H78" s="1"/>
      <c r="I78" s="1"/>
      <c r="J78" s="1"/>
      <c r="K78" s="1"/>
      <c r="L78" s="1"/>
      <c r="M78" s="1"/>
      <c r="N78" s="1"/>
      <c r="O78" s="1"/>
      <c r="P78" s="15"/>
      <c r="Q78" s="15"/>
      <c r="R78" s="15"/>
      <c r="S78" s="15"/>
      <c r="T78" s="15"/>
      <c r="U78" s="15"/>
      <c r="V78" s="15"/>
      <c r="W78" s="15"/>
      <c r="X78" s="15"/>
      <c r="Y78" s="15"/>
    </row>
    <row r="79" spans="1:25" x14ac:dyDescent="0.3">
      <c r="A79" s="1"/>
      <c r="B79" s="1"/>
      <c r="C79" s="1"/>
      <c r="D79" s="1"/>
      <c r="E79" s="1"/>
      <c r="F79" s="1"/>
      <c r="G79" s="1"/>
      <c r="H79" s="1"/>
      <c r="I79" s="1"/>
      <c r="J79" s="1"/>
      <c r="K79" s="1"/>
      <c r="L79" s="1"/>
      <c r="M79" s="1"/>
      <c r="N79" s="1"/>
      <c r="O79" s="1"/>
      <c r="P79" s="15"/>
      <c r="Q79" s="15"/>
      <c r="R79" s="15"/>
      <c r="S79" s="15"/>
      <c r="T79" s="15"/>
      <c r="U79" s="15"/>
      <c r="V79" s="15"/>
      <c r="W79" s="15"/>
      <c r="X79" s="15"/>
      <c r="Y79" s="15"/>
    </row>
    <row r="80" spans="1:25" x14ac:dyDescent="0.3">
      <c r="A80" s="1"/>
      <c r="B80" s="1"/>
      <c r="C80" s="1"/>
      <c r="D80" s="1"/>
      <c r="E80" s="1"/>
      <c r="F80" s="1"/>
      <c r="G80" s="1"/>
      <c r="H80" s="1"/>
      <c r="I80" s="1"/>
      <c r="J80" s="1"/>
      <c r="K80" s="1"/>
      <c r="L80" s="1"/>
      <c r="M80" s="1"/>
      <c r="N80" s="1"/>
      <c r="O80" s="1"/>
      <c r="P80" s="15"/>
      <c r="Q80" s="15"/>
      <c r="R80" s="15"/>
      <c r="S80" s="15"/>
      <c r="T80" s="15"/>
      <c r="U80" s="15"/>
      <c r="V80" s="15"/>
      <c r="W80" s="15"/>
      <c r="X80" s="15"/>
      <c r="Y80" s="15"/>
    </row>
    <row r="81" spans="1:27" x14ac:dyDescent="0.3">
      <c r="A81" s="1"/>
      <c r="B81" s="1"/>
      <c r="C81" s="1"/>
      <c r="D81" s="1"/>
      <c r="E81" s="1"/>
      <c r="F81" s="1"/>
      <c r="G81" s="1"/>
      <c r="H81" s="1"/>
      <c r="I81" s="1"/>
      <c r="J81" s="1"/>
      <c r="K81" s="1"/>
      <c r="L81" s="1"/>
      <c r="M81" s="1"/>
      <c r="N81" s="1"/>
      <c r="O81" s="1"/>
      <c r="P81" s="15"/>
      <c r="Q81" s="15"/>
      <c r="R81" s="15"/>
      <c r="S81" s="15"/>
      <c r="T81" s="15"/>
      <c r="U81" s="15"/>
      <c r="V81" s="15"/>
      <c r="W81" s="15"/>
      <c r="X81" s="15"/>
      <c r="Y81" s="15"/>
    </row>
    <row r="82" spans="1:27" x14ac:dyDescent="0.3">
      <c r="A82" s="1"/>
      <c r="B82" s="1"/>
      <c r="C82" s="1"/>
      <c r="D82" s="1"/>
      <c r="E82" s="1"/>
      <c r="F82" s="1"/>
      <c r="G82" s="1"/>
      <c r="H82" s="1"/>
      <c r="I82" s="1"/>
      <c r="J82" s="1"/>
      <c r="K82" s="1"/>
      <c r="L82" s="1"/>
      <c r="M82" s="1"/>
      <c r="N82" s="1"/>
      <c r="O82" s="1"/>
      <c r="P82" s="15"/>
      <c r="Q82" s="15"/>
      <c r="R82" s="15"/>
      <c r="S82" s="15"/>
      <c r="T82" s="15"/>
      <c r="U82" s="15"/>
      <c r="V82" s="15"/>
      <c r="W82" s="15"/>
      <c r="X82" s="15"/>
      <c r="Y82" s="15"/>
    </row>
    <row r="83" spans="1:27" x14ac:dyDescent="0.3">
      <c r="A83" s="1"/>
      <c r="B83" s="1"/>
      <c r="C83" s="1"/>
      <c r="D83" s="1"/>
      <c r="E83" s="1"/>
      <c r="F83" s="1"/>
      <c r="G83" s="1"/>
      <c r="H83" s="1"/>
      <c r="I83" s="1"/>
      <c r="J83" s="1"/>
      <c r="K83" s="1"/>
      <c r="L83" s="1"/>
      <c r="M83" s="1"/>
      <c r="N83" s="1"/>
      <c r="O83" s="1"/>
      <c r="P83" s="15"/>
      <c r="Q83" s="15"/>
      <c r="R83" s="15"/>
      <c r="S83" s="15"/>
      <c r="T83" s="15"/>
      <c r="U83" s="15"/>
      <c r="V83" s="15"/>
      <c r="W83" s="15"/>
      <c r="X83" s="15"/>
      <c r="Y83" s="15"/>
    </row>
    <row r="84" spans="1:27" x14ac:dyDescent="0.3">
      <c r="A84" s="1"/>
      <c r="B84" s="1"/>
      <c r="C84" s="1"/>
      <c r="D84" s="1"/>
      <c r="E84" s="1"/>
      <c r="F84" s="1"/>
      <c r="G84" s="1"/>
      <c r="H84" s="1"/>
      <c r="I84" s="1"/>
      <c r="J84" s="1"/>
      <c r="K84" s="1"/>
      <c r="L84" s="1"/>
      <c r="M84" s="1"/>
      <c r="N84" s="1"/>
      <c r="O84" s="1"/>
      <c r="P84" s="15"/>
      <c r="Q84" s="15"/>
      <c r="R84" s="15"/>
      <c r="S84" s="15"/>
      <c r="T84" s="15"/>
      <c r="U84" s="15"/>
      <c r="V84" s="15"/>
      <c r="W84" s="15"/>
      <c r="X84" s="15"/>
      <c r="Y84" s="15"/>
    </row>
    <row r="85" spans="1:27"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x14ac:dyDescent="0.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x14ac:dyDescent="0.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x14ac:dyDescent="0.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x14ac:dyDescent="0.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x14ac:dyDescent="0.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x14ac:dyDescent="0.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x14ac:dyDescent="0.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x14ac:dyDescent="0.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x14ac:dyDescent="0.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x14ac:dyDescent="0.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x14ac:dyDescent="0.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x14ac:dyDescent="0.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x14ac:dyDescent="0.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x14ac:dyDescent="0.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x14ac:dyDescent="0.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x14ac:dyDescent="0.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x14ac:dyDescent="0.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x14ac:dyDescent="0.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x14ac:dyDescent="0.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x14ac:dyDescent="0.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x14ac:dyDescent="0.3">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x14ac:dyDescent="0.3">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x14ac:dyDescent="0.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x14ac:dyDescent="0.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x14ac:dyDescent="0.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x14ac:dyDescent="0.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x14ac:dyDescent="0.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sheetData>
  <sheetProtection algorithmName="SHA-512" hashValue="ceMA6QB0ZWA6UX8+Iqa6ZWQc6FCnK9AqD9mbP143mYL9svuHpBWHxOxBCcEPoRHGg98iCAjU4tQxnx848Yd2KQ==" saltValue="Xo9aVOLDbzKsURwA8waxnA==" spinCount="100000" sheet="1" formatCells="0" formatColumns="0" formatRows="0" insertColumns="0" insertRows="0" insertHyperlinks="0" deleteColumns="0" deleteRows="0" sort="0" autoFilter="0" pivotTables="0"/>
  <mergeCells count="14">
    <mergeCell ref="B32:I32"/>
    <mergeCell ref="B22:I22"/>
    <mergeCell ref="B26:I26"/>
    <mergeCell ref="B27:I27"/>
    <mergeCell ref="B28:I28"/>
    <mergeCell ref="B29:I29"/>
    <mergeCell ref="B30:I30"/>
    <mergeCell ref="B31:I31"/>
    <mergeCell ref="B25:I25"/>
    <mergeCell ref="K7:L7"/>
    <mergeCell ref="H7:I7"/>
    <mergeCell ref="N7:O7"/>
    <mergeCell ref="B23:I23"/>
    <mergeCell ref="B24:I24"/>
  </mergeCells>
  <pageMargins left="0.7" right="0.7" top="0.75" bottom="0.75" header="0.3" footer="0.3"/>
  <pageSetup scale="50" orientation="portrait" r:id="rId1"/>
  <colBreaks count="2" manualBreakCount="2">
    <brk id="9" max="84" man="1"/>
    <brk id="25" max="1048575" man="1"/>
  </colBreaks>
  <ignoredErrors>
    <ignoredError sqref="F10:F11" evalErro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37274-1FD6-4259-A80D-CEB92DB3DD5A}">
  <sheetPr>
    <tabColor rgb="FFFFC000"/>
  </sheetPr>
  <dimension ref="A1:BI522"/>
  <sheetViews>
    <sheetView zoomScaleNormal="100" workbookViewId="0">
      <selection activeCell="D9" sqref="D9"/>
    </sheetView>
  </sheetViews>
  <sheetFormatPr defaultRowHeight="15.6" x14ac:dyDescent="0.3"/>
  <cols>
    <col min="1" max="1" width="27.69921875" customWidth="1"/>
    <col min="2" max="25" width="10.09765625" customWidth="1"/>
    <col min="26" max="26" width="9.59765625" bestFit="1" customWidth="1"/>
    <col min="27" max="27" width="3.59765625" customWidth="1"/>
    <col min="29" max="29" width="9.59765625" bestFit="1" customWidth="1"/>
  </cols>
  <sheetData>
    <row r="1" spans="1:61" x14ac:dyDescent="0.3">
      <c r="A1" s="14" t="str">
        <f>'Step 1'!A7:B7</f>
        <v>The Pup Café</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ht="25.8" x14ac:dyDescent="0.5">
      <c r="A2" s="14">
        <f>'Step 1'!A8:B8</f>
        <v>45782</v>
      </c>
      <c r="B2" s="1"/>
      <c r="C2" s="19" t="s">
        <v>69</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row>
    <row r="3" spans="1:61" x14ac:dyDescent="0.3">
      <c r="A3" s="1"/>
      <c r="B3" s="1"/>
      <c r="C3" s="34" t="s">
        <v>94</v>
      </c>
      <c r="D3" s="1"/>
      <c r="E3" s="1"/>
      <c r="F3" s="1"/>
      <c r="G3" s="1"/>
      <c r="H3" s="1"/>
      <c r="I3" s="1"/>
      <c r="J3" s="1"/>
      <c r="K3" s="1"/>
      <c r="L3" s="1"/>
      <c r="M3" s="1"/>
      <c r="N3" s="1"/>
      <c r="O3" s="1"/>
      <c r="P3" s="1"/>
      <c r="Q3" s="1"/>
      <c r="R3" s="1"/>
      <c r="S3" s="1"/>
      <c r="T3" s="1"/>
      <c r="U3" s="1"/>
      <c r="V3" s="1"/>
      <c r="W3" s="1"/>
      <c r="X3" s="1"/>
      <c r="Y3" s="1"/>
      <c r="Z3" s="1"/>
      <c r="AA3" s="1"/>
      <c r="AB3" s="161"/>
      <c r="AC3" s="16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row>
    <row r="4" spans="1:61"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row>
    <row r="5" spans="1:61" x14ac:dyDescent="0.3">
      <c r="A5" s="16" t="s">
        <v>26</v>
      </c>
      <c r="B5" s="17" t="s">
        <v>27</v>
      </c>
      <c r="C5" s="17" t="s">
        <v>28</v>
      </c>
      <c r="D5" s="17" t="s">
        <v>29</v>
      </c>
      <c r="E5" s="17" t="s">
        <v>30</v>
      </c>
      <c r="F5" s="17" t="s">
        <v>31</v>
      </c>
      <c r="G5" s="17" t="s">
        <v>32</v>
      </c>
      <c r="H5" s="17" t="s">
        <v>33</v>
      </c>
      <c r="I5" s="17" t="s">
        <v>34</v>
      </c>
      <c r="J5" s="17" t="s">
        <v>35</v>
      </c>
      <c r="K5" s="17" t="s">
        <v>36</v>
      </c>
      <c r="L5" s="17" t="s">
        <v>37</v>
      </c>
      <c r="M5" s="17" t="s">
        <v>44</v>
      </c>
      <c r="N5" s="17" t="s">
        <v>45</v>
      </c>
      <c r="O5" s="17" t="s">
        <v>46</v>
      </c>
      <c r="P5" s="17" t="s">
        <v>47</v>
      </c>
      <c r="Q5" s="17" t="s">
        <v>48</v>
      </c>
      <c r="R5" s="17" t="s">
        <v>49</v>
      </c>
      <c r="S5" s="17" t="s">
        <v>50</v>
      </c>
      <c r="T5" s="17" t="s">
        <v>51</v>
      </c>
      <c r="U5" s="17" t="s">
        <v>52</v>
      </c>
      <c r="V5" s="17" t="s">
        <v>53</v>
      </c>
      <c r="W5" s="17" t="s">
        <v>54</v>
      </c>
      <c r="X5" s="17" t="s">
        <v>55</v>
      </c>
      <c r="Y5" s="17" t="s">
        <v>56</v>
      </c>
      <c r="Z5" s="28" t="s">
        <v>95</v>
      </c>
      <c r="AA5" s="1"/>
      <c r="AB5" s="32" t="s">
        <v>59</v>
      </c>
      <c r="AC5" s="33" t="s">
        <v>60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1" x14ac:dyDescent="0.3">
      <c r="A6" t="str">
        <f>'Step 2'!B9</f>
        <v>Product or Service A</v>
      </c>
      <c r="B6" s="7">
        <f>'Step 2'!$K$9/12</f>
        <v>3332.9166666666665</v>
      </c>
      <c r="C6" s="7">
        <f>'Step 2'!$K$9/12</f>
        <v>3332.9166666666665</v>
      </c>
      <c r="D6" s="7">
        <f>'Step 2'!$K$9/12</f>
        <v>3332.9166666666665</v>
      </c>
      <c r="E6" s="7">
        <f>'Step 2'!$K$9/12</f>
        <v>3332.9166666666665</v>
      </c>
      <c r="F6" s="7">
        <f>'Step 2'!$K$9/12</f>
        <v>3332.9166666666665</v>
      </c>
      <c r="G6" s="7">
        <f>'Step 2'!$K$9/12</f>
        <v>3332.9166666666665</v>
      </c>
      <c r="H6" s="7">
        <f>'Step 2'!$K$9/12</f>
        <v>3332.9166666666665</v>
      </c>
      <c r="I6" s="7">
        <f>'Step 2'!$K$9/12</f>
        <v>3332.9166666666665</v>
      </c>
      <c r="J6" s="7">
        <f>'Step 2'!$K$9/12</f>
        <v>3332.9166666666665</v>
      </c>
      <c r="K6" s="7">
        <f>'Step 2'!$K$9/12</f>
        <v>3332.9166666666665</v>
      </c>
      <c r="L6" s="7">
        <f>'Step 2'!$K$9/12</f>
        <v>3332.9166666666665</v>
      </c>
      <c r="M6" s="7">
        <f>'Step 2'!$K$9/12</f>
        <v>3332.9166666666665</v>
      </c>
      <c r="N6" s="7">
        <f>'Step 2'!$L$9/12</f>
        <v>9998.7499999999982</v>
      </c>
      <c r="O6" s="7">
        <f>'Step 2'!$L$9/12</f>
        <v>9998.7499999999982</v>
      </c>
      <c r="P6" s="7">
        <f>'Step 2'!$L$9/12</f>
        <v>9998.7499999999982</v>
      </c>
      <c r="Q6" s="7">
        <f>'Step 2'!$L$9/12</f>
        <v>9998.7499999999982</v>
      </c>
      <c r="R6" s="7">
        <f>'Step 2'!$L$9/12</f>
        <v>9998.7499999999982</v>
      </c>
      <c r="S6" s="7">
        <f>'Step 2'!$L$9/12</f>
        <v>9998.7499999999982</v>
      </c>
      <c r="T6" s="7">
        <f>'Step 2'!$L$9/12</f>
        <v>9998.7499999999982</v>
      </c>
      <c r="U6" s="7">
        <f>'Step 2'!$L$9/12</f>
        <v>9998.7499999999982</v>
      </c>
      <c r="V6" s="7">
        <f>'Step 2'!$L$9/12</f>
        <v>9998.7499999999982</v>
      </c>
      <c r="W6" s="7">
        <f>'Step 2'!$L$9/12</f>
        <v>9998.7499999999982</v>
      </c>
      <c r="X6" s="7">
        <f>'Step 2'!$L$9/12</f>
        <v>9998.7499999999982</v>
      </c>
      <c r="Y6" s="7">
        <f>'Step 2'!$L$9/12</f>
        <v>9998.7499999999982</v>
      </c>
      <c r="Z6" s="29">
        <f>SUM(B6:Y6)</f>
        <v>159980</v>
      </c>
      <c r="AA6" s="1"/>
      <c r="AB6" s="21">
        <f>SUM(B6:M6)</f>
        <v>39995</v>
      </c>
      <c r="AC6" s="24">
        <f>SUM(N6:Y6)</f>
        <v>119984.99999999999</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1" x14ac:dyDescent="0.3">
      <c r="A7" t="str">
        <f>'Step 2'!B10</f>
        <v>Item 2</v>
      </c>
      <c r="B7" s="7">
        <f>'Step 2'!$K$10/12</f>
        <v>2812.5</v>
      </c>
      <c r="C7" s="7">
        <f>'Step 2'!$K$10/12</f>
        <v>2812.5</v>
      </c>
      <c r="D7" s="7">
        <f>'Step 2'!$K$10/12</f>
        <v>2812.5</v>
      </c>
      <c r="E7" s="7">
        <f>'Step 2'!$K$10/12</f>
        <v>2812.5</v>
      </c>
      <c r="F7" s="7">
        <f>'Step 2'!$K$10/12</f>
        <v>2812.5</v>
      </c>
      <c r="G7" s="7">
        <f>'Step 2'!$K$10/12</f>
        <v>2812.5</v>
      </c>
      <c r="H7" s="7">
        <f>'Step 2'!$K$10/12</f>
        <v>2812.5</v>
      </c>
      <c r="I7" s="7">
        <f>'Step 2'!$K$10/12</f>
        <v>2812.5</v>
      </c>
      <c r="J7" s="7">
        <f>'Step 2'!$K$10/12</f>
        <v>2812.5</v>
      </c>
      <c r="K7" s="7">
        <f>'Step 2'!$K$10/12</f>
        <v>2812.5</v>
      </c>
      <c r="L7" s="7">
        <f>'Step 2'!$K$10/12</f>
        <v>2812.5</v>
      </c>
      <c r="M7" s="7">
        <f>'Step 2'!$K$10/12</f>
        <v>2812.5</v>
      </c>
      <c r="N7" s="7">
        <f>'Step 2'!L10/12</f>
        <v>9375</v>
      </c>
      <c r="O7" s="7">
        <f>'Step 2'!$L$10/12</f>
        <v>9375</v>
      </c>
      <c r="P7" s="7">
        <f>'Step 2'!$L$10/12</f>
        <v>9375</v>
      </c>
      <c r="Q7" s="7">
        <f>'Step 2'!$L$10/12</f>
        <v>9375</v>
      </c>
      <c r="R7" s="7">
        <f>'Step 2'!$L$10/12</f>
        <v>9375</v>
      </c>
      <c r="S7" s="7">
        <f>'Step 2'!$L$10/12</f>
        <v>9375</v>
      </c>
      <c r="T7" s="7">
        <f>'Step 2'!$L$10/12</f>
        <v>9375</v>
      </c>
      <c r="U7" s="7">
        <f>'Step 2'!$L$10/12</f>
        <v>9375</v>
      </c>
      <c r="V7" s="7">
        <f>'Step 2'!$L$10/12</f>
        <v>9375</v>
      </c>
      <c r="W7" s="7">
        <f>'Step 2'!$L$10/12</f>
        <v>9375</v>
      </c>
      <c r="X7" s="7">
        <f>'Step 2'!$L$10/12</f>
        <v>9375</v>
      </c>
      <c r="Y7" s="7">
        <f>'Step 2'!$L$10/12</f>
        <v>9375</v>
      </c>
      <c r="Z7" s="29">
        <f t="shared" ref="Z7:Z15" si="0">SUM(B7:Y7)</f>
        <v>146250</v>
      </c>
      <c r="AA7" s="1"/>
      <c r="AB7" s="21">
        <f t="shared" ref="AB7:AB16" si="1">SUM(B7:M7)</f>
        <v>33750</v>
      </c>
      <c r="AC7" s="24">
        <f t="shared" ref="AC7:AC16" si="2">SUM(N7:Y7)</f>
        <v>112500</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row>
    <row r="8" spans="1:61" x14ac:dyDescent="0.3">
      <c r="A8" t="str">
        <f>'Step 2'!B11</f>
        <v>Item 3</v>
      </c>
      <c r="B8" s="7">
        <f>'Step 2'!$K$11/12</f>
        <v>0</v>
      </c>
      <c r="C8" s="7">
        <f>'Step 2'!$K$11/12</f>
        <v>0</v>
      </c>
      <c r="D8" s="7">
        <f>'Step 2'!$K$11/12</f>
        <v>0</v>
      </c>
      <c r="E8" s="7">
        <f>'Step 2'!$K$11/12</f>
        <v>0</v>
      </c>
      <c r="F8" s="7">
        <f>'Step 2'!$K$11/12</f>
        <v>0</v>
      </c>
      <c r="G8" s="7">
        <f>'Step 2'!$K$11/12</f>
        <v>0</v>
      </c>
      <c r="H8" s="7">
        <f>'Step 2'!$K$11/12</f>
        <v>0</v>
      </c>
      <c r="I8" s="7">
        <f>'Step 2'!$K$11/12</f>
        <v>0</v>
      </c>
      <c r="J8" s="7">
        <f>'Step 2'!$K$11/12</f>
        <v>0</v>
      </c>
      <c r="K8" s="7">
        <f>'Step 2'!$K$11/12</f>
        <v>0</v>
      </c>
      <c r="L8" s="7">
        <f>'Step 2'!$K$11/12</f>
        <v>0</v>
      </c>
      <c r="M8" s="7">
        <f>'Step 2'!$K$11/12</f>
        <v>0</v>
      </c>
      <c r="N8" s="7">
        <f>'Step 2'!L11/12</f>
        <v>0</v>
      </c>
      <c r="O8" s="7">
        <f>'Step 2'!$L$11/12</f>
        <v>0</v>
      </c>
      <c r="P8" s="7">
        <f>'Step 2'!$L$11/12</f>
        <v>0</v>
      </c>
      <c r="Q8" s="7">
        <f>'Step 2'!$L$11/12</f>
        <v>0</v>
      </c>
      <c r="R8" s="7">
        <f>'Step 2'!$L$11/12</f>
        <v>0</v>
      </c>
      <c r="S8" s="7">
        <f>'Step 2'!$L$11/12</f>
        <v>0</v>
      </c>
      <c r="T8" s="7">
        <f>'Step 2'!$L$11/12</f>
        <v>0</v>
      </c>
      <c r="U8" s="7">
        <f>'Step 2'!$L$11/12</f>
        <v>0</v>
      </c>
      <c r="V8" s="7">
        <f>'Step 2'!$L$11/12</f>
        <v>0</v>
      </c>
      <c r="W8" s="7">
        <f>'Step 2'!$L$11/12</f>
        <v>0</v>
      </c>
      <c r="X8" s="7">
        <f>'Step 2'!$L$11/12</f>
        <v>0</v>
      </c>
      <c r="Y8" s="7">
        <f>'Step 2'!$L$11/12</f>
        <v>0</v>
      </c>
      <c r="Z8" s="29">
        <f t="shared" si="0"/>
        <v>0</v>
      </c>
      <c r="AA8" s="1"/>
      <c r="AB8" s="21">
        <f t="shared" si="1"/>
        <v>0</v>
      </c>
      <c r="AC8" s="24">
        <f t="shared" si="2"/>
        <v>0</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row>
    <row r="9" spans="1:61" x14ac:dyDescent="0.3">
      <c r="A9" t="str">
        <f>'Step 2'!B12</f>
        <v>Item 4</v>
      </c>
      <c r="B9" s="7">
        <f>'Step 2'!$K$12/12</f>
        <v>0</v>
      </c>
      <c r="C9" s="7">
        <f>'Step 2'!$K$12/12</f>
        <v>0</v>
      </c>
      <c r="D9" s="7">
        <f>'Step 2'!$K$12/12</f>
        <v>0</v>
      </c>
      <c r="E9" s="7">
        <f>'Step 2'!$K$12/12</f>
        <v>0</v>
      </c>
      <c r="F9" s="7">
        <f>'Step 2'!$K$12/12</f>
        <v>0</v>
      </c>
      <c r="G9" s="7">
        <f>'Step 2'!$K$12/12</f>
        <v>0</v>
      </c>
      <c r="H9" s="7">
        <f>'Step 2'!$K$12/12</f>
        <v>0</v>
      </c>
      <c r="I9" s="7">
        <f>'Step 2'!$K$12/12</f>
        <v>0</v>
      </c>
      <c r="J9" s="7">
        <f>'Step 2'!$K$12/12</f>
        <v>0</v>
      </c>
      <c r="K9" s="7">
        <f>'Step 2'!$K$12/12</f>
        <v>0</v>
      </c>
      <c r="L9" s="7">
        <f>'Step 2'!$K$12/12</f>
        <v>0</v>
      </c>
      <c r="M9" s="7">
        <f>'Step 2'!$K$12/12</f>
        <v>0</v>
      </c>
      <c r="N9" s="7">
        <f>'Step 2'!L12/12</f>
        <v>0</v>
      </c>
      <c r="O9" s="7">
        <f>'Step 2'!$L$12/12</f>
        <v>0</v>
      </c>
      <c r="P9" s="7">
        <f>'Step 2'!$L$12/12</f>
        <v>0</v>
      </c>
      <c r="Q9" s="7">
        <f>'Step 2'!$L$12/12</f>
        <v>0</v>
      </c>
      <c r="R9" s="7">
        <f>'Step 2'!$L$12/12</f>
        <v>0</v>
      </c>
      <c r="S9" s="7">
        <f>'Step 2'!$L$12/12</f>
        <v>0</v>
      </c>
      <c r="T9" s="7">
        <f>'Step 2'!$L$12/12</f>
        <v>0</v>
      </c>
      <c r="U9" s="7">
        <f>'Step 2'!$L$12/12</f>
        <v>0</v>
      </c>
      <c r="V9" s="7">
        <f>'Step 2'!$L$12/12</f>
        <v>0</v>
      </c>
      <c r="W9" s="7">
        <f>'Step 2'!$L$12/12</f>
        <v>0</v>
      </c>
      <c r="X9" s="7">
        <f>'Step 2'!$L$12/12</f>
        <v>0</v>
      </c>
      <c r="Y9" s="7">
        <f>'Step 2'!$L$12/12</f>
        <v>0</v>
      </c>
      <c r="Z9" s="29">
        <f t="shared" si="0"/>
        <v>0</v>
      </c>
      <c r="AA9" s="1"/>
      <c r="AB9" s="21">
        <f t="shared" si="1"/>
        <v>0</v>
      </c>
      <c r="AC9" s="24">
        <f t="shared" si="2"/>
        <v>0</v>
      </c>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1" x14ac:dyDescent="0.3">
      <c r="A10" t="str">
        <f>'Step 2'!B13</f>
        <v>Item 5</v>
      </c>
      <c r="B10" s="7">
        <f>'Step 2'!$K$13/12</f>
        <v>0</v>
      </c>
      <c r="C10" s="7">
        <f>'Step 2'!$K$13/12</f>
        <v>0</v>
      </c>
      <c r="D10" s="7">
        <f>'Step 2'!$K$13/12</f>
        <v>0</v>
      </c>
      <c r="E10" s="7">
        <f>'Step 2'!$K$13/12</f>
        <v>0</v>
      </c>
      <c r="F10" s="7">
        <f>'Step 2'!$K$13/12</f>
        <v>0</v>
      </c>
      <c r="G10" s="7">
        <f>'Step 2'!$K$13/12</f>
        <v>0</v>
      </c>
      <c r="H10" s="7">
        <f>'Step 2'!$K$13/12</f>
        <v>0</v>
      </c>
      <c r="I10" s="7">
        <f>'Step 2'!$K$13/12</f>
        <v>0</v>
      </c>
      <c r="J10" s="7">
        <f>'Step 2'!$K$13/12</f>
        <v>0</v>
      </c>
      <c r="K10" s="7">
        <f>'Step 2'!$K$13/12</f>
        <v>0</v>
      </c>
      <c r="L10" s="7">
        <f>'Step 2'!$K$13/12</f>
        <v>0</v>
      </c>
      <c r="M10" s="7">
        <f>'Step 2'!$K$13/12</f>
        <v>0</v>
      </c>
      <c r="N10" s="7">
        <f>'Step 2'!L13/12</f>
        <v>0</v>
      </c>
      <c r="O10" s="7">
        <f>'Step 2'!$L$13/12</f>
        <v>0</v>
      </c>
      <c r="P10" s="7">
        <f>'Step 2'!$L$13/12</f>
        <v>0</v>
      </c>
      <c r="Q10" s="7">
        <f>'Step 2'!$L$13/12</f>
        <v>0</v>
      </c>
      <c r="R10" s="7">
        <f>'Step 2'!$L$13/12</f>
        <v>0</v>
      </c>
      <c r="S10" s="7">
        <f>'Step 2'!$L$13/12</f>
        <v>0</v>
      </c>
      <c r="T10" s="7">
        <f>'Step 2'!$L$13/12</f>
        <v>0</v>
      </c>
      <c r="U10" s="7">
        <f>'Step 2'!$L$13/12</f>
        <v>0</v>
      </c>
      <c r="V10" s="7">
        <f>'Step 2'!$L$13/12</f>
        <v>0</v>
      </c>
      <c r="W10" s="7">
        <f>'Step 2'!$L$13/12</f>
        <v>0</v>
      </c>
      <c r="X10" s="7">
        <f>'Step 2'!$L$13/12</f>
        <v>0</v>
      </c>
      <c r="Y10" s="7">
        <f>'Step 2'!$L$13/12</f>
        <v>0</v>
      </c>
      <c r="Z10" s="29">
        <f t="shared" si="0"/>
        <v>0</v>
      </c>
      <c r="AA10" s="1"/>
      <c r="AB10" s="21">
        <f t="shared" si="1"/>
        <v>0</v>
      </c>
      <c r="AC10" s="24">
        <f t="shared" si="2"/>
        <v>0</v>
      </c>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row>
    <row r="11" spans="1:61" x14ac:dyDescent="0.3">
      <c r="A11" t="str">
        <f>'Step 2'!B14</f>
        <v>Item 6</v>
      </c>
      <c r="B11" s="7">
        <f>'Step 2'!$K$14/12</f>
        <v>0</v>
      </c>
      <c r="C11" s="7">
        <f>'Step 2'!$K$14/12</f>
        <v>0</v>
      </c>
      <c r="D11" s="7">
        <f>'Step 2'!$K$14/12</f>
        <v>0</v>
      </c>
      <c r="E11" s="7">
        <f>'Step 2'!$K$14/12</f>
        <v>0</v>
      </c>
      <c r="F11" s="7">
        <f>'Step 2'!$K$14/12</f>
        <v>0</v>
      </c>
      <c r="G11" s="7">
        <f>'Step 2'!$K$14/12</f>
        <v>0</v>
      </c>
      <c r="H11" s="7">
        <f>'Step 2'!$K$14/12</f>
        <v>0</v>
      </c>
      <c r="I11" s="7">
        <f>'Step 2'!$K$14/12</f>
        <v>0</v>
      </c>
      <c r="J11" s="7">
        <f>'Step 2'!$K$14/12</f>
        <v>0</v>
      </c>
      <c r="K11" s="7">
        <f>'Step 2'!$K$14/12</f>
        <v>0</v>
      </c>
      <c r="L11" s="7">
        <f>'Step 2'!$K$14/12</f>
        <v>0</v>
      </c>
      <c r="M11" s="7">
        <f>'Step 2'!$K$14/12</f>
        <v>0</v>
      </c>
      <c r="N11" s="7">
        <f>'Step 2'!L14/12</f>
        <v>0</v>
      </c>
      <c r="O11" s="7">
        <f>'Step 2'!$L$14/12</f>
        <v>0</v>
      </c>
      <c r="P11" s="7">
        <f>'Step 2'!$L$14/12</f>
        <v>0</v>
      </c>
      <c r="Q11" s="7">
        <f>'Step 2'!$L$14/12</f>
        <v>0</v>
      </c>
      <c r="R11" s="7">
        <f>'Step 2'!$L$14/12</f>
        <v>0</v>
      </c>
      <c r="S11" s="7">
        <f>'Step 2'!$L$14/12</f>
        <v>0</v>
      </c>
      <c r="T11" s="7">
        <f>'Step 2'!$L$14/12</f>
        <v>0</v>
      </c>
      <c r="U11" s="7">
        <f>'Step 2'!$L$14/12</f>
        <v>0</v>
      </c>
      <c r="V11" s="7">
        <f>'Step 2'!$L$14/12</f>
        <v>0</v>
      </c>
      <c r="W11" s="7">
        <f>'Step 2'!$L$14/12</f>
        <v>0</v>
      </c>
      <c r="X11" s="7">
        <f>'Step 2'!$L$14/12</f>
        <v>0</v>
      </c>
      <c r="Y11" s="7">
        <f>'Step 2'!$L$14/12</f>
        <v>0</v>
      </c>
      <c r="Z11" s="29">
        <f t="shared" si="0"/>
        <v>0</v>
      </c>
      <c r="AA11" s="1"/>
      <c r="AB11" s="21">
        <f t="shared" si="1"/>
        <v>0</v>
      </c>
      <c r="AC11" s="24">
        <f t="shared" si="2"/>
        <v>0</v>
      </c>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row>
    <row r="12" spans="1:61" x14ac:dyDescent="0.3">
      <c r="A12" t="str">
        <f>'Step 2'!B15</f>
        <v>Item 7</v>
      </c>
      <c r="B12" s="7">
        <f>'Step 2'!$K$15/12</f>
        <v>0</v>
      </c>
      <c r="C12" s="7">
        <f>'Step 2'!$K$15/12</f>
        <v>0</v>
      </c>
      <c r="D12" s="7">
        <f>'Step 2'!$K$15/12</f>
        <v>0</v>
      </c>
      <c r="E12" s="7">
        <f>'Step 2'!$K$15/12</f>
        <v>0</v>
      </c>
      <c r="F12" s="7">
        <f>'Step 2'!$K$15/12</f>
        <v>0</v>
      </c>
      <c r="G12" s="7">
        <f>'Step 2'!$K$15/12</f>
        <v>0</v>
      </c>
      <c r="H12" s="7">
        <f>'Step 2'!$K$15/12</f>
        <v>0</v>
      </c>
      <c r="I12" s="7">
        <f>'Step 2'!$K$15/12</f>
        <v>0</v>
      </c>
      <c r="J12" s="7">
        <f>'Step 2'!$K$15/12</f>
        <v>0</v>
      </c>
      <c r="K12" s="7">
        <f>'Step 2'!$K$15/12</f>
        <v>0</v>
      </c>
      <c r="L12" s="7">
        <f>'Step 2'!$K$15/12</f>
        <v>0</v>
      </c>
      <c r="M12" s="7">
        <f>'Step 2'!$K$15/12</f>
        <v>0</v>
      </c>
      <c r="N12" s="7">
        <f>'Step 2'!L15/12</f>
        <v>0</v>
      </c>
      <c r="O12" s="7">
        <f>'Step 2'!$L$15/12</f>
        <v>0</v>
      </c>
      <c r="P12" s="7">
        <f>'Step 2'!$L$15/12</f>
        <v>0</v>
      </c>
      <c r="Q12" s="7">
        <f>'Step 2'!$L$15/12</f>
        <v>0</v>
      </c>
      <c r="R12" s="7">
        <f>'Step 2'!$L$15/12</f>
        <v>0</v>
      </c>
      <c r="S12" s="7">
        <f>'Step 2'!$L$15/12</f>
        <v>0</v>
      </c>
      <c r="T12" s="7">
        <f>'Step 2'!$L$15/12</f>
        <v>0</v>
      </c>
      <c r="U12" s="7">
        <f>'Step 2'!$L$15/12</f>
        <v>0</v>
      </c>
      <c r="V12" s="7">
        <f>'Step 2'!$L$15/12</f>
        <v>0</v>
      </c>
      <c r="W12" s="7">
        <f>'Step 2'!$L$15/12</f>
        <v>0</v>
      </c>
      <c r="X12" s="7">
        <f>'Step 2'!$L$15/12</f>
        <v>0</v>
      </c>
      <c r="Y12" s="7">
        <f>'Step 2'!$L$15/12</f>
        <v>0</v>
      </c>
      <c r="Z12" s="29">
        <f t="shared" si="0"/>
        <v>0</v>
      </c>
      <c r="AA12" s="1"/>
      <c r="AB12" s="21">
        <f t="shared" si="1"/>
        <v>0</v>
      </c>
      <c r="AC12" s="24">
        <f t="shared" si="2"/>
        <v>0</v>
      </c>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row>
    <row r="13" spans="1:61" x14ac:dyDescent="0.3">
      <c r="A13" t="str">
        <f>'Step 2'!B16</f>
        <v>Item 8</v>
      </c>
      <c r="B13" s="7">
        <f>'Step 2'!$K$16/12</f>
        <v>0</v>
      </c>
      <c r="C13" s="7">
        <f>'Step 2'!$K$16/12</f>
        <v>0</v>
      </c>
      <c r="D13" s="7">
        <f>'Step 2'!$K$16/12</f>
        <v>0</v>
      </c>
      <c r="E13" s="7">
        <f>'Step 2'!$K$16/12</f>
        <v>0</v>
      </c>
      <c r="F13" s="7">
        <f>'Step 2'!$K$16/12</f>
        <v>0</v>
      </c>
      <c r="G13" s="7">
        <f>'Step 2'!$K$16/12</f>
        <v>0</v>
      </c>
      <c r="H13" s="7">
        <f>'Step 2'!$K$16/12</f>
        <v>0</v>
      </c>
      <c r="I13" s="7">
        <f>'Step 2'!$K$16/12</f>
        <v>0</v>
      </c>
      <c r="J13" s="7">
        <f>'Step 2'!$K$16/12</f>
        <v>0</v>
      </c>
      <c r="K13" s="7">
        <f>'Step 2'!$K$16/12</f>
        <v>0</v>
      </c>
      <c r="L13" s="7">
        <f>'Step 2'!$K$16/12</f>
        <v>0</v>
      </c>
      <c r="M13" s="7">
        <f>'Step 2'!$K$16/12</f>
        <v>0</v>
      </c>
      <c r="N13" s="7">
        <f>'Step 2'!L16/12</f>
        <v>0</v>
      </c>
      <c r="O13" s="7">
        <f>'Step 2'!$L$16/12</f>
        <v>0</v>
      </c>
      <c r="P13" s="7">
        <f>'Step 2'!$L$16/12</f>
        <v>0</v>
      </c>
      <c r="Q13" s="7">
        <f>'Step 2'!$L$16/12</f>
        <v>0</v>
      </c>
      <c r="R13" s="7">
        <f>'Step 2'!$L$16/12</f>
        <v>0</v>
      </c>
      <c r="S13" s="7">
        <f>'Step 2'!$L$16/12</f>
        <v>0</v>
      </c>
      <c r="T13" s="7">
        <f>'Step 2'!$L$16/12</f>
        <v>0</v>
      </c>
      <c r="U13" s="7">
        <f>'Step 2'!$L$16/12</f>
        <v>0</v>
      </c>
      <c r="V13" s="7">
        <f>'Step 2'!$L$16/12</f>
        <v>0</v>
      </c>
      <c r="W13" s="7">
        <f>'Step 2'!$L$16/12</f>
        <v>0</v>
      </c>
      <c r="X13" s="7">
        <f>'Step 2'!$L$16/12</f>
        <v>0</v>
      </c>
      <c r="Y13" s="7">
        <f>'Step 2'!$L$16/12</f>
        <v>0</v>
      </c>
      <c r="Z13" s="29">
        <f t="shared" si="0"/>
        <v>0</v>
      </c>
      <c r="AA13" s="1"/>
      <c r="AB13" s="21">
        <f t="shared" si="1"/>
        <v>0</v>
      </c>
      <c r="AC13" s="24">
        <f t="shared" si="2"/>
        <v>0</v>
      </c>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row>
    <row r="14" spans="1:61" x14ac:dyDescent="0.3">
      <c r="A14" t="str">
        <f>'Step 2'!B17</f>
        <v>Item 9</v>
      </c>
      <c r="B14" s="7">
        <f>'Step 2'!$K$17/12</f>
        <v>0</v>
      </c>
      <c r="C14" s="7">
        <f>'Step 2'!$K$17/12</f>
        <v>0</v>
      </c>
      <c r="D14" s="7">
        <f>'Step 2'!$K$17/12</f>
        <v>0</v>
      </c>
      <c r="E14" s="7">
        <f>'Step 2'!$K$17/12</f>
        <v>0</v>
      </c>
      <c r="F14" s="7">
        <f>'Step 2'!$K$17/12</f>
        <v>0</v>
      </c>
      <c r="G14" s="7">
        <f>'Step 2'!$K$17/12</f>
        <v>0</v>
      </c>
      <c r="H14" s="7">
        <f>'Step 2'!$K$17/12</f>
        <v>0</v>
      </c>
      <c r="I14" s="7">
        <f>'Step 2'!$K$17/12</f>
        <v>0</v>
      </c>
      <c r="J14" s="7">
        <f>'Step 2'!$K$17/12</f>
        <v>0</v>
      </c>
      <c r="K14" s="7">
        <f>'Step 2'!$K$17/12</f>
        <v>0</v>
      </c>
      <c r="L14" s="7">
        <f>'Step 2'!$K$17/12</f>
        <v>0</v>
      </c>
      <c r="M14" s="7">
        <f>'Step 2'!$K$17/12</f>
        <v>0</v>
      </c>
      <c r="N14" s="7">
        <f>'Step 2'!L17/12</f>
        <v>0</v>
      </c>
      <c r="O14" s="7">
        <f>'Step 2'!$L$17/12</f>
        <v>0</v>
      </c>
      <c r="P14" s="7">
        <f>'Step 2'!$L$17/12</f>
        <v>0</v>
      </c>
      <c r="Q14" s="7">
        <f>'Step 2'!$L$17/12</f>
        <v>0</v>
      </c>
      <c r="R14" s="7">
        <f>'Step 2'!$L$17/12</f>
        <v>0</v>
      </c>
      <c r="S14" s="7">
        <f>'Step 2'!$L$17/12</f>
        <v>0</v>
      </c>
      <c r="T14" s="7">
        <f>'Step 2'!$L$17/12</f>
        <v>0</v>
      </c>
      <c r="U14" s="7">
        <f>'Step 2'!$L$17/12</f>
        <v>0</v>
      </c>
      <c r="V14" s="7">
        <f>'Step 2'!$L$17/12</f>
        <v>0</v>
      </c>
      <c r="W14" s="7">
        <f>'Step 2'!$L$17/12</f>
        <v>0</v>
      </c>
      <c r="X14" s="7">
        <f>'Step 2'!$L$17/12</f>
        <v>0</v>
      </c>
      <c r="Y14" s="7">
        <f>'Step 2'!$L$17/12</f>
        <v>0</v>
      </c>
      <c r="Z14" s="29">
        <f t="shared" si="0"/>
        <v>0</v>
      </c>
      <c r="AA14" s="1"/>
      <c r="AB14" s="21">
        <f t="shared" si="1"/>
        <v>0</v>
      </c>
      <c r="AC14" s="24">
        <f t="shared" si="2"/>
        <v>0</v>
      </c>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row>
    <row r="15" spans="1:61" x14ac:dyDescent="0.3">
      <c r="A15" t="str">
        <f>'Step 2'!B18</f>
        <v>Item 10</v>
      </c>
      <c r="B15" s="7">
        <f>'Step 2'!$K$18/12</f>
        <v>0</v>
      </c>
      <c r="C15" s="7">
        <f>'Step 2'!$K$18/12</f>
        <v>0</v>
      </c>
      <c r="D15" s="7">
        <f>'Step 2'!$K$18/12</f>
        <v>0</v>
      </c>
      <c r="E15" s="7">
        <f>'Step 2'!$K$18/12</f>
        <v>0</v>
      </c>
      <c r="F15" s="7">
        <f>'Step 2'!$K$18/12</f>
        <v>0</v>
      </c>
      <c r="G15" s="7">
        <f>'Step 2'!$K$18/12</f>
        <v>0</v>
      </c>
      <c r="H15" s="7">
        <f>'Step 2'!$K$18/12</f>
        <v>0</v>
      </c>
      <c r="I15" s="7">
        <f>'Step 2'!$K$18/12</f>
        <v>0</v>
      </c>
      <c r="J15" s="7">
        <f>'Step 2'!$K$18/12</f>
        <v>0</v>
      </c>
      <c r="K15" s="7">
        <f>'Step 2'!$K$18/12</f>
        <v>0</v>
      </c>
      <c r="L15" s="7">
        <f>'Step 2'!$K$18/12</f>
        <v>0</v>
      </c>
      <c r="M15" s="7">
        <f>'Step 2'!$K$18/12</f>
        <v>0</v>
      </c>
      <c r="N15" s="7">
        <f>'Step 2'!L18/12</f>
        <v>0</v>
      </c>
      <c r="O15" s="7">
        <f>'Step 2'!$L$18/12</f>
        <v>0</v>
      </c>
      <c r="P15" s="7">
        <f>'Step 2'!$L$18/12</f>
        <v>0</v>
      </c>
      <c r="Q15" s="7">
        <f>'Step 2'!$L$18/12</f>
        <v>0</v>
      </c>
      <c r="R15" s="7">
        <f>'Step 2'!$L$18/12</f>
        <v>0</v>
      </c>
      <c r="S15" s="7">
        <f>'Step 2'!$L$18/12</f>
        <v>0</v>
      </c>
      <c r="T15" s="7">
        <f>'Step 2'!$L$18/12</f>
        <v>0</v>
      </c>
      <c r="U15" s="7">
        <f>'Step 2'!$L$18/12</f>
        <v>0</v>
      </c>
      <c r="V15" s="7">
        <f>'Step 2'!$L$18/12</f>
        <v>0</v>
      </c>
      <c r="W15" s="7">
        <f>'Step 2'!$L$18/12</f>
        <v>0</v>
      </c>
      <c r="X15" s="7">
        <f>'Step 2'!$L$18/12</f>
        <v>0</v>
      </c>
      <c r="Y15" s="7">
        <f>'Step 2'!$L$18/12</f>
        <v>0</v>
      </c>
      <c r="Z15" s="29">
        <f t="shared" si="0"/>
        <v>0</v>
      </c>
      <c r="AA15" s="1"/>
      <c r="AB15" s="21">
        <f t="shared" si="1"/>
        <v>0</v>
      </c>
      <c r="AC15" s="24">
        <f t="shared" si="2"/>
        <v>0</v>
      </c>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row>
    <row r="16" spans="1:61" x14ac:dyDescent="0.3">
      <c r="A16" s="12" t="s">
        <v>25</v>
      </c>
      <c r="B16" s="9">
        <f>SUM(B6:B15)</f>
        <v>6145.4166666666661</v>
      </c>
      <c r="C16" s="9">
        <f t="shared" ref="C16:M16" si="3">SUM(C6:C15)</f>
        <v>6145.4166666666661</v>
      </c>
      <c r="D16" s="9">
        <f t="shared" si="3"/>
        <v>6145.4166666666661</v>
      </c>
      <c r="E16" s="9">
        <f t="shared" si="3"/>
        <v>6145.4166666666661</v>
      </c>
      <c r="F16" s="9">
        <f t="shared" si="3"/>
        <v>6145.4166666666661</v>
      </c>
      <c r="G16" s="9">
        <f t="shared" si="3"/>
        <v>6145.4166666666661</v>
      </c>
      <c r="H16" s="9">
        <f t="shared" si="3"/>
        <v>6145.4166666666661</v>
      </c>
      <c r="I16" s="9">
        <f t="shared" si="3"/>
        <v>6145.4166666666661</v>
      </c>
      <c r="J16" s="9">
        <f t="shared" si="3"/>
        <v>6145.4166666666661</v>
      </c>
      <c r="K16" s="9">
        <f t="shared" si="3"/>
        <v>6145.4166666666661</v>
      </c>
      <c r="L16" s="9">
        <f t="shared" si="3"/>
        <v>6145.4166666666661</v>
      </c>
      <c r="M16" s="9">
        <f t="shared" si="3"/>
        <v>6145.4166666666661</v>
      </c>
      <c r="N16" s="9">
        <f>SUM(N6:N15)</f>
        <v>19373.75</v>
      </c>
      <c r="O16" s="9">
        <f t="shared" ref="O16:Y16" si="4">SUM(O6:O15)</f>
        <v>19373.75</v>
      </c>
      <c r="P16" s="9">
        <f t="shared" si="4"/>
        <v>19373.75</v>
      </c>
      <c r="Q16" s="9">
        <f t="shared" si="4"/>
        <v>19373.75</v>
      </c>
      <c r="R16" s="9">
        <f t="shared" si="4"/>
        <v>19373.75</v>
      </c>
      <c r="S16" s="9">
        <f t="shared" si="4"/>
        <v>19373.75</v>
      </c>
      <c r="T16" s="9">
        <f t="shared" si="4"/>
        <v>19373.75</v>
      </c>
      <c r="U16" s="9">
        <f t="shared" si="4"/>
        <v>19373.75</v>
      </c>
      <c r="V16" s="9">
        <f t="shared" si="4"/>
        <v>19373.75</v>
      </c>
      <c r="W16" s="9">
        <f t="shared" si="4"/>
        <v>19373.75</v>
      </c>
      <c r="X16" s="9">
        <f t="shared" si="4"/>
        <v>19373.75</v>
      </c>
      <c r="Y16" s="9">
        <f t="shared" si="4"/>
        <v>19373.75</v>
      </c>
      <c r="Z16" s="30">
        <f>SUM(B16:Y16)</f>
        <v>306230</v>
      </c>
      <c r="AA16" s="1"/>
      <c r="AB16" s="22">
        <f t="shared" si="1"/>
        <v>73744.999999999985</v>
      </c>
      <c r="AC16" s="25">
        <f t="shared" si="2"/>
        <v>232485</v>
      </c>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row>
    <row r="17" spans="1:60" x14ac:dyDescent="0.3">
      <c r="B17" s="7"/>
      <c r="C17" s="7"/>
      <c r="D17" s="7"/>
      <c r="E17" s="7"/>
      <c r="F17" s="7"/>
      <c r="G17" s="7"/>
      <c r="H17" s="7"/>
      <c r="I17" s="7"/>
      <c r="J17" s="7"/>
      <c r="K17" s="7"/>
      <c r="L17" s="7"/>
      <c r="M17" s="7"/>
      <c r="N17" s="7"/>
      <c r="O17" s="7"/>
      <c r="P17" s="7"/>
      <c r="Q17" s="7"/>
      <c r="R17" s="7"/>
      <c r="S17" s="7"/>
      <c r="T17" s="7"/>
      <c r="U17" s="7"/>
      <c r="V17" s="7"/>
      <c r="W17" s="7"/>
      <c r="X17" s="7"/>
      <c r="Y17" s="7"/>
      <c r="AA17" s="1"/>
      <c r="AB17" s="23"/>
      <c r="AC17" s="26"/>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row>
    <row r="18" spans="1:60" x14ac:dyDescent="0.3">
      <c r="A18" s="10" t="s">
        <v>57</v>
      </c>
      <c r="AA18" s="1"/>
      <c r="AB18" s="23"/>
      <c r="AC18" s="26"/>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row>
    <row r="19" spans="1:60" x14ac:dyDescent="0.3">
      <c r="A19" t="str">
        <f>'Step 2'!B9</f>
        <v>Product or Service A</v>
      </c>
      <c r="B19" s="7">
        <f>'Step 2'!$N$9/12</f>
        <v>749.58333333333337</v>
      </c>
      <c r="C19" s="7">
        <f>'Step 2'!$N$9/12</f>
        <v>749.58333333333337</v>
      </c>
      <c r="D19" s="7">
        <f>'Step 2'!$N$9/12</f>
        <v>749.58333333333337</v>
      </c>
      <c r="E19" s="7">
        <f>'Step 2'!$N$9/12</f>
        <v>749.58333333333337</v>
      </c>
      <c r="F19" s="7">
        <f>'Step 2'!$N$9/12</f>
        <v>749.58333333333337</v>
      </c>
      <c r="G19" s="7">
        <f>'Step 2'!$N$9/12</f>
        <v>749.58333333333337</v>
      </c>
      <c r="H19" s="7">
        <f>'Step 2'!$N$9/12</f>
        <v>749.58333333333337</v>
      </c>
      <c r="I19" s="7">
        <f>'Step 2'!$N$9/12</f>
        <v>749.58333333333337</v>
      </c>
      <c r="J19" s="7">
        <f>'Step 2'!$N$9/12</f>
        <v>749.58333333333337</v>
      </c>
      <c r="K19" s="7">
        <f>'Step 2'!$N$9/12</f>
        <v>749.58333333333337</v>
      </c>
      <c r="L19" s="7">
        <f>'Step 2'!$N$9/12</f>
        <v>749.58333333333337</v>
      </c>
      <c r="M19" s="7">
        <f>'Step 2'!$N$9/12</f>
        <v>749.58333333333337</v>
      </c>
      <c r="N19" s="11">
        <f>'Step 2'!$O$9/12</f>
        <v>2248.7499999999995</v>
      </c>
      <c r="O19" s="11">
        <f>'Step 2'!$O$9/12</f>
        <v>2248.7499999999995</v>
      </c>
      <c r="P19" s="11">
        <f>'Step 2'!$O$9/12</f>
        <v>2248.7499999999995</v>
      </c>
      <c r="Q19" s="11">
        <f>'Step 2'!$O$9/12</f>
        <v>2248.7499999999995</v>
      </c>
      <c r="R19" s="11">
        <f>'Step 2'!$O$9/12</f>
        <v>2248.7499999999995</v>
      </c>
      <c r="S19" s="11">
        <f>'Step 2'!$O$9/12</f>
        <v>2248.7499999999995</v>
      </c>
      <c r="T19" s="11">
        <f>'Step 2'!$O$9/12</f>
        <v>2248.7499999999995</v>
      </c>
      <c r="U19" s="11">
        <f>'Step 2'!$O$9/12</f>
        <v>2248.7499999999995</v>
      </c>
      <c r="V19" s="11">
        <f>'Step 2'!$O$9/12</f>
        <v>2248.7499999999995</v>
      </c>
      <c r="W19" s="11">
        <f>'Step 2'!$O$9/12</f>
        <v>2248.7499999999995</v>
      </c>
      <c r="X19" s="11">
        <f>'Step 2'!$O$9/12</f>
        <v>2248.7499999999995</v>
      </c>
      <c r="Y19" s="11">
        <f>'Step 2'!$O$9/12</f>
        <v>2248.7499999999995</v>
      </c>
      <c r="Z19" s="29">
        <f>SUM(B19:Y19)</f>
        <v>35980</v>
      </c>
      <c r="AA19" s="1"/>
      <c r="AB19" s="21">
        <f>SUM(B19:M19)</f>
        <v>8995</v>
      </c>
      <c r="AC19" s="24">
        <f>SUM(N19:Y19)</f>
        <v>26984.999999999996</v>
      </c>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row>
    <row r="20" spans="1:60" x14ac:dyDescent="0.3">
      <c r="A20" t="str">
        <f>'Step 2'!B10</f>
        <v>Item 2</v>
      </c>
      <c r="B20" s="7">
        <f>'Step 2'!$N$10/12</f>
        <v>374.375</v>
      </c>
      <c r="C20" s="7">
        <f>'Step 2'!$N$10/12</f>
        <v>374.375</v>
      </c>
      <c r="D20" s="7">
        <f>'Step 2'!$N$10/12</f>
        <v>374.375</v>
      </c>
      <c r="E20" s="7">
        <f>'Step 2'!$N$10/12</f>
        <v>374.375</v>
      </c>
      <c r="F20" s="7">
        <f>'Step 2'!$N$10/12</f>
        <v>374.375</v>
      </c>
      <c r="G20" s="7">
        <f>'Step 2'!$N$10/12</f>
        <v>374.375</v>
      </c>
      <c r="H20" s="7">
        <f>'Step 2'!$N$10/12</f>
        <v>374.375</v>
      </c>
      <c r="I20" s="7">
        <f>'Step 2'!$N$10/12</f>
        <v>374.375</v>
      </c>
      <c r="J20" s="7">
        <f>'Step 2'!$N$10/12</f>
        <v>374.375</v>
      </c>
      <c r="K20" s="7">
        <f>'Step 2'!$N$10/12</f>
        <v>374.375</v>
      </c>
      <c r="L20" s="7">
        <f>'Step 2'!$N$10/12</f>
        <v>374.375</v>
      </c>
      <c r="M20" s="7">
        <f>'Step 2'!$N$10/12</f>
        <v>374.375</v>
      </c>
      <c r="N20" s="11">
        <f>'Step 2'!$O$10/12</f>
        <v>1247.9166666666667</v>
      </c>
      <c r="O20" s="11">
        <f>'Step 2'!$O$10/12</f>
        <v>1247.9166666666667</v>
      </c>
      <c r="P20" s="11">
        <f>'Step 2'!$O$10/12</f>
        <v>1247.9166666666667</v>
      </c>
      <c r="Q20" s="11">
        <f>'Step 2'!$O$10/12</f>
        <v>1247.9166666666667</v>
      </c>
      <c r="R20" s="11">
        <f>'Step 2'!$O$10/12</f>
        <v>1247.9166666666667</v>
      </c>
      <c r="S20" s="11">
        <f>'Step 2'!$O$10/12</f>
        <v>1247.9166666666667</v>
      </c>
      <c r="T20" s="11">
        <f>'Step 2'!$O$10/12</f>
        <v>1247.9166666666667</v>
      </c>
      <c r="U20" s="11">
        <f>'Step 2'!$O$10/12</f>
        <v>1247.9166666666667</v>
      </c>
      <c r="V20" s="11">
        <f>'Step 2'!$O$10/12</f>
        <v>1247.9166666666667</v>
      </c>
      <c r="W20" s="11">
        <f>'Step 2'!$O$10/12</f>
        <v>1247.9166666666667</v>
      </c>
      <c r="X20" s="11">
        <f>'Step 2'!$O$10/12</f>
        <v>1247.9166666666667</v>
      </c>
      <c r="Y20" s="11">
        <f>'Step 2'!$O$10/12</f>
        <v>1247.9166666666667</v>
      </c>
      <c r="Z20" s="29">
        <f t="shared" ref="Z20:Z29" si="5">SUM(B20:Y20)</f>
        <v>19467.5</v>
      </c>
      <c r="AA20" s="1"/>
      <c r="AB20" s="21">
        <f t="shared" ref="AB20:AB29" si="6">SUM(B20:M20)</f>
        <v>4492.5</v>
      </c>
      <c r="AC20" s="24">
        <f t="shared" ref="AC20:AC29" si="7">SUM(N20:Y20)</f>
        <v>14974.999999999998</v>
      </c>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x14ac:dyDescent="0.3">
      <c r="A21" t="str">
        <f>'Step 2'!B11</f>
        <v>Item 3</v>
      </c>
      <c r="B21" s="7">
        <f>'Step 2'!$N$11/12</f>
        <v>0</v>
      </c>
      <c r="C21" s="7">
        <f>'Step 2'!$N$11/12</f>
        <v>0</v>
      </c>
      <c r="D21" s="7">
        <f>'Step 2'!$N$11/12</f>
        <v>0</v>
      </c>
      <c r="E21" s="7">
        <f>'Step 2'!$N$11/12</f>
        <v>0</v>
      </c>
      <c r="F21" s="7">
        <f>'Step 2'!$N$11/12</f>
        <v>0</v>
      </c>
      <c r="G21" s="7">
        <f>'Step 2'!$N$11/12</f>
        <v>0</v>
      </c>
      <c r="H21" s="7">
        <f>'Step 2'!$N$11/12</f>
        <v>0</v>
      </c>
      <c r="I21" s="7">
        <f>'Step 2'!$N$11/12</f>
        <v>0</v>
      </c>
      <c r="J21" s="7">
        <f>'Step 2'!$N$11/12</f>
        <v>0</v>
      </c>
      <c r="K21" s="7">
        <f>'Step 2'!$N$11/12</f>
        <v>0</v>
      </c>
      <c r="L21" s="7">
        <f>'Step 2'!$N$11/12</f>
        <v>0</v>
      </c>
      <c r="M21" s="7">
        <f>'Step 2'!$N$11/12</f>
        <v>0</v>
      </c>
      <c r="N21" s="11">
        <f>'Step 2'!$O$11/12</f>
        <v>0</v>
      </c>
      <c r="O21" s="11">
        <f>'Step 2'!$O$11/12</f>
        <v>0</v>
      </c>
      <c r="P21" s="11">
        <f>'Step 2'!$O$11/12</f>
        <v>0</v>
      </c>
      <c r="Q21" s="11">
        <f>'Step 2'!$O$11/12</f>
        <v>0</v>
      </c>
      <c r="R21" s="11">
        <f>'Step 2'!$O$11/12</f>
        <v>0</v>
      </c>
      <c r="S21" s="11">
        <f>'Step 2'!$O$11/12</f>
        <v>0</v>
      </c>
      <c r="T21" s="11">
        <f>'Step 2'!$O$11/12</f>
        <v>0</v>
      </c>
      <c r="U21" s="11">
        <f>'Step 2'!$O$11/12</f>
        <v>0</v>
      </c>
      <c r="V21" s="11">
        <f>'Step 2'!$O$11/12</f>
        <v>0</v>
      </c>
      <c r="W21" s="11">
        <f>'Step 2'!$O$11/12</f>
        <v>0</v>
      </c>
      <c r="X21" s="11">
        <f>'Step 2'!$O$11/12</f>
        <v>0</v>
      </c>
      <c r="Y21" s="11">
        <f>'Step 2'!$O$11/12</f>
        <v>0</v>
      </c>
      <c r="Z21" s="29">
        <f t="shared" si="5"/>
        <v>0</v>
      </c>
      <c r="AA21" s="1"/>
      <c r="AB21" s="21">
        <f t="shared" si="6"/>
        <v>0</v>
      </c>
      <c r="AC21" s="24">
        <f t="shared" si="7"/>
        <v>0</v>
      </c>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row>
    <row r="22" spans="1:60" x14ac:dyDescent="0.3">
      <c r="A22" t="str">
        <f>'Step 2'!B12</f>
        <v>Item 4</v>
      </c>
      <c r="B22" s="7">
        <f>'Step 2'!$N$12/12</f>
        <v>0</v>
      </c>
      <c r="C22" s="7">
        <f>'Step 2'!$N$12/12</f>
        <v>0</v>
      </c>
      <c r="D22" s="7">
        <f>'Step 2'!$N$12/12</f>
        <v>0</v>
      </c>
      <c r="E22" s="7">
        <f>'Step 2'!$N$12/12</f>
        <v>0</v>
      </c>
      <c r="F22" s="7">
        <f>'Step 2'!$N$12/12</f>
        <v>0</v>
      </c>
      <c r="G22" s="7">
        <f>'Step 2'!$N$12/12</f>
        <v>0</v>
      </c>
      <c r="H22" s="7">
        <f>'Step 2'!$N$12/12</f>
        <v>0</v>
      </c>
      <c r="I22" s="7">
        <f>'Step 2'!$N$12/12</f>
        <v>0</v>
      </c>
      <c r="J22" s="7">
        <f>'Step 2'!$N$12/12</f>
        <v>0</v>
      </c>
      <c r="K22" s="7">
        <f>'Step 2'!$N$12/12</f>
        <v>0</v>
      </c>
      <c r="L22" s="7">
        <f>'Step 2'!$N$12/12</f>
        <v>0</v>
      </c>
      <c r="M22" s="7">
        <f>'Step 2'!$N$12/12</f>
        <v>0</v>
      </c>
      <c r="N22" s="11">
        <f>'Step 2'!$O$12/12</f>
        <v>0</v>
      </c>
      <c r="O22" s="11">
        <f>'Step 2'!$O$12/12</f>
        <v>0</v>
      </c>
      <c r="P22" s="11">
        <f>'Step 2'!$O$12/12</f>
        <v>0</v>
      </c>
      <c r="Q22" s="11">
        <f>'Step 2'!$O$12/12</f>
        <v>0</v>
      </c>
      <c r="R22" s="11">
        <f>'Step 2'!$O$12/12</f>
        <v>0</v>
      </c>
      <c r="S22" s="11">
        <f>'Step 2'!$O$12/12</f>
        <v>0</v>
      </c>
      <c r="T22" s="11">
        <f>'Step 2'!$O$12/12</f>
        <v>0</v>
      </c>
      <c r="U22" s="11">
        <f>'Step 2'!$O$12/12</f>
        <v>0</v>
      </c>
      <c r="V22" s="11">
        <f>'Step 2'!$O$12/12</f>
        <v>0</v>
      </c>
      <c r="W22" s="11">
        <f>'Step 2'!$O$12/12</f>
        <v>0</v>
      </c>
      <c r="X22" s="11">
        <f>'Step 2'!$O$12/12</f>
        <v>0</v>
      </c>
      <c r="Y22" s="11">
        <f>'Step 2'!$O$12/12</f>
        <v>0</v>
      </c>
      <c r="Z22" s="29">
        <f t="shared" si="5"/>
        <v>0</v>
      </c>
      <c r="AA22" s="1"/>
      <c r="AB22" s="21">
        <f t="shared" si="6"/>
        <v>0</v>
      </c>
      <c r="AC22" s="24">
        <f t="shared" si="7"/>
        <v>0</v>
      </c>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row>
    <row r="23" spans="1:60" x14ac:dyDescent="0.3">
      <c r="A23" t="str">
        <f>'Step 2'!B13</f>
        <v>Item 5</v>
      </c>
      <c r="B23" s="7">
        <f>'Step 2'!$N$13/12</f>
        <v>0</v>
      </c>
      <c r="C23" s="7">
        <f>'Step 2'!$N$13/12</f>
        <v>0</v>
      </c>
      <c r="D23" s="7">
        <f>'Step 2'!$N$13/12</f>
        <v>0</v>
      </c>
      <c r="E23" s="7">
        <f>'Step 2'!$N$13/12</f>
        <v>0</v>
      </c>
      <c r="F23" s="7">
        <f>'Step 2'!$N$13/12</f>
        <v>0</v>
      </c>
      <c r="G23" s="7">
        <f>'Step 2'!$N$13/12</f>
        <v>0</v>
      </c>
      <c r="H23" s="7">
        <f>'Step 2'!$N$13/12</f>
        <v>0</v>
      </c>
      <c r="I23" s="7">
        <f>'Step 2'!$N$13/12</f>
        <v>0</v>
      </c>
      <c r="J23" s="7">
        <f>'Step 2'!$N$13/12</f>
        <v>0</v>
      </c>
      <c r="K23" s="7">
        <f>'Step 2'!$N$13/12</f>
        <v>0</v>
      </c>
      <c r="L23" s="7">
        <f>'Step 2'!$N$13/12</f>
        <v>0</v>
      </c>
      <c r="M23" s="7">
        <f>'Step 2'!$N$13/12</f>
        <v>0</v>
      </c>
      <c r="N23" s="11">
        <f>'Step 2'!$O$13/12</f>
        <v>0</v>
      </c>
      <c r="O23" s="11">
        <f>'Step 2'!$O$13/12</f>
        <v>0</v>
      </c>
      <c r="P23" s="11">
        <f>'Step 2'!$O$13/12</f>
        <v>0</v>
      </c>
      <c r="Q23" s="11">
        <f>'Step 2'!$O$13/12</f>
        <v>0</v>
      </c>
      <c r="R23" s="11">
        <f>'Step 2'!$O$13/12</f>
        <v>0</v>
      </c>
      <c r="S23" s="11">
        <f>'Step 2'!$O$13/12</f>
        <v>0</v>
      </c>
      <c r="T23" s="11">
        <f>'Step 2'!$O$13/12</f>
        <v>0</v>
      </c>
      <c r="U23" s="11">
        <f>'Step 2'!$O$13/12</f>
        <v>0</v>
      </c>
      <c r="V23" s="11">
        <f>'Step 2'!$O$13/12</f>
        <v>0</v>
      </c>
      <c r="W23" s="11">
        <f>'Step 2'!$O$13/12</f>
        <v>0</v>
      </c>
      <c r="X23" s="11">
        <f>'Step 2'!$O$13/12</f>
        <v>0</v>
      </c>
      <c r="Y23" s="11">
        <f>'Step 2'!$O$13/12</f>
        <v>0</v>
      </c>
      <c r="Z23" s="29">
        <f t="shared" si="5"/>
        <v>0</v>
      </c>
      <c r="AA23" s="1"/>
      <c r="AB23" s="21">
        <f t="shared" si="6"/>
        <v>0</v>
      </c>
      <c r="AC23" s="24">
        <f t="shared" si="7"/>
        <v>0</v>
      </c>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row>
    <row r="24" spans="1:60" x14ac:dyDescent="0.3">
      <c r="A24" t="str">
        <f>'Step 2'!B14</f>
        <v>Item 6</v>
      </c>
      <c r="B24" s="7">
        <f>'Step 2'!$N$14/12</f>
        <v>0</v>
      </c>
      <c r="C24" s="7">
        <f>'Step 2'!$N$14/12</f>
        <v>0</v>
      </c>
      <c r="D24" s="7">
        <f>'Step 2'!$N$14/12</f>
        <v>0</v>
      </c>
      <c r="E24" s="7">
        <f>'Step 2'!$N$14/12</f>
        <v>0</v>
      </c>
      <c r="F24" s="7">
        <f>'Step 2'!$N$14/12</f>
        <v>0</v>
      </c>
      <c r="G24" s="7">
        <f>'Step 2'!$N$14/12</f>
        <v>0</v>
      </c>
      <c r="H24" s="7">
        <f>'Step 2'!$N$14/12</f>
        <v>0</v>
      </c>
      <c r="I24" s="7">
        <f>'Step 2'!$N$14/12</f>
        <v>0</v>
      </c>
      <c r="J24" s="7">
        <f>'Step 2'!$N$14/12</f>
        <v>0</v>
      </c>
      <c r="K24" s="7">
        <f>'Step 2'!$N$14/12</f>
        <v>0</v>
      </c>
      <c r="L24" s="7">
        <f>'Step 2'!$N$14/12</f>
        <v>0</v>
      </c>
      <c r="M24" s="7">
        <f>'Step 2'!$N$14/12</f>
        <v>0</v>
      </c>
      <c r="N24" s="11">
        <f>'Step 2'!$O$14/12</f>
        <v>0</v>
      </c>
      <c r="O24" s="11">
        <f>'Step 2'!$O$14/12</f>
        <v>0</v>
      </c>
      <c r="P24" s="11">
        <f>'Step 2'!$O$14/12</f>
        <v>0</v>
      </c>
      <c r="Q24" s="11">
        <f>'Step 2'!$O$14/12</f>
        <v>0</v>
      </c>
      <c r="R24" s="11">
        <f>'Step 2'!$O$14/12</f>
        <v>0</v>
      </c>
      <c r="S24" s="11">
        <f>'Step 2'!$O$14/12</f>
        <v>0</v>
      </c>
      <c r="T24" s="11">
        <f>'Step 2'!$O$14/12</f>
        <v>0</v>
      </c>
      <c r="U24" s="11">
        <f>'Step 2'!$O$14/12</f>
        <v>0</v>
      </c>
      <c r="V24" s="11">
        <f>'Step 2'!$O$14/12</f>
        <v>0</v>
      </c>
      <c r="W24" s="11">
        <f>'Step 2'!$O$14/12</f>
        <v>0</v>
      </c>
      <c r="X24" s="11">
        <f>'Step 2'!$O$14/12</f>
        <v>0</v>
      </c>
      <c r="Y24" s="11">
        <f>'Step 2'!$O$14/12</f>
        <v>0</v>
      </c>
      <c r="Z24" s="29">
        <f t="shared" si="5"/>
        <v>0</v>
      </c>
      <c r="AA24" s="1"/>
      <c r="AB24" s="21">
        <f t="shared" si="6"/>
        <v>0</v>
      </c>
      <c r="AC24" s="24">
        <f t="shared" si="7"/>
        <v>0</v>
      </c>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row>
    <row r="25" spans="1:60" x14ac:dyDescent="0.3">
      <c r="A25" t="str">
        <f>'Step 2'!B15</f>
        <v>Item 7</v>
      </c>
      <c r="B25" s="7">
        <f>'Step 2'!$N$15/12</f>
        <v>0</v>
      </c>
      <c r="C25" s="7">
        <f>'Step 2'!$N$15/12</f>
        <v>0</v>
      </c>
      <c r="D25" s="7">
        <f>'Step 2'!$N$15/12</f>
        <v>0</v>
      </c>
      <c r="E25" s="7">
        <f>'Step 2'!$N$15/12</f>
        <v>0</v>
      </c>
      <c r="F25" s="7">
        <f>'Step 2'!$N$15/12</f>
        <v>0</v>
      </c>
      <c r="G25" s="7">
        <f>'Step 2'!$N$15/12</f>
        <v>0</v>
      </c>
      <c r="H25" s="7">
        <f>'Step 2'!$N$15/12</f>
        <v>0</v>
      </c>
      <c r="I25" s="7">
        <f>'Step 2'!$N$15/12</f>
        <v>0</v>
      </c>
      <c r="J25" s="7">
        <f>'Step 2'!$N$15/12</f>
        <v>0</v>
      </c>
      <c r="K25" s="7">
        <f>'Step 2'!$N$15/12</f>
        <v>0</v>
      </c>
      <c r="L25" s="7">
        <f>'Step 2'!$N$15/12</f>
        <v>0</v>
      </c>
      <c r="M25" s="7">
        <f>'Step 2'!$N$15/12</f>
        <v>0</v>
      </c>
      <c r="N25" s="11">
        <f>'Step 2'!$O$15/12</f>
        <v>0</v>
      </c>
      <c r="O25" s="11">
        <f>'Step 2'!$O$15/12</f>
        <v>0</v>
      </c>
      <c r="P25" s="11">
        <f>'Step 2'!$O$15/12</f>
        <v>0</v>
      </c>
      <c r="Q25" s="11">
        <f>'Step 2'!$O$15/12</f>
        <v>0</v>
      </c>
      <c r="R25" s="11">
        <f>'Step 2'!$O$15/12</f>
        <v>0</v>
      </c>
      <c r="S25" s="11">
        <f>'Step 2'!$O$15/12</f>
        <v>0</v>
      </c>
      <c r="T25" s="11">
        <f>'Step 2'!$O$15/12</f>
        <v>0</v>
      </c>
      <c r="U25" s="11">
        <f>'Step 2'!$O$15/12</f>
        <v>0</v>
      </c>
      <c r="V25" s="11">
        <f>'Step 2'!$O$15/12</f>
        <v>0</v>
      </c>
      <c r="W25" s="11">
        <f>'Step 2'!$O$15/12</f>
        <v>0</v>
      </c>
      <c r="X25" s="11">
        <f>'Step 2'!$O$15/12</f>
        <v>0</v>
      </c>
      <c r="Y25" s="11">
        <f>'Step 2'!$O$15/12</f>
        <v>0</v>
      </c>
      <c r="Z25" s="29">
        <f t="shared" si="5"/>
        <v>0</v>
      </c>
      <c r="AA25" s="1"/>
      <c r="AB25" s="21">
        <f t="shared" si="6"/>
        <v>0</v>
      </c>
      <c r="AC25" s="24">
        <f t="shared" si="7"/>
        <v>0</v>
      </c>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row>
    <row r="26" spans="1:60" x14ac:dyDescent="0.3">
      <c r="A26" t="str">
        <f>'Step 2'!B16</f>
        <v>Item 8</v>
      </c>
      <c r="B26" s="7">
        <f>'Step 2'!$N$16/12</f>
        <v>0</v>
      </c>
      <c r="C26" s="7">
        <f>'Step 2'!$N$16/12</f>
        <v>0</v>
      </c>
      <c r="D26" s="7">
        <f>'Step 2'!$N$16/12</f>
        <v>0</v>
      </c>
      <c r="E26" s="7">
        <f>'Step 2'!$N$16/12</f>
        <v>0</v>
      </c>
      <c r="F26" s="7">
        <f>'Step 2'!$N$16/12</f>
        <v>0</v>
      </c>
      <c r="G26" s="7">
        <f>'Step 2'!$N$16/12</f>
        <v>0</v>
      </c>
      <c r="H26" s="7">
        <f>'Step 2'!$N$16/12</f>
        <v>0</v>
      </c>
      <c r="I26" s="7">
        <f>'Step 2'!$N$16/12</f>
        <v>0</v>
      </c>
      <c r="J26" s="7">
        <f>'Step 2'!$N$16/12</f>
        <v>0</v>
      </c>
      <c r="K26" s="7">
        <f>'Step 2'!$N$16/12</f>
        <v>0</v>
      </c>
      <c r="L26" s="7">
        <f>'Step 2'!$N$16/12</f>
        <v>0</v>
      </c>
      <c r="M26" s="7">
        <f>'Step 2'!$N$16/12</f>
        <v>0</v>
      </c>
      <c r="N26" s="11">
        <f>'Step 2'!$O$16/12</f>
        <v>0</v>
      </c>
      <c r="O26" s="11">
        <f>'Step 2'!$O$16/12</f>
        <v>0</v>
      </c>
      <c r="P26" s="11">
        <f>'Step 2'!$O$16/12</f>
        <v>0</v>
      </c>
      <c r="Q26" s="11">
        <f>'Step 2'!$O$16/12</f>
        <v>0</v>
      </c>
      <c r="R26" s="11">
        <f>'Step 2'!$O$16/12</f>
        <v>0</v>
      </c>
      <c r="S26" s="11">
        <f>'Step 2'!$O$16/12</f>
        <v>0</v>
      </c>
      <c r="T26" s="11">
        <f>'Step 2'!$O$16/12</f>
        <v>0</v>
      </c>
      <c r="U26" s="11">
        <f>'Step 2'!$O$16/12</f>
        <v>0</v>
      </c>
      <c r="V26" s="11">
        <f>'Step 2'!$O$16/12</f>
        <v>0</v>
      </c>
      <c r="W26" s="11">
        <f>'Step 2'!$O$16/12</f>
        <v>0</v>
      </c>
      <c r="X26" s="11">
        <f>'Step 2'!$O$16/12</f>
        <v>0</v>
      </c>
      <c r="Y26" s="11">
        <f>'Step 2'!$O$16/12</f>
        <v>0</v>
      </c>
      <c r="Z26" s="29">
        <f t="shared" si="5"/>
        <v>0</v>
      </c>
      <c r="AA26" s="1"/>
      <c r="AB26" s="21">
        <f t="shared" si="6"/>
        <v>0</v>
      </c>
      <c r="AC26" s="24">
        <f t="shared" si="7"/>
        <v>0</v>
      </c>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x14ac:dyDescent="0.3">
      <c r="A27" t="str">
        <f>'Step 2'!B17</f>
        <v>Item 9</v>
      </c>
      <c r="B27" s="7">
        <f>'Step 2'!$N$17/12</f>
        <v>0</v>
      </c>
      <c r="C27" s="7">
        <f>'Step 2'!$N$17/12</f>
        <v>0</v>
      </c>
      <c r="D27" s="7">
        <f>'Step 2'!$N$17/12</f>
        <v>0</v>
      </c>
      <c r="E27" s="7">
        <f>'Step 2'!$N$17/12</f>
        <v>0</v>
      </c>
      <c r="F27" s="7">
        <f>'Step 2'!$N$17/12</f>
        <v>0</v>
      </c>
      <c r="G27" s="7">
        <f>'Step 2'!$N$17/12</f>
        <v>0</v>
      </c>
      <c r="H27" s="7">
        <f>'Step 2'!$N$17/12</f>
        <v>0</v>
      </c>
      <c r="I27" s="7">
        <f>'Step 2'!$N$17/12</f>
        <v>0</v>
      </c>
      <c r="J27" s="7">
        <f>'Step 2'!$N$17/12</f>
        <v>0</v>
      </c>
      <c r="K27" s="7">
        <f>'Step 2'!$N$17/12</f>
        <v>0</v>
      </c>
      <c r="L27" s="7">
        <f>'Step 2'!$N$17/12</f>
        <v>0</v>
      </c>
      <c r="M27" s="7">
        <f>'Step 2'!$N$17/12</f>
        <v>0</v>
      </c>
      <c r="N27" s="11">
        <f>'Step 2'!$O$17/12</f>
        <v>0</v>
      </c>
      <c r="O27" s="11">
        <f>'Step 2'!$O$17/12</f>
        <v>0</v>
      </c>
      <c r="P27" s="11">
        <f>'Step 2'!$O$17/12</f>
        <v>0</v>
      </c>
      <c r="Q27" s="11">
        <f>'Step 2'!$O$17/12</f>
        <v>0</v>
      </c>
      <c r="R27" s="11">
        <f>'Step 2'!$O$17/12</f>
        <v>0</v>
      </c>
      <c r="S27" s="11">
        <f>'Step 2'!$O$17/12</f>
        <v>0</v>
      </c>
      <c r="T27" s="11">
        <f>'Step 2'!$O$17/12</f>
        <v>0</v>
      </c>
      <c r="U27" s="11">
        <f>'Step 2'!$O$17/12</f>
        <v>0</v>
      </c>
      <c r="V27" s="11">
        <f>'Step 2'!$O$17/12</f>
        <v>0</v>
      </c>
      <c r="W27" s="11">
        <f>'Step 2'!$O$17/12</f>
        <v>0</v>
      </c>
      <c r="X27" s="11">
        <f>'Step 2'!$O$17/12</f>
        <v>0</v>
      </c>
      <c r="Y27" s="11">
        <f>'Step 2'!$O$17/12</f>
        <v>0</v>
      </c>
      <c r="Z27" s="29">
        <f t="shared" si="5"/>
        <v>0</v>
      </c>
      <c r="AA27" s="1"/>
      <c r="AB27" s="21">
        <f t="shared" si="6"/>
        <v>0</v>
      </c>
      <c r="AC27" s="24">
        <f t="shared" si="7"/>
        <v>0</v>
      </c>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row>
    <row r="28" spans="1:60" x14ac:dyDescent="0.3">
      <c r="A28" t="str">
        <f>'Step 2'!B18</f>
        <v>Item 10</v>
      </c>
      <c r="B28" s="7">
        <f>'Step 2'!$N$18/12</f>
        <v>0</v>
      </c>
      <c r="C28" s="7">
        <f>'Step 2'!$N$18/12</f>
        <v>0</v>
      </c>
      <c r="D28" s="7">
        <f>'Step 2'!$N$18/12</f>
        <v>0</v>
      </c>
      <c r="E28" s="7">
        <f>'Step 2'!$N$18/12</f>
        <v>0</v>
      </c>
      <c r="F28" s="7">
        <f>'Step 2'!$N$18/12</f>
        <v>0</v>
      </c>
      <c r="G28" s="7">
        <f>'Step 2'!$N$18/12</f>
        <v>0</v>
      </c>
      <c r="H28" s="7">
        <f>'Step 2'!$N$18/12</f>
        <v>0</v>
      </c>
      <c r="I28" s="7">
        <f>'Step 2'!$N$18/12</f>
        <v>0</v>
      </c>
      <c r="J28" s="7">
        <f>'Step 2'!$N$18/12</f>
        <v>0</v>
      </c>
      <c r="K28" s="7">
        <f>'Step 2'!$N$18/12</f>
        <v>0</v>
      </c>
      <c r="L28" s="7">
        <f>'Step 2'!$N$18/12</f>
        <v>0</v>
      </c>
      <c r="M28" s="7">
        <f>'Step 2'!$N$18/12</f>
        <v>0</v>
      </c>
      <c r="N28" s="11">
        <f>'Step 2'!$O$18/12</f>
        <v>0</v>
      </c>
      <c r="O28" s="11">
        <f>'Step 2'!$O$18/12</f>
        <v>0</v>
      </c>
      <c r="P28" s="11">
        <f>'Step 2'!$O$18/12</f>
        <v>0</v>
      </c>
      <c r="Q28" s="11">
        <f>'Step 2'!$O$18/12</f>
        <v>0</v>
      </c>
      <c r="R28" s="11">
        <f>'Step 2'!$O$18/12</f>
        <v>0</v>
      </c>
      <c r="S28" s="11">
        <f>'Step 2'!$O$18/12</f>
        <v>0</v>
      </c>
      <c r="T28" s="11">
        <f>'Step 2'!$O$18/12</f>
        <v>0</v>
      </c>
      <c r="U28" s="11">
        <f>'Step 2'!$O$18/12</f>
        <v>0</v>
      </c>
      <c r="V28" s="11">
        <f>'Step 2'!$O$18/12</f>
        <v>0</v>
      </c>
      <c r="W28" s="11">
        <f>'Step 2'!$O$18/12</f>
        <v>0</v>
      </c>
      <c r="X28" s="11">
        <f>'Step 2'!$O$18/12</f>
        <v>0</v>
      </c>
      <c r="Y28" s="11">
        <f>'Step 2'!$O$18/12</f>
        <v>0</v>
      </c>
      <c r="Z28" s="29">
        <f t="shared" si="5"/>
        <v>0</v>
      </c>
      <c r="AA28" s="1"/>
      <c r="AB28" s="21">
        <f t="shared" si="6"/>
        <v>0</v>
      </c>
      <c r="AC28" s="24">
        <f t="shared" si="7"/>
        <v>0</v>
      </c>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row>
    <row r="29" spans="1:60" x14ac:dyDescent="0.3">
      <c r="A29" s="12" t="s">
        <v>58</v>
      </c>
      <c r="B29" s="9">
        <f>SUM(B19:B28)</f>
        <v>1123.9583333333335</v>
      </c>
      <c r="C29" s="9">
        <f t="shared" ref="C29:Y29" si="8">SUM(C19:C28)</f>
        <v>1123.9583333333335</v>
      </c>
      <c r="D29" s="9">
        <f t="shared" si="8"/>
        <v>1123.9583333333335</v>
      </c>
      <c r="E29" s="9">
        <f t="shared" si="8"/>
        <v>1123.9583333333335</v>
      </c>
      <c r="F29" s="9">
        <f t="shared" si="8"/>
        <v>1123.9583333333335</v>
      </c>
      <c r="G29" s="9">
        <f t="shared" si="8"/>
        <v>1123.9583333333335</v>
      </c>
      <c r="H29" s="9">
        <f t="shared" si="8"/>
        <v>1123.9583333333335</v>
      </c>
      <c r="I29" s="9">
        <f t="shared" si="8"/>
        <v>1123.9583333333335</v>
      </c>
      <c r="J29" s="9">
        <f t="shared" si="8"/>
        <v>1123.9583333333335</v>
      </c>
      <c r="K29" s="9">
        <f t="shared" si="8"/>
        <v>1123.9583333333335</v>
      </c>
      <c r="L29" s="9">
        <f t="shared" si="8"/>
        <v>1123.9583333333335</v>
      </c>
      <c r="M29" s="9">
        <f t="shared" si="8"/>
        <v>1123.9583333333335</v>
      </c>
      <c r="N29" s="9">
        <f t="shared" si="8"/>
        <v>3496.6666666666661</v>
      </c>
      <c r="O29" s="9">
        <f t="shared" si="8"/>
        <v>3496.6666666666661</v>
      </c>
      <c r="P29" s="9">
        <f t="shared" si="8"/>
        <v>3496.6666666666661</v>
      </c>
      <c r="Q29" s="9">
        <f t="shared" si="8"/>
        <v>3496.6666666666661</v>
      </c>
      <c r="R29" s="9">
        <f t="shared" si="8"/>
        <v>3496.6666666666661</v>
      </c>
      <c r="S29" s="9">
        <f t="shared" si="8"/>
        <v>3496.6666666666661</v>
      </c>
      <c r="T29" s="9">
        <f t="shared" si="8"/>
        <v>3496.6666666666661</v>
      </c>
      <c r="U29" s="9">
        <f t="shared" si="8"/>
        <v>3496.6666666666661</v>
      </c>
      <c r="V29" s="9">
        <f t="shared" si="8"/>
        <v>3496.6666666666661</v>
      </c>
      <c r="W29" s="9">
        <f t="shared" si="8"/>
        <v>3496.6666666666661</v>
      </c>
      <c r="X29" s="9">
        <f t="shared" si="8"/>
        <v>3496.6666666666661</v>
      </c>
      <c r="Y29" s="9">
        <f t="shared" si="8"/>
        <v>3496.6666666666661</v>
      </c>
      <c r="Z29" s="30">
        <f t="shared" si="5"/>
        <v>55447.499999999978</v>
      </c>
      <c r="AA29" s="1"/>
      <c r="AB29" s="22">
        <f t="shared" si="6"/>
        <v>13487.500000000005</v>
      </c>
      <c r="AC29" s="25">
        <f t="shared" si="7"/>
        <v>41959.999999999978</v>
      </c>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row>
    <row r="30" spans="1:60" x14ac:dyDescent="0.3">
      <c r="AA30" s="1"/>
      <c r="AB30" s="23"/>
      <c r="AC30" s="26"/>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row>
    <row r="31" spans="1:60" x14ac:dyDescent="0.3">
      <c r="A31" s="13" t="s">
        <v>73</v>
      </c>
      <c r="B31" s="7">
        <f>B16-B29</f>
        <v>5021.4583333333321</v>
      </c>
      <c r="C31" s="7">
        <f t="shared" ref="C31:Z31" si="9">C16-C29</f>
        <v>5021.4583333333321</v>
      </c>
      <c r="D31" s="7">
        <f t="shared" si="9"/>
        <v>5021.4583333333321</v>
      </c>
      <c r="E31" s="7">
        <f t="shared" si="9"/>
        <v>5021.4583333333321</v>
      </c>
      <c r="F31" s="7">
        <f t="shared" si="9"/>
        <v>5021.4583333333321</v>
      </c>
      <c r="G31" s="7">
        <f t="shared" si="9"/>
        <v>5021.4583333333321</v>
      </c>
      <c r="H31" s="7">
        <f t="shared" si="9"/>
        <v>5021.4583333333321</v>
      </c>
      <c r="I31" s="7">
        <f t="shared" si="9"/>
        <v>5021.4583333333321</v>
      </c>
      <c r="J31" s="7">
        <f t="shared" si="9"/>
        <v>5021.4583333333321</v>
      </c>
      <c r="K31" s="7">
        <f t="shared" si="9"/>
        <v>5021.4583333333321</v>
      </c>
      <c r="L31" s="7">
        <f t="shared" si="9"/>
        <v>5021.4583333333321</v>
      </c>
      <c r="M31" s="7">
        <f t="shared" si="9"/>
        <v>5021.4583333333321</v>
      </c>
      <c r="N31" s="7">
        <f t="shared" si="9"/>
        <v>15877.083333333334</v>
      </c>
      <c r="O31" s="7">
        <f t="shared" si="9"/>
        <v>15877.083333333334</v>
      </c>
      <c r="P31" s="7">
        <f t="shared" si="9"/>
        <v>15877.083333333334</v>
      </c>
      <c r="Q31" s="7">
        <f t="shared" si="9"/>
        <v>15877.083333333334</v>
      </c>
      <c r="R31" s="7">
        <f t="shared" si="9"/>
        <v>15877.083333333334</v>
      </c>
      <c r="S31" s="7">
        <f t="shared" si="9"/>
        <v>15877.083333333334</v>
      </c>
      <c r="T31" s="7">
        <f t="shared" si="9"/>
        <v>15877.083333333334</v>
      </c>
      <c r="U31" s="7">
        <f t="shared" si="9"/>
        <v>15877.083333333334</v>
      </c>
      <c r="V31" s="7">
        <f t="shared" si="9"/>
        <v>15877.083333333334</v>
      </c>
      <c r="W31" s="7">
        <f t="shared" si="9"/>
        <v>15877.083333333334</v>
      </c>
      <c r="X31" s="7">
        <f t="shared" si="9"/>
        <v>15877.083333333334</v>
      </c>
      <c r="Y31" s="7">
        <f t="shared" si="9"/>
        <v>15877.083333333334</v>
      </c>
      <c r="Z31" s="29">
        <f t="shared" si="9"/>
        <v>250782.50000000003</v>
      </c>
      <c r="AA31" s="1"/>
      <c r="AB31" s="21">
        <f>SUM(B31:M31)</f>
        <v>60257.499999999971</v>
      </c>
      <c r="AC31" s="24">
        <f>SUM(N31:Y31)</f>
        <v>190525.00000000003</v>
      </c>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row>
    <row r="32" spans="1:60" x14ac:dyDescent="0.3">
      <c r="AA32" s="1"/>
      <c r="AB32" s="23"/>
      <c r="AC32" s="26"/>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row>
    <row r="33" spans="1:60" x14ac:dyDescent="0.3">
      <c r="A33" s="10" t="s">
        <v>61</v>
      </c>
      <c r="AA33" s="1"/>
      <c r="AB33" s="23"/>
      <c r="AC33" s="26"/>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row>
    <row r="34" spans="1:60" x14ac:dyDescent="0.3">
      <c r="A34">
        <f>'Step 1'!B36</f>
        <v>0</v>
      </c>
      <c r="B34">
        <f>'Step 1'!$C$36</f>
        <v>0</v>
      </c>
      <c r="C34">
        <f>'Step 1'!$C$36</f>
        <v>0</v>
      </c>
      <c r="D34">
        <f>'Step 1'!$C$36</f>
        <v>0</v>
      </c>
      <c r="E34">
        <f>'Step 1'!$C$36</f>
        <v>0</v>
      </c>
      <c r="F34">
        <f>'Step 1'!$C$36</f>
        <v>0</v>
      </c>
      <c r="G34">
        <f>'Step 1'!$C$36</f>
        <v>0</v>
      </c>
      <c r="H34">
        <f>'Step 1'!$C$36</f>
        <v>0</v>
      </c>
      <c r="I34">
        <f>'Step 1'!$C$36</f>
        <v>0</v>
      </c>
      <c r="J34">
        <f>'Step 1'!$C$36</f>
        <v>0</v>
      </c>
      <c r="K34">
        <f>'Step 1'!$C$36</f>
        <v>0</v>
      </c>
      <c r="L34">
        <f>'Step 1'!$C$36</f>
        <v>0</v>
      </c>
      <c r="M34">
        <f>'Step 1'!$C$36</f>
        <v>0</v>
      </c>
      <c r="N34">
        <f>'Step 1'!$D$36</f>
        <v>0</v>
      </c>
      <c r="O34">
        <f>'Step 1'!$D$36</f>
        <v>0</v>
      </c>
      <c r="P34">
        <f>'Step 1'!$D$36</f>
        <v>0</v>
      </c>
      <c r="Q34">
        <f>'Step 1'!$D$36</f>
        <v>0</v>
      </c>
      <c r="R34">
        <f>'Step 1'!$D$36</f>
        <v>0</v>
      </c>
      <c r="S34">
        <f>'Step 1'!$D$36</f>
        <v>0</v>
      </c>
      <c r="T34">
        <f>'Step 1'!$D$36</f>
        <v>0</v>
      </c>
      <c r="U34">
        <f>'Step 1'!$D$36</f>
        <v>0</v>
      </c>
      <c r="V34">
        <f>'Step 1'!$D$36</f>
        <v>0</v>
      </c>
      <c r="W34">
        <f>'Step 1'!$D$36</f>
        <v>0</v>
      </c>
      <c r="X34">
        <f>'Step 1'!$D$36</f>
        <v>0</v>
      </c>
      <c r="Y34">
        <f>'Step 1'!$D$36</f>
        <v>0</v>
      </c>
      <c r="Z34" s="15">
        <f>'Step 1'!$D$36</f>
        <v>0</v>
      </c>
      <c r="AA34" s="1"/>
      <c r="AB34" s="21">
        <f>SUM(B34:M34)</f>
        <v>0</v>
      </c>
      <c r="AC34" s="24">
        <f>SUM(N34:Y34)</f>
        <v>0</v>
      </c>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row>
    <row r="35" spans="1:60" x14ac:dyDescent="0.3">
      <c r="A35" t="str">
        <f>'Step 1'!B37</f>
        <v>Rent/lease</v>
      </c>
      <c r="B35">
        <f>'Step 1'!$C$37</f>
        <v>6000</v>
      </c>
      <c r="C35">
        <f>'Step 1'!$C$37</f>
        <v>6000</v>
      </c>
      <c r="D35">
        <f>'Step 1'!$C$37</f>
        <v>6000</v>
      </c>
      <c r="E35">
        <f>'Step 1'!$C$37</f>
        <v>6000</v>
      </c>
      <c r="F35">
        <f>'Step 1'!$C$37</f>
        <v>6000</v>
      </c>
      <c r="G35">
        <f>'Step 1'!$C$37</f>
        <v>6000</v>
      </c>
      <c r="H35">
        <f>'Step 1'!$C$37</f>
        <v>6000</v>
      </c>
      <c r="I35">
        <f>'Step 1'!$C$37</f>
        <v>6000</v>
      </c>
      <c r="J35">
        <f>'Step 1'!$C$37</f>
        <v>6000</v>
      </c>
      <c r="K35">
        <f>'Step 1'!$C$37</f>
        <v>6000</v>
      </c>
      <c r="L35">
        <f>'Step 1'!$C$37</f>
        <v>6000</v>
      </c>
      <c r="M35">
        <f>'Step 1'!$C$37</f>
        <v>6000</v>
      </c>
      <c r="N35">
        <f>'Step 1'!$D$37</f>
        <v>6400</v>
      </c>
      <c r="O35">
        <f>'Step 1'!$D$37</f>
        <v>6400</v>
      </c>
      <c r="P35">
        <f>'Step 1'!$D$37</f>
        <v>6400</v>
      </c>
      <c r="Q35">
        <f>'Step 1'!$D$37</f>
        <v>6400</v>
      </c>
      <c r="R35">
        <f>'Step 1'!$D$37</f>
        <v>6400</v>
      </c>
      <c r="S35">
        <f>'Step 1'!$D$37</f>
        <v>6400</v>
      </c>
      <c r="T35">
        <f>'Step 1'!$D$37</f>
        <v>6400</v>
      </c>
      <c r="U35">
        <f>'Step 1'!$D$37</f>
        <v>6400</v>
      </c>
      <c r="V35">
        <f>'Step 1'!$D$37</f>
        <v>6400</v>
      </c>
      <c r="W35">
        <f>'Step 1'!$D$37</f>
        <v>6400</v>
      </c>
      <c r="X35">
        <f>'Step 1'!$D$37</f>
        <v>6400</v>
      </c>
      <c r="Y35">
        <f>'Step 1'!$D$37</f>
        <v>6400</v>
      </c>
      <c r="Z35" s="15">
        <f>'Step 1'!$D$37</f>
        <v>6400</v>
      </c>
      <c r="AA35" s="1"/>
      <c r="AB35" s="21">
        <f t="shared" ref="AB35:AB45" si="10">SUM(B35:M35)</f>
        <v>72000</v>
      </c>
      <c r="AC35" s="24">
        <f t="shared" ref="AC35:AC45" si="11">SUM(N35:Y35)</f>
        <v>76800</v>
      </c>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row>
    <row r="36" spans="1:60" x14ac:dyDescent="0.3">
      <c r="A36" t="str">
        <f>'Step 1'!B38</f>
        <v>Wages &amp; Payroll Taxes</v>
      </c>
      <c r="B36">
        <f>'Step 1'!$C$38</f>
        <v>8000</v>
      </c>
      <c r="C36">
        <f>'Step 1'!$C$38</f>
        <v>8000</v>
      </c>
      <c r="D36">
        <f>'Step 1'!$C$38</f>
        <v>8000</v>
      </c>
      <c r="E36">
        <f>'Step 1'!$C$38</f>
        <v>8000</v>
      </c>
      <c r="F36">
        <f>'Step 1'!$C$38</f>
        <v>8000</v>
      </c>
      <c r="G36">
        <f>'Step 1'!$C$38</f>
        <v>8000</v>
      </c>
      <c r="H36">
        <f>'Step 1'!$C$38</f>
        <v>8000</v>
      </c>
      <c r="I36">
        <f>'Step 1'!$C$38</f>
        <v>8000</v>
      </c>
      <c r="J36">
        <f>'Step 1'!$C$38</f>
        <v>8000</v>
      </c>
      <c r="K36">
        <f>'Step 1'!$C$38</f>
        <v>8000</v>
      </c>
      <c r="L36">
        <f>'Step 1'!$C$38</f>
        <v>8000</v>
      </c>
      <c r="M36">
        <f>'Step 1'!$C$38</f>
        <v>8000</v>
      </c>
      <c r="N36">
        <f>'Step 1'!$D$38</f>
        <v>8200</v>
      </c>
      <c r="O36">
        <f>'Step 1'!$D$38</f>
        <v>8200</v>
      </c>
      <c r="P36">
        <f>'Step 1'!$D$38</f>
        <v>8200</v>
      </c>
      <c r="Q36">
        <f>'Step 1'!$D$38</f>
        <v>8200</v>
      </c>
      <c r="R36">
        <f>'Step 1'!$D$38</f>
        <v>8200</v>
      </c>
      <c r="S36">
        <f>'Step 1'!$D$38</f>
        <v>8200</v>
      </c>
      <c r="T36">
        <f>'Step 1'!$D$38</f>
        <v>8200</v>
      </c>
      <c r="U36">
        <f>'Step 1'!$D$38</f>
        <v>8200</v>
      </c>
      <c r="V36">
        <f>'Step 1'!$D$38</f>
        <v>8200</v>
      </c>
      <c r="W36">
        <f>'Step 1'!$D$38</f>
        <v>8200</v>
      </c>
      <c r="X36">
        <f>'Step 1'!$D$38</f>
        <v>8200</v>
      </c>
      <c r="Y36">
        <f>'Step 1'!$D$38</f>
        <v>8200</v>
      </c>
      <c r="Z36" s="15">
        <f>'Step 1'!$D$38</f>
        <v>8200</v>
      </c>
      <c r="AA36" s="1"/>
      <c r="AB36" s="21">
        <f t="shared" si="10"/>
        <v>96000</v>
      </c>
      <c r="AC36" s="24">
        <f t="shared" si="11"/>
        <v>98400</v>
      </c>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row>
    <row r="37" spans="1:60" x14ac:dyDescent="0.3">
      <c r="A37" t="str">
        <f>'Step 1'!B39</f>
        <v>Utilities</v>
      </c>
      <c r="B37">
        <f>'Step 1'!$C$39</f>
        <v>2000</v>
      </c>
      <c r="C37">
        <f>'Step 1'!$C$39</f>
        <v>2000</v>
      </c>
      <c r="D37">
        <f>'Step 1'!$C$39</f>
        <v>2000</v>
      </c>
      <c r="E37">
        <f>'Step 1'!$C$39</f>
        <v>2000</v>
      </c>
      <c r="F37">
        <f>'Step 1'!$C$39</f>
        <v>2000</v>
      </c>
      <c r="G37">
        <f>'Step 1'!$C$39</f>
        <v>2000</v>
      </c>
      <c r="H37">
        <f>'Step 1'!$C$39</f>
        <v>2000</v>
      </c>
      <c r="I37">
        <f>'Step 1'!$C$39</f>
        <v>2000</v>
      </c>
      <c r="J37">
        <f>'Step 1'!$C$39</f>
        <v>2000</v>
      </c>
      <c r="K37">
        <f>'Step 1'!$C$39</f>
        <v>2000</v>
      </c>
      <c r="L37">
        <f>'Step 1'!$C$39</f>
        <v>2000</v>
      </c>
      <c r="M37">
        <f>'Step 1'!$C$39</f>
        <v>2000</v>
      </c>
      <c r="N37">
        <f>'Step 1'!$D$39</f>
        <v>2000</v>
      </c>
      <c r="O37">
        <f>'Step 1'!$D$39</f>
        <v>2000</v>
      </c>
      <c r="P37">
        <f>'Step 1'!$D$39</f>
        <v>2000</v>
      </c>
      <c r="Q37">
        <f>'Step 1'!$D$39</f>
        <v>2000</v>
      </c>
      <c r="R37">
        <f>'Step 1'!$D$39</f>
        <v>2000</v>
      </c>
      <c r="S37">
        <f>'Step 1'!$D$39</f>
        <v>2000</v>
      </c>
      <c r="T37">
        <f>'Step 1'!$D$39</f>
        <v>2000</v>
      </c>
      <c r="U37">
        <f>'Step 1'!$D$39</f>
        <v>2000</v>
      </c>
      <c r="V37">
        <f>'Step 1'!$D$39</f>
        <v>2000</v>
      </c>
      <c r="W37">
        <f>'Step 1'!$D$39</f>
        <v>2000</v>
      </c>
      <c r="X37">
        <f>'Step 1'!$D$39</f>
        <v>2000</v>
      </c>
      <c r="Y37">
        <f>'Step 1'!$D$39</f>
        <v>2000</v>
      </c>
      <c r="Z37" s="15">
        <f>'Step 1'!$D$39</f>
        <v>2000</v>
      </c>
      <c r="AA37" s="1"/>
      <c r="AB37" s="21">
        <f t="shared" si="10"/>
        <v>24000</v>
      </c>
      <c r="AC37" s="24">
        <f t="shared" si="11"/>
        <v>24000</v>
      </c>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row>
    <row r="38" spans="1:60" x14ac:dyDescent="0.3">
      <c r="A38" t="str">
        <f>'Step 1'!B40</f>
        <v>Insurance</v>
      </c>
      <c r="B38">
        <f>'Step 1'!$C$40</f>
        <v>500</v>
      </c>
      <c r="C38">
        <f>'Step 1'!$C$40</f>
        <v>500</v>
      </c>
      <c r="D38">
        <f>'Step 1'!$C$40</f>
        <v>500</v>
      </c>
      <c r="E38">
        <f>'Step 1'!$C$40</f>
        <v>500</v>
      </c>
      <c r="F38">
        <f>'Step 1'!$C$40</f>
        <v>500</v>
      </c>
      <c r="G38">
        <f>'Step 1'!$C$40</f>
        <v>500</v>
      </c>
      <c r="H38">
        <f>'Step 1'!$C$40</f>
        <v>500</v>
      </c>
      <c r="I38">
        <f>'Step 1'!$C$40</f>
        <v>500</v>
      </c>
      <c r="J38">
        <f>'Step 1'!$C$40</f>
        <v>500</v>
      </c>
      <c r="K38">
        <f>'Step 1'!$C$40</f>
        <v>500</v>
      </c>
      <c r="L38">
        <f>'Step 1'!$C$40</f>
        <v>500</v>
      </c>
      <c r="M38">
        <f>'Step 1'!$C$40</f>
        <v>500</v>
      </c>
      <c r="N38">
        <f>'Step 1'!$D$40</f>
        <v>550</v>
      </c>
      <c r="O38">
        <f>'Step 1'!$D$40</f>
        <v>550</v>
      </c>
      <c r="P38">
        <f>'Step 1'!$D$40</f>
        <v>550</v>
      </c>
      <c r="Q38">
        <f>'Step 1'!$D$40</f>
        <v>550</v>
      </c>
      <c r="R38">
        <f>'Step 1'!$D$40</f>
        <v>550</v>
      </c>
      <c r="S38">
        <f>'Step 1'!$D$40</f>
        <v>550</v>
      </c>
      <c r="T38">
        <f>'Step 1'!$D$40</f>
        <v>550</v>
      </c>
      <c r="U38">
        <f>'Step 1'!$D$40</f>
        <v>550</v>
      </c>
      <c r="V38">
        <f>'Step 1'!$D$40</f>
        <v>550</v>
      </c>
      <c r="W38">
        <f>'Step 1'!$D$40</f>
        <v>550</v>
      </c>
      <c r="X38">
        <f>'Step 1'!$D$40</f>
        <v>550</v>
      </c>
      <c r="Y38">
        <f>'Step 1'!$D$40</f>
        <v>550</v>
      </c>
      <c r="Z38" s="15">
        <f>'Step 1'!$D$40</f>
        <v>550</v>
      </c>
      <c r="AA38" s="1"/>
      <c r="AB38" s="21">
        <f t="shared" si="10"/>
        <v>6000</v>
      </c>
      <c r="AC38" s="24">
        <f t="shared" si="11"/>
        <v>6600</v>
      </c>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row>
    <row r="39" spans="1:60" x14ac:dyDescent="0.3">
      <c r="A39" t="str">
        <f>'Step 1'!B41</f>
        <v>Inventory Replenishment</v>
      </c>
      <c r="B39">
        <f>'Step 1'!$C$41</f>
        <v>2000</v>
      </c>
      <c r="C39">
        <f>'Step 1'!$C$41</f>
        <v>2000</v>
      </c>
      <c r="D39">
        <f>'Step 1'!$C$41</f>
        <v>2000</v>
      </c>
      <c r="E39">
        <f>'Step 1'!$C$41</f>
        <v>2000</v>
      </c>
      <c r="F39">
        <f>'Step 1'!$C$41</f>
        <v>2000</v>
      </c>
      <c r="G39">
        <f>'Step 1'!$C$41</f>
        <v>2000</v>
      </c>
      <c r="H39">
        <f>'Step 1'!$C$41</f>
        <v>2000</v>
      </c>
      <c r="I39">
        <f>'Step 1'!$C$41</f>
        <v>2000</v>
      </c>
      <c r="J39">
        <f>'Step 1'!$C$41</f>
        <v>2000</v>
      </c>
      <c r="K39">
        <f>'Step 1'!$C$41</f>
        <v>2000</v>
      </c>
      <c r="L39">
        <f>'Step 1'!$C$41</f>
        <v>2000</v>
      </c>
      <c r="M39">
        <f>'Step 1'!$C$41</f>
        <v>2000</v>
      </c>
      <c r="N39">
        <f>'Step 1'!$D$41</f>
        <v>2000</v>
      </c>
      <c r="O39">
        <f>'Step 1'!$D$41</f>
        <v>2000</v>
      </c>
      <c r="P39">
        <f>'Step 1'!$D$41</f>
        <v>2000</v>
      </c>
      <c r="Q39">
        <f>'Step 1'!$D$41</f>
        <v>2000</v>
      </c>
      <c r="R39">
        <f>'Step 1'!$D$41</f>
        <v>2000</v>
      </c>
      <c r="S39">
        <f>'Step 1'!$D$41</f>
        <v>2000</v>
      </c>
      <c r="T39">
        <f>'Step 1'!$D$41</f>
        <v>2000</v>
      </c>
      <c r="U39">
        <f>'Step 1'!$D$41</f>
        <v>2000</v>
      </c>
      <c r="V39">
        <f>'Step 1'!$D$41</f>
        <v>2000</v>
      </c>
      <c r="W39">
        <f>'Step 1'!$D$41</f>
        <v>2000</v>
      </c>
      <c r="X39">
        <f>'Step 1'!$D$41</f>
        <v>2000</v>
      </c>
      <c r="Y39">
        <f>'Step 1'!$D$41</f>
        <v>2000</v>
      </c>
      <c r="Z39" s="15">
        <f>'Step 1'!$D$41</f>
        <v>2000</v>
      </c>
      <c r="AA39" s="1"/>
      <c r="AB39" s="21">
        <f t="shared" si="10"/>
        <v>24000</v>
      </c>
      <c r="AC39" s="24">
        <f t="shared" si="11"/>
        <v>24000</v>
      </c>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row>
    <row r="40" spans="1:60" x14ac:dyDescent="0.3">
      <c r="A40" t="str">
        <f>'Step 1'!B42</f>
        <v>Marketing &amp; Outreach</v>
      </c>
      <c r="B40">
        <f>'Step 1'!$C$42</f>
        <v>800</v>
      </c>
      <c r="C40">
        <f>'Step 1'!$C$42</f>
        <v>800</v>
      </c>
      <c r="D40">
        <f>'Step 1'!$C$42</f>
        <v>800</v>
      </c>
      <c r="E40">
        <f>'Step 1'!$C$42</f>
        <v>800</v>
      </c>
      <c r="F40">
        <f>'Step 1'!$C$42</f>
        <v>800</v>
      </c>
      <c r="G40">
        <f>'Step 1'!$C$42</f>
        <v>800</v>
      </c>
      <c r="H40">
        <f>'Step 1'!$C$42</f>
        <v>800</v>
      </c>
      <c r="I40">
        <f>'Step 1'!$C$42</f>
        <v>800</v>
      </c>
      <c r="J40">
        <f>'Step 1'!$C$42</f>
        <v>800</v>
      </c>
      <c r="K40">
        <f>'Step 1'!$C$42</f>
        <v>800</v>
      </c>
      <c r="L40">
        <f>'Step 1'!$C$42</f>
        <v>800</v>
      </c>
      <c r="M40">
        <f>'Step 1'!$C$42</f>
        <v>800</v>
      </c>
      <c r="N40">
        <f>'Step 1'!$D$42</f>
        <v>850</v>
      </c>
      <c r="O40">
        <f>'Step 1'!$D$42</f>
        <v>850</v>
      </c>
      <c r="P40">
        <f>'Step 1'!$D$42</f>
        <v>850</v>
      </c>
      <c r="Q40">
        <f>'Step 1'!$D$42</f>
        <v>850</v>
      </c>
      <c r="R40">
        <f>'Step 1'!$D$42</f>
        <v>850</v>
      </c>
      <c r="S40">
        <f>'Step 1'!$D$42</f>
        <v>850</v>
      </c>
      <c r="T40">
        <f>'Step 1'!$D$42</f>
        <v>850</v>
      </c>
      <c r="U40">
        <f>'Step 1'!$D$42</f>
        <v>850</v>
      </c>
      <c r="V40">
        <f>'Step 1'!$D$42</f>
        <v>850</v>
      </c>
      <c r="W40">
        <f>'Step 1'!$D$42</f>
        <v>850</v>
      </c>
      <c r="X40">
        <f>'Step 1'!$D$42</f>
        <v>850</v>
      </c>
      <c r="Y40">
        <f>'Step 1'!$D$42</f>
        <v>850</v>
      </c>
      <c r="Z40" s="15">
        <f>'Step 1'!$D$42</f>
        <v>850</v>
      </c>
      <c r="AA40" s="1"/>
      <c r="AB40" s="21">
        <f t="shared" si="10"/>
        <v>9600</v>
      </c>
      <c r="AC40" s="24">
        <f t="shared" si="11"/>
        <v>10200</v>
      </c>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3">
      <c r="A41" t="str">
        <f>'Step 1'!B43</f>
        <v>Miscellaneous Supplies</v>
      </c>
      <c r="B41">
        <f>'Step 1'!$C$43</f>
        <v>400</v>
      </c>
      <c r="C41">
        <f>'Step 1'!$C$43</f>
        <v>400</v>
      </c>
      <c r="D41">
        <f>'Step 1'!$C$43</f>
        <v>400</v>
      </c>
      <c r="E41">
        <f>'Step 1'!$C$43</f>
        <v>400</v>
      </c>
      <c r="F41">
        <f>'Step 1'!$C$43</f>
        <v>400</v>
      </c>
      <c r="G41">
        <f>'Step 1'!$C$43</f>
        <v>400</v>
      </c>
      <c r="H41">
        <f>'Step 1'!$C$43</f>
        <v>400</v>
      </c>
      <c r="I41">
        <f>'Step 1'!$C$43</f>
        <v>400</v>
      </c>
      <c r="J41">
        <f>'Step 1'!$C$43</f>
        <v>400</v>
      </c>
      <c r="K41">
        <f>'Step 1'!$C$43</f>
        <v>400</v>
      </c>
      <c r="L41">
        <f>'Step 1'!$C$43</f>
        <v>400</v>
      </c>
      <c r="M41">
        <f>'Step 1'!$C$43</f>
        <v>400</v>
      </c>
      <c r="N41">
        <f>'Step 1'!$D$43</f>
        <v>500</v>
      </c>
      <c r="O41">
        <f>'Step 1'!$D$43</f>
        <v>500</v>
      </c>
      <c r="P41">
        <f>'Step 1'!$D$43</f>
        <v>500</v>
      </c>
      <c r="Q41">
        <f>'Step 1'!$D$43</f>
        <v>500</v>
      </c>
      <c r="R41">
        <f>'Step 1'!$D$43</f>
        <v>500</v>
      </c>
      <c r="S41">
        <f>'Step 1'!$D$43</f>
        <v>500</v>
      </c>
      <c r="T41">
        <f>'Step 1'!$D$43</f>
        <v>500</v>
      </c>
      <c r="U41">
        <f>'Step 1'!$D$43</f>
        <v>500</v>
      </c>
      <c r="V41">
        <f>'Step 1'!$D$43</f>
        <v>500</v>
      </c>
      <c r="W41">
        <f>'Step 1'!$D$43</f>
        <v>500</v>
      </c>
      <c r="X41">
        <f>'Step 1'!$D$43</f>
        <v>500</v>
      </c>
      <c r="Y41">
        <f>'Step 1'!$D$43</f>
        <v>500</v>
      </c>
      <c r="Z41" s="15">
        <f>'Step 1'!$D$43</f>
        <v>500</v>
      </c>
      <c r="AA41" s="1"/>
      <c r="AB41" s="21">
        <f t="shared" si="10"/>
        <v>4800</v>
      </c>
      <c r="AC41" s="24">
        <f t="shared" si="11"/>
        <v>6000</v>
      </c>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row>
    <row r="42" spans="1:60" x14ac:dyDescent="0.3">
      <c r="A42">
        <f>'Step 1'!B44</f>
        <v>0</v>
      </c>
      <c r="B42">
        <f>'Step 1'!$C$44</f>
        <v>0</v>
      </c>
      <c r="C42">
        <f>'Step 1'!$C$44</f>
        <v>0</v>
      </c>
      <c r="D42">
        <f>'Step 1'!$C$44</f>
        <v>0</v>
      </c>
      <c r="E42">
        <f>'Step 1'!$C$44</f>
        <v>0</v>
      </c>
      <c r="F42">
        <f>'Step 1'!$C$44</f>
        <v>0</v>
      </c>
      <c r="G42">
        <f>'Step 1'!$C$44</f>
        <v>0</v>
      </c>
      <c r="H42">
        <f>'Step 1'!$C$44</f>
        <v>0</v>
      </c>
      <c r="I42">
        <f>'Step 1'!$C$44</f>
        <v>0</v>
      </c>
      <c r="J42">
        <f>'Step 1'!$C$44</f>
        <v>0</v>
      </c>
      <c r="K42">
        <f>'Step 1'!$C$44</f>
        <v>0</v>
      </c>
      <c r="L42">
        <f>'Step 1'!$C$44</f>
        <v>0</v>
      </c>
      <c r="M42">
        <f>'Step 1'!$C$44</f>
        <v>0</v>
      </c>
      <c r="N42">
        <f>'Step 1'!$D$44</f>
        <v>0</v>
      </c>
      <c r="O42">
        <f>'Step 1'!$D$44</f>
        <v>0</v>
      </c>
      <c r="P42">
        <f>'Step 1'!$D$44</f>
        <v>0</v>
      </c>
      <c r="Q42">
        <f>'Step 1'!$D$44</f>
        <v>0</v>
      </c>
      <c r="R42">
        <f>'Step 1'!$D$44</f>
        <v>0</v>
      </c>
      <c r="S42">
        <f>'Step 1'!$D$44</f>
        <v>0</v>
      </c>
      <c r="T42">
        <f>'Step 1'!$D$44</f>
        <v>0</v>
      </c>
      <c r="U42">
        <f>'Step 1'!$D$44</f>
        <v>0</v>
      </c>
      <c r="V42">
        <f>'Step 1'!$D$44</f>
        <v>0</v>
      </c>
      <c r="W42">
        <f>'Step 1'!$D$44</f>
        <v>0</v>
      </c>
      <c r="X42">
        <f>'Step 1'!$D$44</f>
        <v>0</v>
      </c>
      <c r="Y42">
        <f>'Step 1'!$D$44</f>
        <v>0</v>
      </c>
      <c r="Z42" s="15">
        <f>'Step 1'!$D$44</f>
        <v>0</v>
      </c>
      <c r="AA42" s="1"/>
      <c r="AB42" s="21">
        <f t="shared" si="10"/>
        <v>0</v>
      </c>
      <c r="AC42" s="24">
        <f t="shared" si="11"/>
        <v>0</v>
      </c>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row>
    <row r="43" spans="1:60" x14ac:dyDescent="0.3">
      <c r="A43">
        <f>'Step 1'!B45</f>
        <v>0</v>
      </c>
      <c r="B43">
        <f>'Step 1'!$C$45</f>
        <v>0</v>
      </c>
      <c r="C43">
        <f>'Step 1'!$C$45</f>
        <v>0</v>
      </c>
      <c r="D43">
        <f>'Step 1'!$C$45</f>
        <v>0</v>
      </c>
      <c r="E43">
        <f>'Step 1'!$C$45</f>
        <v>0</v>
      </c>
      <c r="F43">
        <f>'Step 1'!$C$45</f>
        <v>0</v>
      </c>
      <c r="G43">
        <f>'Step 1'!$C$45</f>
        <v>0</v>
      </c>
      <c r="H43">
        <f>'Step 1'!$C$45</f>
        <v>0</v>
      </c>
      <c r="I43">
        <f>'Step 1'!$C$45</f>
        <v>0</v>
      </c>
      <c r="J43">
        <f>'Step 1'!$C$45</f>
        <v>0</v>
      </c>
      <c r="K43">
        <f>'Step 1'!$C$45</f>
        <v>0</v>
      </c>
      <c r="L43">
        <f>'Step 1'!$C$45</f>
        <v>0</v>
      </c>
      <c r="M43">
        <f>'Step 1'!$C$45</f>
        <v>0</v>
      </c>
      <c r="N43">
        <f>'Step 1'!$D$45</f>
        <v>0</v>
      </c>
      <c r="O43">
        <f>'Step 1'!$D$45</f>
        <v>0</v>
      </c>
      <c r="P43">
        <f>'Step 1'!$D$45</f>
        <v>0</v>
      </c>
      <c r="Q43">
        <f>'Step 1'!$D$45</f>
        <v>0</v>
      </c>
      <c r="R43">
        <f>'Step 1'!$D$45</f>
        <v>0</v>
      </c>
      <c r="S43">
        <f>'Step 1'!$D$45</f>
        <v>0</v>
      </c>
      <c r="T43">
        <f>'Step 1'!$D$45</f>
        <v>0</v>
      </c>
      <c r="U43">
        <f>'Step 1'!$D$45</f>
        <v>0</v>
      </c>
      <c r="V43">
        <f>'Step 1'!$D$45</f>
        <v>0</v>
      </c>
      <c r="W43">
        <f>'Step 1'!$D$45</f>
        <v>0</v>
      </c>
      <c r="X43">
        <f>'Step 1'!$D$45</f>
        <v>0</v>
      </c>
      <c r="Y43">
        <f>'Step 1'!$D$45</f>
        <v>0</v>
      </c>
      <c r="Z43" s="15">
        <f>'Step 1'!$D$45</f>
        <v>0</v>
      </c>
      <c r="AA43" s="1"/>
      <c r="AB43" s="21">
        <f t="shared" si="10"/>
        <v>0</v>
      </c>
      <c r="AC43" s="24">
        <f t="shared" si="11"/>
        <v>0</v>
      </c>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row>
    <row r="44" spans="1:60" x14ac:dyDescent="0.3">
      <c r="A44">
        <f>'Step 1'!B46</f>
        <v>0</v>
      </c>
      <c r="B44">
        <f>'Step 1'!$C$46</f>
        <v>0</v>
      </c>
      <c r="C44">
        <f>'Step 1'!$C$46</f>
        <v>0</v>
      </c>
      <c r="D44">
        <f>'Step 1'!$C$46</f>
        <v>0</v>
      </c>
      <c r="E44">
        <f>'Step 1'!$C$46</f>
        <v>0</v>
      </c>
      <c r="F44">
        <f>'Step 1'!$C$46</f>
        <v>0</v>
      </c>
      <c r="G44">
        <f>'Step 1'!$C$46</f>
        <v>0</v>
      </c>
      <c r="H44">
        <f>'Step 1'!$C$46</f>
        <v>0</v>
      </c>
      <c r="I44">
        <f>'Step 1'!$C$46</f>
        <v>0</v>
      </c>
      <c r="J44">
        <f>'Step 1'!$C$46</f>
        <v>0</v>
      </c>
      <c r="K44">
        <f>'Step 1'!$C$46</f>
        <v>0</v>
      </c>
      <c r="L44">
        <f>'Step 1'!$C$46</f>
        <v>0</v>
      </c>
      <c r="M44">
        <f>'Step 1'!$C$46</f>
        <v>0</v>
      </c>
      <c r="N44">
        <f>'Step 1'!$D$46</f>
        <v>0</v>
      </c>
      <c r="O44">
        <f>'Step 1'!$D$46</f>
        <v>0</v>
      </c>
      <c r="P44">
        <f>'Step 1'!$D$46</f>
        <v>0</v>
      </c>
      <c r="Q44">
        <f>'Step 1'!$D$46</f>
        <v>0</v>
      </c>
      <c r="R44">
        <f>'Step 1'!$D$46</f>
        <v>0</v>
      </c>
      <c r="S44">
        <f>'Step 1'!$D$46</f>
        <v>0</v>
      </c>
      <c r="T44">
        <f>'Step 1'!$D$46</f>
        <v>0</v>
      </c>
      <c r="U44">
        <f>'Step 1'!$D$46</f>
        <v>0</v>
      </c>
      <c r="V44">
        <f>'Step 1'!$D$46</f>
        <v>0</v>
      </c>
      <c r="W44">
        <f>'Step 1'!$D$46</f>
        <v>0</v>
      </c>
      <c r="X44">
        <f>'Step 1'!$D$46</f>
        <v>0</v>
      </c>
      <c r="Y44">
        <f>'Step 1'!$D$46</f>
        <v>0</v>
      </c>
      <c r="Z44" s="15">
        <f>'Step 1'!$D$46</f>
        <v>0</v>
      </c>
      <c r="AA44" s="1"/>
      <c r="AB44" s="21">
        <f t="shared" si="10"/>
        <v>0</v>
      </c>
      <c r="AC44" s="24">
        <f t="shared" si="11"/>
        <v>0</v>
      </c>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row>
    <row r="45" spans="1:60" x14ac:dyDescent="0.3">
      <c r="A45">
        <f>'Step 1'!B47</f>
        <v>0</v>
      </c>
      <c r="B45">
        <f>'Step 1'!$C$47</f>
        <v>0</v>
      </c>
      <c r="C45">
        <f>'Step 1'!$C$47</f>
        <v>0</v>
      </c>
      <c r="D45">
        <f>'Step 1'!$C$47</f>
        <v>0</v>
      </c>
      <c r="E45">
        <f>'Step 1'!$C$47</f>
        <v>0</v>
      </c>
      <c r="F45">
        <f>'Step 1'!$C$47</f>
        <v>0</v>
      </c>
      <c r="G45">
        <f>'Step 1'!$C$47</f>
        <v>0</v>
      </c>
      <c r="H45">
        <f>'Step 1'!$C$47</f>
        <v>0</v>
      </c>
      <c r="I45">
        <f>'Step 1'!$C$47</f>
        <v>0</v>
      </c>
      <c r="J45">
        <f>'Step 1'!$C$47</f>
        <v>0</v>
      </c>
      <c r="K45">
        <f>'Step 1'!$C$47</f>
        <v>0</v>
      </c>
      <c r="L45">
        <f>'Step 1'!$C$47</f>
        <v>0</v>
      </c>
      <c r="M45">
        <f>'Step 1'!$C$47</f>
        <v>0</v>
      </c>
      <c r="N45">
        <f>'Step 1'!$D$47</f>
        <v>0</v>
      </c>
      <c r="O45">
        <f>'Step 1'!$D$47</f>
        <v>0</v>
      </c>
      <c r="P45">
        <f>'Step 1'!$D$47</f>
        <v>0</v>
      </c>
      <c r="Q45">
        <f>'Step 1'!$D$47</f>
        <v>0</v>
      </c>
      <c r="R45">
        <f>'Step 1'!$D$47</f>
        <v>0</v>
      </c>
      <c r="S45">
        <f>'Step 1'!$D$47</f>
        <v>0</v>
      </c>
      <c r="T45">
        <f>'Step 1'!$D$47</f>
        <v>0</v>
      </c>
      <c r="U45">
        <f>'Step 1'!$D$47</f>
        <v>0</v>
      </c>
      <c r="V45">
        <f>'Step 1'!$D$47</f>
        <v>0</v>
      </c>
      <c r="W45">
        <f>'Step 1'!$D$47</f>
        <v>0</v>
      </c>
      <c r="X45">
        <f>'Step 1'!$D$47</f>
        <v>0</v>
      </c>
      <c r="Y45">
        <f>'Step 1'!$D$47</f>
        <v>0</v>
      </c>
      <c r="Z45" s="15">
        <f>'Step 1'!$D$47</f>
        <v>0</v>
      </c>
      <c r="AA45" s="1"/>
      <c r="AB45" s="21">
        <f t="shared" si="10"/>
        <v>0</v>
      </c>
      <c r="AC45" s="24">
        <f t="shared" si="11"/>
        <v>0</v>
      </c>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row>
    <row r="46" spans="1:60" x14ac:dyDescent="0.3">
      <c r="A46" s="13" t="s">
        <v>62</v>
      </c>
      <c r="B46" s="8">
        <f>SUM(B34:B45)</f>
        <v>19700</v>
      </c>
      <c r="C46" s="8">
        <f t="shared" ref="C46:Z46" si="12">SUM(C34:C45)</f>
        <v>19700</v>
      </c>
      <c r="D46" s="8">
        <f t="shared" si="12"/>
        <v>19700</v>
      </c>
      <c r="E46" s="8">
        <f t="shared" si="12"/>
        <v>19700</v>
      </c>
      <c r="F46" s="8">
        <f t="shared" si="12"/>
        <v>19700</v>
      </c>
      <c r="G46" s="8">
        <f t="shared" si="12"/>
        <v>19700</v>
      </c>
      <c r="H46" s="8">
        <f t="shared" si="12"/>
        <v>19700</v>
      </c>
      <c r="I46" s="8">
        <f t="shared" si="12"/>
        <v>19700</v>
      </c>
      <c r="J46" s="8">
        <f t="shared" si="12"/>
        <v>19700</v>
      </c>
      <c r="K46" s="8">
        <f t="shared" si="12"/>
        <v>19700</v>
      </c>
      <c r="L46" s="8">
        <f t="shared" si="12"/>
        <v>19700</v>
      </c>
      <c r="M46" s="8">
        <f t="shared" si="12"/>
        <v>19700</v>
      </c>
      <c r="N46" s="8">
        <f t="shared" si="12"/>
        <v>20500</v>
      </c>
      <c r="O46" s="8">
        <f t="shared" si="12"/>
        <v>20500</v>
      </c>
      <c r="P46" s="8">
        <f t="shared" si="12"/>
        <v>20500</v>
      </c>
      <c r="Q46" s="8">
        <f t="shared" si="12"/>
        <v>20500</v>
      </c>
      <c r="R46" s="8">
        <f t="shared" si="12"/>
        <v>20500</v>
      </c>
      <c r="S46" s="8">
        <f t="shared" si="12"/>
        <v>20500</v>
      </c>
      <c r="T46" s="8">
        <f t="shared" si="12"/>
        <v>20500</v>
      </c>
      <c r="U46" s="8">
        <f t="shared" si="12"/>
        <v>20500</v>
      </c>
      <c r="V46" s="8">
        <f t="shared" si="12"/>
        <v>20500</v>
      </c>
      <c r="W46" s="8">
        <f t="shared" si="12"/>
        <v>20500</v>
      </c>
      <c r="X46" s="8">
        <f t="shared" si="12"/>
        <v>20500</v>
      </c>
      <c r="Y46" s="8">
        <f t="shared" si="12"/>
        <v>20500</v>
      </c>
      <c r="Z46" s="31">
        <f t="shared" si="12"/>
        <v>20500</v>
      </c>
      <c r="AA46" s="1"/>
      <c r="AB46" s="21">
        <f>SUM(B46:M46)</f>
        <v>236400</v>
      </c>
      <c r="AC46" s="24">
        <f>SUM(N46:Y46)</f>
        <v>246000</v>
      </c>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row>
    <row r="47" spans="1:60"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23"/>
      <c r="AC47" s="26"/>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row>
    <row r="48" spans="1:60" x14ac:dyDescent="0.3">
      <c r="A48" s="13" t="s">
        <v>72</v>
      </c>
      <c r="B48" s="7">
        <f>B31-B46</f>
        <v>-14678.541666666668</v>
      </c>
      <c r="C48" s="7">
        <f t="shared" ref="C48:Z48" si="13">C31-C46</f>
        <v>-14678.541666666668</v>
      </c>
      <c r="D48" s="7">
        <f t="shared" si="13"/>
        <v>-14678.541666666668</v>
      </c>
      <c r="E48" s="7">
        <f t="shared" si="13"/>
        <v>-14678.541666666668</v>
      </c>
      <c r="F48" s="7">
        <f t="shared" si="13"/>
        <v>-14678.541666666668</v>
      </c>
      <c r="G48" s="7">
        <f t="shared" si="13"/>
        <v>-14678.541666666668</v>
      </c>
      <c r="H48" s="7">
        <f t="shared" si="13"/>
        <v>-14678.541666666668</v>
      </c>
      <c r="I48" s="7">
        <f t="shared" si="13"/>
        <v>-14678.541666666668</v>
      </c>
      <c r="J48" s="7">
        <f t="shared" si="13"/>
        <v>-14678.541666666668</v>
      </c>
      <c r="K48" s="7">
        <f t="shared" si="13"/>
        <v>-14678.541666666668</v>
      </c>
      <c r="L48" s="7">
        <f t="shared" si="13"/>
        <v>-14678.541666666668</v>
      </c>
      <c r="M48" s="7">
        <f t="shared" si="13"/>
        <v>-14678.541666666668</v>
      </c>
      <c r="N48" s="7">
        <f t="shared" si="13"/>
        <v>-4622.9166666666661</v>
      </c>
      <c r="O48" s="7">
        <f t="shared" si="13"/>
        <v>-4622.9166666666661</v>
      </c>
      <c r="P48" s="7">
        <f t="shared" si="13"/>
        <v>-4622.9166666666661</v>
      </c>
      <c r="Q48" s="7">
        <f t="shared" si="13"/>
        <v>-4622.9166666666661</v>
      </c>
      <c r="R48" s="7">
        <f t="shared" si="13"/>
        <v>-4622.9166666666661</v>
      </c>
      <c r="S48" s="7">
        <f t="shared" si="13"/>
        <v>-4622.9166666666661</v>
      </c>
      <c r="T48" s="7">
        <f t="shared" si="13"/>
        <v>-4622.9166666666661</v>
      </c>
      <c r="U48" s="7">
        <f t="shared" si="13"/>
        <v>-4622.9166666666661</v>
      </c>
      <c r="V48" s="7">
        <f t="shared" si="13"/>
        <v>-4622.9166666666661</v>
      </c>
      <c r="W48" s="7">
        <f t="shared" si="13"/>
        <v>-4622.9166666666661</v>
      </c>
      <c r="X48" s="7">
        <f t="shared" si="13"/>
        <v>-4622.9166666666661</v>
      </c>
      <c r="Y48" s="7">
        <f t="shared" si="13"/>
        <v>-4622.9166666666661</v>
      </c>
      <c r="Z48" s="29">
        <f t="shared" si="13"/>
        <v>230282.50000000003</v>
      </c>
      <c r="AA48" s="1"/>
      <c r="AB48" s="21">
        <f>SUM(B48:M48)</f>
        <v>-176142.5</v>
      </c>
      <c r="AC48" s="24">
        <f>SUM(N48:Y48)</f>
        <v>-55474.999999999978</v>
      </c>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row>
    <row r="49" spans="1:59"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row>
    <row r="50" spans="1:59"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row>
    <row r="51" spans="1:59"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row>
    <row r="52" spans="1:59"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row>
    <row r="53" spans="1:59"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row>
    <row r="54" spans="1:59"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row>
    <row r="55" spans="1:59"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row>
    <row r="56" spans="1:59"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row>
    <row r="57" spans="1:59"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row>
    <row r="58" spans="1:59"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row>
    <row r="59" spans="1:59"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row>
    <row r="60" spans="1:59"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row>
    <row r="61" spans="1:59"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row>
    <row r="62" spans="1:59"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row>
    <row r="63" spans="1:59"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row>
    <row r="64" spans="1:59"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row>
    <row r="65" spans="1:59"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row>
    <row r="66" spans="1:59"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row>
    <row r="67" spans="1:59"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row>
    <row r="68" spans="1:59"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row>
    <row r="69" spans="1:59"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row>
    <row r="70" spans="1:59"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row>
    <row r="71" spans="1:59"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row>
    <row r="72" spans="1:59"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row>
    <row r="73" spans="1:59"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row>
    <row r="74" spans="1:59"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row>
    <row r="75" spans="1:59"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row>
    <row r="76" spans="1:59"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row>
    <row r="77" spans="1:59"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row>
    <row r="78" spans="1:59"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row>
    <row r="79" spans="1:59"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row>
    <row r="80" spans="1:59"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row>
    <row r="81" spans="1:59"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row>
    <row r="82" spans="1:59"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row>
    <row r="83" spans="1:59"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row>
    <row r="84" spans="1:59"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row>
    <row r="85" spans="1:59"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row>
    <row r="86" spans="1:59"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row>
    <row r="87" spans="1:59"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row>
    <row r="88" spans="1:59"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row>
    <row r="89" spans="1:59"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row>
    <row r="90" spans="1:59"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row>
    <row r="91" spans="1:59"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row>
    <row r="92" spans="1:59"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row>
    <row r="93" spans="1:59"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row>
    <row r="94" spans="1:59"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row>
    <row r="95" spans="1:59"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row>
    <row r="96" spans="1:59"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row>
    <row r="97" spans="1:59"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row>
    <row r="98" spans="1:59"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row>
    <row r="99" spans="1:59"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row>
    <row r="100" spans="1:59"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row>
    <row r="101" spans="1:59"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row>
    <row r="102" spans="1:59"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row>
    <row r="103" spans="1:59"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row>
    <row r="104" spans="1:59"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row>
    <row r="105" spans="1:59"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row>
    <row r="106" spans="1:59"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row>
    <row r="107" spans="1:59"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row>
    <row r="108" spans="1:59"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row>
    <row r="109" spans="1:59"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row>
    <row r="110" spans="1:59"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row>
    <row r="111" spans="1:59"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row>
    <row r="112" spans="1:59"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row>
    <row r="113" spans="1:59"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row>
    <row r="114" spans="1:59"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row>
    <row r="115" spans="1:59"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row>
    <row r="116" spans="1:59"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row>
    <row r="117" spans="1:59"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row>
    <row r="118" spans="1:59"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row>
    <row r="119" spans="1:59"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row>
    <row r="120" spans="1:59"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row>
    <row r="121" spans="1:59"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row>
    <row r="122" spans="1:59"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row>
    <row r="123" spans="1:59"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row>
    <row r="124" spans="1:59"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row>
    <row r="125" spans="1:59"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row>
    <row r="126" spans="1:59"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row>
    <row r="127" spans="1:59"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row>
    <row r="128" spans="1:59"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row>
    <row r="129" spans="1:59"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row>
    <row r="130" spans="1:59"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row>
    <row r="131" spans="1:59"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row>
    <row r="132" spans="1:59"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row>
    <row r="133" spans="1:59"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row>
    <row r="134" spans="1:59"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row>
    <row r="135" spans="1:59"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row>
    <row r="136" spans="1:59"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row>
    <row r="137" spans="1:59"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row>
    <row r="138" spans="1:59"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row>
    <row r="139" spans="1:59"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row>
    <row r="140" spans="1:59"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row>
    <row r="141" spans="1:59"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row>
    <row r="142" spans="1:59"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row>
    <row r="143" spans="1:59"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row>
    <row r="144" spans="1:59"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row>
    <row r="145" spans="1:59"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row>
    <row r="146" spans="1:59"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row>
    <row r="147" spans="1:59"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row>
    <row r="148" spans="1:59"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row>
    <row r="149" spans="1:59"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row>
    <row r="150" spans="1:59"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row>
    <row r="151" spans="1:59"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row>
    <row r="152" spans="1:59"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row>
    <row r="153" spans="1:59"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row>
    <row r="154" spans="1:59"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row>
    <row r="155" spans="1:59"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row>
    <row r="156" spans="1:59"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row>
    <row r="157" spans="1:59"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row>
    <row r="158" spans="1:59"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row>
    <row r="159" spans="1:59"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row>
    <row r="160" spans="1:59"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row>
    <row r="161" spans="1:59"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row>
    <row r="162" spans="1:59"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row>
    <row r="163" spans="1:59"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row>
    <row r="164" spans="1:59"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row>
    <row r="165" spans="1:59"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row>
    <row r="166" spans="1:59"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row>
    <row r="167" spans="1:59"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row>
    <row r="168" spans="1:59"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row>
    <row r="169" spans="1:59"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row>
    <row r="170" spans="1:59"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row>
    <row r="171" spans="1:59"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row>
    <row r="172" spans="1:59"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row>
    <row r="173" spans="1:59"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row>
    <row r="174" spans="1:59"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row>
    <row r="175" spans="1:59"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row>
    <row r="176" spans="1:59"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row>
    <row r="177" spans="1:59"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row>
    <row r="178" spans="1:59"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row>
    <row r="179" spans="1:59"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row>
    <row r="180" spans="1:59"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row>
    <row r="181" spans="1:59"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row>
    <row r="182" spans="1:59"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row>
    <row r="183" spans="1:59"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row>
    <row r="184" spans="1:59"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row>
    <row r="185" spans="1:59"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row>
    <row r="186" spans="1:59"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row>
    <row r="187" spans="1:59"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row>
    <row r="188" spans="1:59"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row>
    <row r="189" spans="1:59"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row>
    <row r="190" spans="1:59"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row>
    <row r="191" spans="1:59"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row>
    <row r="192" spans="1:59"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row>
    <row r="193" spans="1:59"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row>
    <row r="194" spans="1:59"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row>
    <row r="195" spans="1:59"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row>
    <row r="196" spans="1:59"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row>
    <row r="197" spans="1:59"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row>
    <row r="198" spans="1:59"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row>
    <row r="199" spans="1:59"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row>
    <row r="200" spans="1:59"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row>
    <row r="201" spans="1:59"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row>
    <row r="202" spans="1:59"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row>
    <row r="203" spans="1:59"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row>
    <row r="204" spans="1:59"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row>
    <row r="205" spans="1:59"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row>
    <row r="206" spans="1:59"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row>
    <row r="207" spans="1:59"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row>
    <row r="208" spans="1:59"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row>
    <row r="209" spans="1:59"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row>
    <row r="210" spans="1:59"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row>
    <row r="211" spans="1:59"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row>
    <row r="212" spans="1:59"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row>
    <row r="213" spans="1:59"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row>
    <row r="214" spans="1:59"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row>
    <row r="215" spans="1:59"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row>
    <row r="216" spans="1:59"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row>
    <row r="217" spans="1:59"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row>
    <row r="218" spans="1:59"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row>
    <row r="219" spans="1:59"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row>
    <row r="220" spans="1:59"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row>
    <row r="221" spans="1:59"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row>
    <row r="222" spans="1:59"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row>
    <row r="223" spans="1:59"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row>
    <row r="224" spans="1:59"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row>
    <row r="225" spans="1:59"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row>
    <row r="226" spans="1:59"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row>
    <row r="227" spans="1:59"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row>
    <row r="228" spans="1:59"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row>
    <row r="229" spans="1:59"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row>
    <row r="230" spans="1:59"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row>
    <row r="231" spans="1:59"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row>
    <row r="232" spans="1:59"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row>
    <row r="233" spans="1:59"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row>
    <row r="234" spans="1:59"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row>
    <row r="235" spans="1:59"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row>
    <row r="236" spans="1:59"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row>
    <row r="237" spans="1:59"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row>
    <row r="238" spans="1:59"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row>
    <row r="239" spans="1:59"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row>
    <row r="240" spans="1:59"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row>
    <row r="241" spans="1:59"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row>
    <row r="242" spans="1:59"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row>
    <row r="243" spans="1:59"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row>
    <row r="244" spans="1:59"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row>
    <row r="245" spans="1:59"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row>
    <row r="246" spans="1:59"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row>
    <row r="247" spans="1:59"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row>
    <row r="248" spans="1:59"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row>
    <row r="249" spans="1:59"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row>
    <row r="250" spans="1:59"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row>
    <row r="251" spans="1:59"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row>
    <row r="252" spans="1:59"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row>
    <row r="253" spans="1:59"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row>
    <row r="254" spans="1:59"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row>
    <row r="255" spans="1:59"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row>
    <row r="256" spans="1:59"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row>
    <row r="257" spans="1:59"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row>
    <row r="258" spans="1:59"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row>
    <row r="259" spans="1:59"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row>
    <row r="260" spans="1:59"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row>
    <row r="261" spans="1:59"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row>
    <row r="262" spans="1:59"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row>
    <row r="263" spans="1:59"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row>
    <row r="264" spans="1:59"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row>
    <row r="265" spans="1:59"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row>
    <row r="266" spans="1:59"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row>
    <row r="267" spans="1:59"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row>
    <row r="268" spans="1:59"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row>
    <row r="269" spans="1:59"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row>
    <row r="270" spans="1:59"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row>
    <row r="271" spans="1:59"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row>
    <row r="272" spans="1:59"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row>
    <row r="273" spans="1:59"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row>
    <row r="274" spans="1:59"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row>
    <row r="275" spans="1:59"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row>
    <row r="276" spans="1:59"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row>
    <row r="277" spans="1:59"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row>
    <row r="278" spans="1:59"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row>
    <row r="279" spans="1:59"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row>
    <row r="280" spans="1:59"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row>
    <row r="281" spans="1:59"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row>
    <row r="282" spans="1:59"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row>
    <row r="283" spans="1:59"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row>
    <row r="284" spans="1:59"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row>
    <row r="285" spans="1:59"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row>
    <row r="286" spans="1:59"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row>
    <row r="287" spans="1:59"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row>
    <row r="288" spans="1:59"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row>
    <row r="289" spans="1:59"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row>
    <row r="290" spans="1:59"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row>
    <row r="291" spans="1:59"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row>
    <row r="292" spans="1:59"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row>
    <row r="293" spans="1:59"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row>
    <row r="294" spans="1:59"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row>
    <row r="295" spans="1:59"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row>
    <row r="296" spans="1:59"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row>
    <row r="297" spans="1:59"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row>
    <row r="298" spans="1:59"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row>
    <row r="299" spans="1:59"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row>
    <row r="300" spans="1:59"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row>
    <row r="301" spans="1:59"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row>
    <row r="302" spans="1:59"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row>
    <row r="303" spans="1:59"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row>
    <row r="304" spans="1:59"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row>
    <row r="305" spans="1:59"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row>
    <row r="306" spans="1:59"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row>
    <row r="307" spans="1:59"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row>
    <row r="308" spans="1:59"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row>
    <row r="309" spans="1:59"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row>
    <row r="310" spans="1:59"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row>
    <row r="311" spans="1:59"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row>
    <row r="312" spans="1:59"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row>
    <row r="313" spans="1:59"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row>
    <row r="314" spans="1:59"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row>
    <row r="315" spans="1:59"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row>
    <row r="316" spans="1:59"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row>
    <row r="317" spans="1:59"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row>
    <row r="318" spans="1:59"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row>
    <row r="319" spans="1:59"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row>
    <row r="320" spans="1:59"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row>
    <row r="321" spans="1:59"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row>
    <row r="322" spans="1:59"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row>
    <row r="323" spans="1:59"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row>
    <row r="324" spans="1:59"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row>
    <row r="325" spans="1:59"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row>
    <row r="326" spans="1:59"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row>
    <row r="327" spans="1:59"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row>
    <row r="328" spans="1:59"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row>
    <row r="329" spans="1:59"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row>
    <row r="330" spans="1:59"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row>
    <row r="331" spans="1:59"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row>
    <row r="332" spans="1:59"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row>
    <row r="333" spans="1:59"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row>
    <row r="334" spans="1:59"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row>
    <row r="335" spans="1:59"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row>
    <row r="336" spans="1:59"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row>
    <row r="337" spans="1:59"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row>
    <row r="338" spans="1:59"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row>
    <row r="339" spans="1:59"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row>
    <row r="340" spans="1:59"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row>
    <row r="341" spans="1:59"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row>
    <row r="342" spans="1:59"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row>
    <row r="343" spans="1:59"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row>
    <row r="344" spans="1:59"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row>
    <row r="345" spans="1:59"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row>
    <row r="346" spans="1:59"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row>
    <row r="347" spans="1:59"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row>
    <row r="348" spans="1:59"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row>
    <row r="349" spans="1:59"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row>
    <row r="350" spans="1:59"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row>
    <row r="351" spans="1:59"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row>
    <row r="352" spans="1:59"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row>
    <row r="353" spans="1:59"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row>
    <row r="354" spans="1:59"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row>
    <row r="355" spans="1:59"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row>
    <row r="356" spans="1:59"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row>
    <row r="357" spans="1:59"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row>
    <row r="358" spans="1:59"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row>
    <row r="359" spans="1:59"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row>
    <row r="360" spans="1:59"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row>
    <row r="361" spans="1:59"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row>
    <row r="362" spans="1:59"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row>
    <row r="363" spans="1:59"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row>
    <row r="364" spans="1:59"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row>
    <row r="365" spans="1:59"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row>
    <row r="366" spans="1:59"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row>
    <row r="367" spans="1:59"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row>
    <row r="368" spans="1:59"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row>
    <row r="369" spans="1:59"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row>
    <row r="370" spans="1:59"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row>
    <row r="371" spans="1:59"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row>
    <row r="372" spans="1:59"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row>
    <row r="373" spans="1:59"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row>
    <row r="374" spans="1:59"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row>
    <row r="375" spans="1:59"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row>
    <row r="376" spans="1:59"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row>
    <row r="377" spans="1:59"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row>
    <row r="378" spans="1:59"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row>
    <row r="379" spans="1:59"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row>
    <row r="380" spans="1:59"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row>
    <row r="381" spans="1:59"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row>
    <row r="382" spans="1:59"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row>
    <row r="383" spans="1:59"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row>
    <row r="384" spans="1:59"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row>
    <row r="385" spans="1:59"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row>
    <row r="386" spans="1:59"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row>
    <row r="387" spans="1:59"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row>
    <row r="388" spans="1:59"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row>
    <row r="389" spans="1:59"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row>
    <row r="390" spans="1:59"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row>
    <row r="391" spans="1:59"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row>
    <row r="392" spans="1:59"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row>
    <row r="393" spans="1:59"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row>
    <row r="394" spans="1:59"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row>
    <row r="395" spans="1:59"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row>
    <row r="396" spans="1:59"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row>
    <row r="397" spans="1:59"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row>
    <row r="398" spans="1:59"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row>
    <row r="399" spans="1:59"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row>
    <row r="400" spans="1:59"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row>
    <row r="401" spans="1:59"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row>
    <row r="402" spans="1:59"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row>
    <row r="403" spans="1:59"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row>
    <row r="404" spans="1:59"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row>
    <row r="405" spans="1:59"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row>
    <row r="406" spans="1:59"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row>
    <row r="407" spans="1:59"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row>
    <row r="408" spans="1:59"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row>
    <row r="409" spans="1:59"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row>
    <row r="410" spans="1:59"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row>
    <row r="411" spans="1:59"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row>
    <row r="412" spans="1:59"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row>
    <row r="413" spans="1:59"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row>
    <row r="414" spans="1:59"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row>
    <row r="415" spans="1:59"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row>
    <row r="416" spans="1:59"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row>
    <row r="417" spans="1:59"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row>
    <row r="418" spans="1:59"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row>
    <row r="419" spans="1:59"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row>
    <row r="420" spans="1:59"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row>
    <row r="421" spans="1:59"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row>
    <row r="422" spans="1:59"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row>
    <row r="423" spans="1:59"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row>
    <row r="424" spans="1:59"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row>
    <row r="425" spans="1:59"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row>
    <row r="426" spans="1:59"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row>
    <row r="427" spans="1:59"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row>
    <row r="428" spans="1:59"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row>
    <row r="429" spans="1:59"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row>
    <row r="430" spans="1:59"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row>
    <row r="431" spans="1:59"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row>
    <row r="432" spans="1:59"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row>
    <row r="433" spans="1:59"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row>
    <row r="434" spans="1:59"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row>
    <row r="435" spans="1:59"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row>
    <row r="436" spans="1:59"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row>
    <row r="437" spans="1:59"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row>
    <row r="438" spans="1:59"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row>
    <row r="439" spans="1:59"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row>
    <row r="440" spans="1:59"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row>
    <row r="441" spans="1:59"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row>
    <row r="442" spans="1:59"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row>
    <row r="443" spans="1:59"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row>
    <row r="444" spans="1:59"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row>
    <row r="445" spans="1:59"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row>
    <row r="446" spans="1:59"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row>
    <row r="447" spans="1:59"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row>
    <row r="448" spans="1:59"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row>
    <row r="449" spans="1:59"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row>
    <row r="450" spans="1:59"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row>
    <row r="451" spans="1:59"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row>
    <row r="452" spans="1:59"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row>
    <row r="453" spans="1:59"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row>
    <row r="454" spans="1:59"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row>
    <row r="455" spans="1:59"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row>
    <row r="456" spans="1:59"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row>
    <row r="457" spans="1:59"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row>
    <row r="458" spans="1:59"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row>
    <row r="459" spans="1:59"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row>
    <row r="460" spans="1:59"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row>
    <row r="461" spans="1:59"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row>
    <row r="462" spans="1:59"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row>
    <row r="463" spans="1:59"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row>
    <row r="464" spans="1:59"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row>
    <row r="465" spans="1:59"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row>
    <row r="466" spans="1:59"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row>
    <row r="467" spans="1:59"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row>
    <row r="468" spans="1:59"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row>
    <row r="469" spans="1:59"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row>
    <row r="470" spans="1:59"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row>
    <row r="471" spans="1:59"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row>
    <row r="472" spans="1:59"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row>
    <row r="473" spans="1:59"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row>
    <row r="474" spans="1:59"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row>
    <row r="475" spans="1:59"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row>
    <row r="476" spans="1:59"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row>
    <row r="477" spans="1:59"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row>
    <row r="478" spans="1:59"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row>
    <row r="479" spans="1:59"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row>
    <row r="480" spans="1:59"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row>
    <row r="481" spans="1:59"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row>
    <row r="482" spans="1:59"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row>
    <row r="483" spans="1:59"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row>
    <row r="484" spans="1:59"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row>
    <row r="485" spans="1:59"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row>
    <row r="486" spans="1:59"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row>
    <row r="487" spans="1:59"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row>
    <row r="488" spans="1:59"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row>
    <row r="489" spans="1:59"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row>
    <row r="490" spans="1:59"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row>
    <row r="491" spans="1:59"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row>
    <row r="492" spans="1:59"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row>
    <row r="493" spans="1:59"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row>
    <row r="494" spans="1:59"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row>
    <row r="495" spans="1:59"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row>
    <row r="496" spans="1:59"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row>
    <row r="497" spans="1:59"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row>
    <row r="498" spans="1:59"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row>
    <row r="499" spans="1:59"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row>
    <row r="500" spans="1:59"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row>
    <row r="501" spans="1:59"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row>
    <row r="502" spans="1:59"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row>
    <row r="503" spans="1:59"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row>
    <row r="504" spans="1:59"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row>
    <row r="505" spans="1:59"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row>
    <row r="506" spans="1:59"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row>
    <row r="507" spans="1:59"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row>
    <row r="508" spans="1:59" x14ac:dyDescent="0.3">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row>
    <row r="509" spans="1:59" x14ac:dyDescent="0.3">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row>
    <row r="510" spans="1:59" x14ac:dyDescent="0.3">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row>
    <row r="511" spans="1:59" x14ac:dyDescent="0.3">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row>
    <row r="512" spans="1:59" x14ac:dyDescent="0.3">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row>
    <row r="513" spans="12:59" x14ac:dyDescent="0.3">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row>
    <row r="514" spans="12:59" x14ac:dyDescent="0.3">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row>
    <row r="515" spans="12:59" x14ac:dyDescent="0.3">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row>
    <row r="516" spans="12:59" x14ac:dyDescent="0.3">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row>
    <row r="517" spans="12:59" x14ac:dyDescent="0.3">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row>
    <row r="518" spans="12:59" x14ac:dyDescent="0.3">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row>
    <row r="519" spans="12:59" x14ac:dyDescent="0.3">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row>
    <row r="520" spans="12:59" x14ac:dyDescent="0.3">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row>
    <row r="521" spans="12:59" x14ac:dyDescent="0.3">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row>
    <row r="522" spans="12:59" x14ac:dyDescent="0.3">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row>
  </sheetData>
  <sheetProtection algorithmName="SHA-512" hashValue="XN/6mkK2REhcbtXipMy6C1yHJQAF5ea9SNcfDjSyxtAiT+3jKPbWPPHgyVMHnnQG7b85p3jHBqDUXtWNcOcudw==" saltValue="rjF6Opc9vQdYfmdgevz72Q==" spinCount="100000" sheet="1" objects="1" scenarios="1"/>
  <mergeCells count="1">
    <mergeCell ref="AB3:AC3"/>
  </mergeCells>
  <pageMargins left="0.7" right="0.7" top="0.75" bottom="0.75" header="0.3" footer="0.3"/>
  <pageSetup scale="66" orientation="landscape" r:id="rId1"/>
  <colBreaks count="2" manualBreakCount="2">
    <brk id="13" max="1048575" man="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C65A2-19A7-4DF1-97AD-C814AB967BEA}">
  <sheetPr>
    <tabColor rgb="FFFFC000"/>
  </sheetPr>
  <dimension ref="A1:AF198"/>
  <sheetViews>
    <sheetView zoomScaleNormal="100" workbookViewId="0">
      <selection activeCell="A7" sqref="A7"/>
    </sheetView>
  </sheetViews>
  <sheetFormatPr defaultRowHeight="15.6" x14ac:dyDescent="0.3"/>
  <cols>
    <col min="1" max="1" width="22" customWidth="1"/>
    <col min="2" max="3" width="13.19921875" customWidth="1"/>
  </cols>
  <sheetData>
    <row r="1" spans="1:32" x14ac:dyDescent="0.3">
      <c r="A1" s="15" t="str">
        <f>'Step 1'!A7:B7</f>
        <v>The Pup Café</v>
      </c>
      <c r="B1" s="15"/>
      <c r="C1" s="15"/>
      <c r="D1" s="15"/>
      <c r="E1" s="15"/>
      <c r="F1" s="15"/>
      <c r="G1" s="15"/>
      <c r="H1" s="15"/>
      <c r="I1" s="15"/>
      <c r="J1" s="15"/>
      <c r="K1" s="15"/>
      <c r="L1" s="15"/>
      <c r="M1" s="15"/>
      <c r="N1" s="15"/>
      <c r="O1" s="15"/>
      <c r="P1" s="15"/>
      <c r="Q1" s="15"/>
      <c r="R1" s="15"/>
      <c r="S1" s="15"/>
      <c r="T1" s="15"/>
      <c r="U1" s="15"/>
      <c r="V1" s="15"/>
      <c r="W1" s="15"/>
      <c r="X1" s="1"/>
      <c r="Y1" s="1"/>
      <c r="Z1" s="1"/>
      <c r="AA1" s="1"/>
      <c r="AB1" s="1"/>
      <c r="AC1" s="1"/>
      <c r="AD1" s="1"/>
      <c r="AE1" s="1"/>
      <c r="AF1" s="1"/>
    </row>
    <row r="2" spans="1:32" x14ac:dyDescent="0.3">
      <c r="A2" s="15">
        <f>'Step 1'!A8:B8</f>
        <v>45782</v>
      </c>
      <c r="B2" s="15"/>
      <c r="C2" s="15"/>
      <c r="D2" s="15"/>
      <c r="E2" s="15"/>
      <c r="F2" s="15"/>
      <c r="G2" s="27" t="s">
        <v>96</v>
      </c>
      <c r="H2" s="15"/>
      <c r="I2" s="15"/>
      <c r="J2" s="15"/>
      <c r="K2" s="15"/>
      <c r="L2" s="15"/>
      <c r="M2" s="15"/>
      <c r="N2" s="15"/>
      <c r="O2" s="15"/>
      <c r="P2" s="15"/>
      <c r="Q2" s="15"/>
      <c r="R2" s="15"/>
      <c r="S2" s="15"/>
      <c r="T2" s="15"/>
      <c r="U2" s="15"/>
      <c r="V2" s="15"/>
      <c r="W2" s="15"/>
      <c r="X2" s="1"/>
      <c r="Y2" s="1"/>
      <c r="Z2" s="1"/>
      <c r="AA2" s="1"/>
      <c r="AB2" s="1"/>
      <c r="AC2" s="1"/>
      <c r="AD2" s="1"/>
      <c r="AE2" s="1"/>
      <c r="AF2" s="1"/>
    </row>
    <row r="3" spans="1:32" x14ac:dyDescent="0.3">
      <c r="A3" s="15"/>
      <c r="B3" s="15"/>
      <c r="C3" s="15"/>
      <c r="D3" s="15"/>
      <c r="E3" s="15"/>
      <c r="F3" s="15"/>
      <c r="G3" s="15"/>
      <c r="H3" s="15"/>
      <c r="I3" s="15"/>
      <c r="J3" s="15"/>
      <c r="K3" s="15"/>
      <c r="L3" s="15"/>
      <c r="M3" s="15"/>
      <c r="N3" s="15"/>
      <c r="O3" s="15"/>
      <c r="P3" s="15"/>
      <c r="Q3" s="15"/>
      <c r="R3" s="15"/>
      <c r="S3" s="15"/>
      <c r="T3" s="15"/>
      <c r="U3" s="15"/>
      <c r="V3" s="15"/>
      <c r="W3" s="15"/>
      <c r="X3" s="1"/>
      <c r="Y3" s="1"/>
      <c r="Z3" s="1"/>
      <c r="AA3" s="1"/>
      <c r="AB3" s="1"/>
      <c r="AC3" s="1"/>
      <c r="AD3" s="1"/>
      <c r="AE3" s="1"/>
      <c r="AF3" s="1"/>
    </row>
    <row r="4" spans="1:32" x14ac:dyDescent="0.3">
      <c r="A4" s="36"/>
      <c r="B4" s="37" t="s">
        <v>75</v>
      </c>
      <c r="C4" s="37" t="s">
        <v>89</v>
      </c>
      <c r="D4" s="15"/>
      <c r="E4" s="15"/>
      <c r="F4" s="15"/>
      <c r="G4" s="15"/>
      <c r="H4" s="15"/>
      <c r="I4" s="15"/>
      <c r="J4" s="15"/>
      <c r="K4" s="15"/>
      <c r="L4" s="15"/>
      <c r="M4" s="15"/>
      <c r="N4" s="15"/>
      <c r="O4" s="15"/>
      <c r="P4" s="15"/>
      <c r="Q4" s="15"/>
      <c r="R4" s="15"/>
      <c r="S4" s="15"/>
      <c r="T4" s="15"/>
      <c r="U4" s="15"/>
      <c r="V4" s="15"/>
      <c r="W4" s="15"/>
      <c r="X4" s="1"/>
      <c r="Y4" s="1"/>
      <c r="Z4" s="1"/>
      <c r="AA4" s="1"/>
      <c r="AB4" s="1"/>
      <c r="AC4" s="1"/>
      <c r="AD4" s="1"/>
      <c r="AE4" s="1"/>
      <c r="AF4" s="1"/>
    </row>
    <row r="5" spans="1:32" x14ac:dyDescent="0.3">
      <c r="A5" s="36" t="s">
        <v>88</v>
      </c>
      <c r="B5" s="38">
        <f>'REVIEW DATA'!AB16</f>
        <v>73744.999999999985</v>
      </c>
      <c r="C5" s="38">
        <f>'REVIEW DATA'!AC16</f>
        <v>232485</v>
      </c>
      <c r="D5" s="15"/>
      <c r="E5" s="15"/>
      <c r="F5" s="15"/>
      <c r="G5" s="15"/>
      <c r="H5" s="15"/>
      <c r="I5" s="15"/>
      <c r="J5" s="15"/>
      <c r="K5" s="15"/>
      <c r="L5" s="15"/>
      <c r="M5" s="15"/>
      <c r="N5" s="15"/>
      <c r="O5" s="15"/>
      <c r="P5" s="15"/>
      <c r="Q5" s="15"/>
      <c r="R5" s="15"/>
      <c r="S5" s="15"/>
      <c r="T5" s="15"/>
      <c r="U5" s="15"/>
      <c r="V5" s="15"/>
      <c r="W5" s="15"/>
      <c r="X5" s="1"/>
      <c r="Y5" s="1"/>
      <c r="Z5" s="1"/>
      <c r="AA5" s="1"/>
      <c r="AB5" s="1"/>
      <c r="AC5" s="1"/>
      <c r="AD5" s="1"/>
      <c r="AE5" s="1"/>
      <c r="AF5" s="1"/>
    </row>
    <row r="6" spans="1:32" x14ac:dyDescent="0.3">
      <c r="A6" s="36" t="s">
        <v>90</v>
      </c>
      <c r="B6" s="38">
        <f>'REVIEW DATA'!AB29+'REVIEW DATA'!AB46</f>
        <v>249887.5</v>
      </c>
      <c r="C6" s="38">
        <f>'REVIEW DATA'!AC29+'REVIEW DATA'!AC46</f>
        <v>287960</v>
      </c>
      <c r="D6" s="15"/>
      <c r="E6" s="15"/>
      <c r="F6" s="15"/>
      <c r="G6" s="15"/>
      <c r="H6" s="15"/>
      <c r="I6" s="15"/>
      <c r="J6" s="15"/>
      <c r="K6" s="15"/>
      <c r="L6" s="15"/>
      <c r="M6" s="15"/>
      <c r="N6" s="15"/>
      <c r="O6" s="15"/>
      <c r="P6" s="15"/>
      <c r="Q6" s="15"/>
      <c r="R6" s="15"/>
      <c r="S6" s="15"/>
      <c r="T6" s="15"/>
      <c r="U6" s="15"/>
      <c r="V6" s="15"/>
      <c r="W6" s="15"/>
      <c r="X6" s="1"/>
      <c r="Y6" s="1"/>
      <c r="Z6" s="1"/>
      <c r="AA6" s="1"/>
      <c r="AB6" s="1"/>
      <c r="AC6" s="1"/>
      <c r="AD6" s="1"/>
      <c r="AE6" s="1"/>
      <c r="AF6" s="1"/>
    </row>
    <row r="7" spans="1:32" x14ac:dyDescent="0.3">
      <c r="A7" s="36" t="s">
        <v>72</v>
      </c>
      <c r="B7" s="38">
        <f>'CHART FOR PITCH DECK'!B5-'CHART FOR PITCH DECK'!B6</f>
        <v>-176142.5</v>
      </c>
      <c r="C7" s="38">
        <f>'CHART FOR PITCH DECK'!C5-'CHART FOR PITCH DECK'!C6</f>
        <v>-55475</v>
      </c>
      <c r="D7" s="15"/>
      <c r="E7" s="15"/>
      <c r="F7" s="15"/>
      <c r="G7" s="15"/>
      <c r="H7" s="15"/>
      <c r="I7" s="15"/>
      <c r="J7" s="15"/>
      <c r="K7" s="15"/>
      <c r="L7" s="15"/>
      <c r="M7" s="15"/>
      <c r="N7" s="15"/>
      <c r="O7" s="15"/>
      <c r="P7" s="15"/>
      <c r="Q7" s="15"/>
      <c r="R7" s="15"/>
      <c r="S7" s="15"/>
      <c r="T7" s="15"/>
      <c r="U7" s="15"/>
      <c r="V7" s="15"/>
      <c r="W7" s="15"/>
      <c r="X7" s="1"/>
      <c r="Y7" s="1"/>
      <c r="Z7" s="1"/>
      <c r="AA7" s="1"/>
      <c r="AB7" s="1"/>
      <c r="AC7" s="1"/>
      <c r="AD7" s="1"/>
      <c r="AE7" s="1"/>
      <c r="AF7" s="1"/>
    </row>
    <row r="8" spans="1:32" x14ac:dyDescent="0.3">
      <c r="A8" s="15"/>
      <c r="B8" s="15"/>
      <c r="C8" s="15"/>
      <c r="D8" s="15"/>
      <c r="E8" s="15"/>
      <c r="F8" s="15"/>
      <c r="G8" s="15"/>
      <c r="H8" s="15"/>
      <c r="I8" s="15"/>
      <c r="J8" s="15"/>
      <c r="K8" s="15"/>
      <c r="L8" s="15"/>
      <c r="M8" s="15"/>
      <c r="N8" s="15"/>
      <c r="O8" s="15"/>
      <c r="P8" s="15"/>
      <c r="Q8" s="15"/>
      <c r="R8" s="15"/>
      <c r="S8" s="15"/>
      <c r="T8" s="15"/>
      <c r="U8" s="15"/>
      <c r="V8" s="15"/>
      <c r="W8" s="15"/>
      <c r="X8" s="1"/>
      <c r="Y8" s="1"/>
      <c r="Z8" s="1"/>
      <c r="AA8" s="1"/>
      <c r="AB8" s="1"/>
      <c r="AC8" s="1"/>
      <c r="AD8" s="1"/>
      <c r="AE8" s="1"/>
      <c r="AF8" s="1"/>
    </row>
    <row r="9" spans="1:32" x14ac:dyDescent="0.3">
      <c r="A9" s="15"/>
      <c r="B9" s="15"/>
      <c r="C9" s="15"/>
      <c r="D9" s="15"/>
      <c r="E9" s="15"/>
      <c r="F9" s="15"/>
      <c r="G9" s="15"/>
      <c r="H9" s="15"/>
      <c r="I9" s="15"/>
      <c r="J9" s="15"/>
      <c r="K9" s="15"/>
      <c r="L9" s="15"/>
      <c r="M9" s="15"/>
      <c r="N9" s="15"/>
      <c r="O9" s="15"/>
      <c r="P9" s="15"/>
      <c r="Q9" s="15"/>
      <c r="R9" s="15"/>
      <c r="S9" s="15"/>
      <c r="T9" s="15"/>
      <c r="U9" s="15"/>
      <c r="V9" s="15"/>
      <c r="W9" s="15"/>
      <c r="X9" s="1"/>
      <c r="Y9" s="1"/>
      <c r="Z9" s="1"/>
      <c r="AA9" s="1"/>
      <c r="AB9" s="1"/>
      <c r="AC9" s="1"/>
      <c r="AD9" s="1"/>
      <c r="AE9" s="1"/>
      <c r="AF9" s="1"/>
    </row>
    <row r="10" spans="1:32"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
      <c r="Y10" s="1"/>
      <c r="Z10" s="1"/>
      <c r="AA10" s="1"/>
      <c r="AB10" s="1"/>
      <c r="AC10" s="1"/>
      <c r="AD10" s="1"/>
      <c r="AE10" s="1"/>
      <c r="AF10" s="1"/>
    </row>
    <row r="11" spans="1:32"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
      <c r="Y11" s="1"/>
      <c r="Z11" s="1"/>
      <c r="AA11" s="1"/>
      <c r="AB11" s="1"/>
      <c r="AC11" s="1"/>
      <c r="AD11" s="1"/>
      <c r="AE11" s="1"/>
      <c r="AF11" s="1"/>
    </row>
    <row r="12" spans="1:32"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
      <c r="Y12" s="1"/>
      <c r="Z12" s="1"/>
      <c r="AA12" s="1"/>
      <c r="AB12" s="1"/>
      <c r="AC12" s="1"/>
      <c r="AD12" s="1"/>
      <c r="AE12" s="1"/>
      <c r="AF12" s="1"/>
    </row>
    <row r="13" spans="1:32"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
      <c r="Y13" s="1"/>
      <c r="Z13" s="1"/>
      <c r="AA13" s="1"/>
      <c r="AB13" s="1"/>
      <c r="AC13" s="1"/>
      <c r="AD13" s="1"/>
      <c r="AE13" s="1"/>
      <c r="AF13" s="1"/>
    </row>
    <row r="14" spans="1:32"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
      <c r="Y14" s="1"/>
      <c r="Z14" s="1"/>
      <c r="AA14" s="1"/>
      <c r="AB14" s="1"/>
      <c r="AC14" s="1"/>
      <c r="AD14" s="1"/>
      <c r="AE14" s="1"/>
      <c r="AF14" s="1"/>
    </row>
    <row r="15" spans="1:32"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
      <c r="Y15" s="1"/>
      <c r="Z15" s="1"/>
      <c r="AA15" s="1"/>
      <c r="AB15" s="1"/>
      <c r="AC15" s="1"/>
      <c r="AD15" s="1"/>
      <c r="AE15" s="1"/>
      <c r="AF15" s="1"/>
    </row>
    <row r="16" spans="1:32"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
      <c r="Y16" s="1"/>
      <c r="Z16" s="1"/>
      <c r="AA16" s="1"/>
      <c r="AB16" s="1"/>
      <c r="AC16" s="1"/>
      <c r="AD16" s="1"/>
      <c r="AE16" s="1"/>
      <c r="AF16" s="1"/>
    </row>
    <row r="17" spans="1:32"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
      <c r="Y17" s="1"/>
      <c r="Z17" s="1"/>
      <c r="AA17" s="1"/>
      <c r="AB17" s="1"/>
      <c r="AC17" s="1"/>
      <c r="AD17" s="1"/>
      <c r="AE17" s="1"/>
      <c r="AF17" s="1"/>
    </row>
    <row r="18" spans="1:32"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
      <c r="Y18" s="1"/>
      <c r="Z18" s="1"/>
      <c r="AA18" s="1"/>
      <c r="AB18" s="1"/>
      <c r="AC18" s="1"/>
      <c r="AD18" s="1"/>
      <c r="AE18" s="1"/>
      <c r="AF18" s="1"/>
    </row>
    <row r="19" spans="1:32"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
      <c r="Y19" s="1"/>
      <c r="Z19" s="1"/>
      <c r="AA19" s="1"/>
      <c r="AB19" s="1"/>
      <c r="AC19" s="1"/>
      <c r="AD19" s="1"/>
      <c r="AE19" s="1"/>
      <c r="AF19" s="1"/>
    </row>
    <row r="20" spans="1:32"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
      <c r="Y20" s="1"/>
      <c r="Z20" s="1"/>
      <c r="AA20" s="1"/>
      <c r="AB20" s="1"/>
      <c r="AC20" s="1"/>
      <c r="AD20" s="1"/>
      <c r="AE20" s="1"/>
      <c r="AF20" s="1"/>
    </row>
    <row r="21" spans="1:32"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
      <c r="Y21" s="1"/>
      <c r="Z21" s="1"/>
      <c r="AA21" s="1"/>
      <c r="AB21" s="1"/>
      <c r="AC21" s="1"/>
      <c r="AD21" s="1"/>
      <c r="AE21" s="1"/>
      <c r="AF21" s="1"/>
    </row>
    <row r="22" spans="1:32"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
      <c r="Y22" s="1"/>
      <c r="Z22" s="1"/>
      <c r="AA22" s="1"/>
      <c r="AB22" s="1"/>
      <c r="AC22" s="1"/>
      <c r="AD22" s="1"/>
      <c r="AE22" s="1"/>
      <c r="AF22" s="1"/>
    </row>
    <row r="23" spans="1:32"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
      <c r="Y23" s="1"/>
      <c r="Z23" s="1"/>
      <c r="AA23" s="1"/>
      <c r="AB23" s="1"/>
      <c r="AC23" s="1"/>
      <c r="AD23" s="1"/>
      <c r="AE23" s="1"/>
      <c r="AF23" s="1"/>
    </row>
    <row r="24" spans="1:32"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
      <c r="Y24" s="1"/>
      <c r="Z24" s="1"/>
      <c r="AA24" s="1"/>
      <c r="AB24" s="1"/>
      <c r="AC24" s="1"/>
      <c r="AD24" s="1"/>
      <c r="AE24" s="1"/>
      <c r="AF24" s="1"/>
    </row>
    <row r="25" spans="1:32"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
      <c r="Y25" s="1"/>
      <c r="Z25" s="1"/>
      <c r="AA25" s="1"/>
      <c r="AB25" s="1"/>
      <c r="AC25" s="1"/>
      <c r="AD25" s="1"/>
      <c r="AE25" s="1"/>
      <c r="AF25" s="1"/>
    </row>
    <row r="26" spans="1:32"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
      <c r="Y26" s="1"/>
      <c r="Z26" s="1"/>
      <c r="AA26" s="1"/>
      <c r="AB26" s="1"/>
      <c r="AC26" s="1"/>
      <c r="AD26" s="1"/>
      <c r="AE26" s="1"/>
      <c r="AF26" s="1"/>
    </row>
    <row r="27" spans="1:32"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
      <c r="Y27" s="1"/>
      <c r="Z27" s="1"/>
      <c r="AA27" s="1"/>
      <c r="AB27" s="1"/>
      <c r="AC27" s="1"/>
      <c r="AD27" s="1"/>
      <c r="AE27" s="1"/>
      <c r="AF27" s="1"/>
    </row>
    <row r="28" spans="1:32"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
      <c r="Y28" s="1"/>
      <c r="Z28" s="1"/>
      <c r="AA28" s="1"/>
      <c r="AB28" s="1"/>
      <c r="AC28" s="1"/>
      <c r="AD28" s="1"/>
      <c r="AE28" s="1"/>
      <c r="AF28" s="1"/>
    </row>
    <row r="29" spans="1:32"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
      <c r="Y29" s="1"/>
      <c r="Z29" s="1"/>
      <c r="AA29" s="1"/>
      <c r="AB29" s="1"/>
      <c r="AC29" s="1"/>
      <c r="AD29" s="1"/>
      <c r="AE29" s="1"/>
      <c r="AF29" s="1"/>
    </row>
    <row r="30" spans="1:32"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
      <c r="Y30" s="1"/>
      <c r="Z30" s="1"/>
      <c r="AA30" s="1"/>
      <c r="AB30" s="1"/>
      <c r="AC30" s="1"/>
      <c r="AD30" s="1"/>
      <c r="AE30" s="1"/>
      <c r="AF30" s="1"/>
    </row>
    <row r="31" spans="1:32"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
      <c r="Y31" s="1"/>
      <c r="Z31" s="1"/>
      <c r="AA31" s="1"/>
      <c r="AB31" s="1"/>
      <c r="AC31" s="1"/>
      <c r="AD31" s="1"/>
      <c r="AE31" s="1"/>
      <c r="AF31" s="1"/>
    </row>
    <row r="32" spans="1:32"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
      <c r="Y32" s="1"/>
      <c r="Z32" s="1"/>
      <c r="AA32" s="1"/>
      <c r="AB32" s="1"/>
      <c r="AC32" s="1"/>
      <c r="AD32" s="1"/>
      <c r="AE32" s="1"/>
      <c r="AF32" s="1"/>
    </row>
    <row r="33" spans="1:32"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
      <c r="Y33" s="1"/>
      <c r="Z33" s="1"/>
      <c r="AA33" s="1"/>
      <c r="AB33" s="1"/>
      <c r="AC33" s="1"/>
      <c r="AD33" s="1"/>
      <c r="AE33" s="1"/>
      <c r="AF33" s="1"/>
    </row>
    <row r="34" spans="1:32"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
      <c r="Y34" s="1"/>
      <c r="Z34" s="1"/>
      <c r="AA34" s="1"/>
      <c r="AB34" s="1"/>
      <c r="AC34" s="1"/>
      <c r="AD34" s="1"/>
      <c r="AE34" s="1"/>
      <c r="AF34" s="1"/>
    </row>
    <row r="35" spans="1:32"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
      <c r="Y35" s="1"/>
      <c r="Z35" s="1"/>
      <c r="AA35" s="1"/>
      <c r="AB35" s="1"/>
      <c r="AC35" s="1"/>
      <c r="AD35" s="1"/>
      <c r="AE35" s="1"/>
      <c r="AF35" s="1"/>
    </row>
    <row r="36" spans="1:32"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
      <c r="Y36" s="1"/>
      <c r="Z36" s="1"/>
      <c r="AA36" s="1"/>
      <c r="AB36" s="1"/>
      <c r="AC36" s="1"/>
      <c r="AD36" s="1"/>
      <c r="AE36" s="1"/>
      <c r="AF36" s="1"/>
    </row>
    <row r="37" spans="1:32"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
      <c r="Y37" s="1"/>
      <c r="Z37" s="1"/>
      <c r="AA37" s="1"/>
      <c r="AB37" s="1"/>
      <c r="AC37" s="1"/>
      <c r="AD37" s="1"/>
      <c r="AE37" s="1"/>
      <c r="AF37" s="1"/>
    </row>
    <row r="38" spans="1:32"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
      <c r="Y38" s="1"/>
      <c r="Z38" s="1"/>
      <c r="AA38" s="1"/>
      <c r="AB38" s="1"/>
      <c r="AC38" s="1"/>
      <c r="AD38" s="1"/>
      <c r="AE38" s="1"/>
      <c r="AF38" s="1"/>
    </row>
    <row r="39" spans="1:32"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
      <c r="Y39" s="1"/>
      <c r="Z39" s="1"/>
      <c r="AA39" s="1"/>
      <c r="AB39" s="1"/>
      <c r="AC39" s="1"/>
      <c r="AD39" s="1"/>
      <c r="AE39" s="1"/>
      <c r="AF39" s="1"/>
    </row>
    <row r="40" spans="1:32"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
      <c r="Y40" s="1"/>
      <c r="Z40" s="1"/>
      <c r="AA40" s="1"/>
      <c r="AB40" s="1"/>
      <c r="AC40" s="1"/>
      <c r="AD40" s="1"/>
      <c r="AE40" s="1"/>
      <c r="AF40" s="1"/>
    </row>
    <row r="41" spans="1:32"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
      <c r="Y41" s="1"/>
      <c r="Z41" s="1"/>
      <c r="AA41" s="1"/>
      <c r="AB41" s="1"/>
      <c r="AC41" s="1"/>
      <c r="AD41" s="1"/>
      <c r="AE41" s="1"/>
      <c r="AF41" s="1"/>
    </row>
    <row r="42" spans="1:32"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
      <c r="Y42" s="1"/>
      <c r="Z42" s="1"/>
      <c r="AA42" s="1"/>
      <c r="AB42" s="1"/>
      <c r="AC42" s="1"/>
      <c r="AD42" s="1"/>
      <c r="AE42" s="1"/>
      <c r="AF42" s="1"/>
    </row>
    <row r="43" spans="1:32"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
      <c r="Y43" s="1"/>
      <c r="Z43" s="1"/>
      <c r="AA43" s="1"/>
      <c r="AB43" s="1"/>
      <c r="AC43" s="1"/>
      <c r="AD43" s="1"/>
      <c r="AE43" s="1"/>
      <c r="AF43" s="1"/>
    </row>
    <row r="44" spans="1:32"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
      <c r="Y44" s="1"/>
      <c r="Z44" s="1"/>
      <c r="AA44" s="1"/>
      <c r="AB44" s="1"/>
      <c r="AC44" s="1"/>
      <c r="AD44" s="1"/>
      <c r="AE44" s="1"/>
      <c r="AF44" s="1"/>
    </row>
    <row r="45" spans="1:32"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
      <c r="Y45" s="1"/>
      <c r="Z45" s="1"/>
      <c r="AA45" s="1"/>
      <c r="AB45" s="1"/>
      <c r="AC45" s="1"/>
      <c r="AD45" s="1"/>
      <c r="AE45" s="1"/>
      <c r="AF45" s="1"/>
    </row>
    <row r="46" spans="1:32"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
      <c r="Y46" s="1"/>
      <c r="Z46" s="1"/>
      <c r="AA46" s="1"/>
      <c r="AB46" s="1"/>
      <c r="AC46" s="1"/>
      <c r="AD46" s="1"/>
      <c r="AE46" s="1"/>
      <c r="AF46" s="1"/>
    </row>
    <row r="47" spans="1:32"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
      <c r="Y47" s="1"/>
      <c r="Z47" s="1"/>
      <c r="AA47" s="1"/>
      <c r="AB47" s="1"/>
      <c r="AC47" s="1"/>
      <c r="AD47" s="1"/>
      <c r="AE47" s="1"/>
      <c r="AF47" s="1"/>
    </row>
    <row r="48" spans="1:32"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
      <c r="Y48" s="1"/>
      <c r="Z48" s="1"/>
      <c r="AA48" s="1"/>
      <c r="AB48" s="1"/>
      <c r="AC48" s="1"/>
      <c r="AD48" s="1"/>
      <c r="AE48" s="1"/>
      <c r="AF48" s="1"/>
    </row>
    <row r="49" spans="1:32"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
      <c r="Y49" s="1"/>
      <c r="Z49" s="1"/>
      <c r="AA49" s="1"/>
      <c r="AB49" s="1"/>
      <c r="AC49" s="1"/>
      <c r="AD49" s="1"/>
      <c r="AE49" s="1"/>
      <c r="AF49" s="1"/>
    </row>
    <row r="50" spans="1:32"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
      <c r="Y50" s="1"/>
      <c r="Z50" s="1"/>
      <c r="AA50" s="1"/>
      <c r="AB50" s="1"/>
      <c r="AC50" s="1"/>
      <c r="AD50" s="1"/>
      <c r="AE50" s="1"/>
      <c r="AF50" s="1"/>
    </row>
    <row r="51" spans="1:32"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
      <c r="Y51" s="1"/>
      <c r="Z51" s="1"/>
      <c r="AA51" s="1"/>
      <c r="AB51" s="1"/>
      <c r="AC51" s="1"/>
      <c r="AD51" s="1"/>
      <c r="AE51" s="1"/>
      <c r="AF51" s="1"/>
    </row>
    <row r="52" spans="1:32"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
      <c r="Y52" s="1"/>
      <c r="Z52" s="1"/>
      <c r="AA52" s="1"/>
      <c r="AB52" s="1"/>
      <c r="AC52" s="1"/>
      <c r="AD52" s="1"/>
      <c r="AE52" s="1"/>
      <c r="AF52" s="1"/>
    </row>
    <row r="53" spans="1:32"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
      <c r="Y53" s="1"/>
      <c r="Z53" s="1"/>
      <c r="AA53" s="1"/>
      <c r="AB53" s="1"/>
      <c r="AC53" s="1"/>
      <c r="AD53" s="1"/>
      <c r="AE53" s="1"/>
      <c r="AF53" s="1"/>
    </row>
    <row r="54" spans="1:32"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
      <c r="Y54" s="1"/>
      <c r="Z54" s="1"/>
      <c r="AA54" s="1"/>
      <c r="AB54" s="1"/>
      <c r="AC54" s="1"/>
      <c r="AD54" s="1"/>
      <c r="AE54" s="1"/>
      <c r="AF54" s="1"/>
    </row>
    <row r="55" spans="1:32"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
      <c r="Y55" s="1"/>
      <c r="Z55" s="1"/>
      <c r="AA55" s="1"/>
      <c r="AB55" s="1"/>
      <c r="AC55" s="1"/>
      <c r="AD55" s="1"/>
      <c r="AE55" s="1"/>
      <c r="AF55" s="1"/>
    </row>
    <row r="56" spans="1:32"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
      <c r="Y56" s="1"/>
      <c r="Z56" s="1"/>
      <c r="AA56" s="1"/>
      <c r="AB56" s="1"/>
      <c r="AC56" s="1"/>
      <c r="AD56" s="1"/>
      <c r="AE56" s="1"/>
      <c r="AF56" s="1"/>
    </row>
    <row r="57" spans="1:32"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
      <c r="Y57" s="1"/>
      <c r="Z57" s="1"/>
      <c r="AA57" s="1"/>
      <c r="AB57" s="1"/>
      <c r="AC57" s="1"/>
      <c r="AD57" s="1"/>
      <c r="AE57" s="1"/>
      <c r="AF57" s="1"/>
    </row>
    <row r="58" spans="1:32"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
      <c r="Y58" s="1"/>
      <c r="Z58" s="1"/>
      <c r="AA58" s="1"/>
      <c r="AB58" s="1"/>
      <c r="AC58" s="1"/>
      <c r="AD58" s="1"/>
      <c r="AE58" s="1"/>
      <c r="AF58" s="1"/>
    </row>
    <row r="59" spans="1:32"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
      <c r="Y59" s="1"/>
      <c r="Z59" s="1"/>
      <c r="AA59" s="1"/>
      <c r="AB59" s="1"/>
      <c r="AC59" s="1"/>
      <c r="AD59" s="1"/>
      <c r="AE59" s="1"/>
      <c r="AF59" s="1"/>
    </row>
    <row r="60" spans="1:32"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
      <c r="Y60" s="1"/>
      <c r="Z60" s="1"/>
      <c r="AA60" s="1"/>
      <c r="AB60" s="1"/>
      <c r="AC60" s="1"/>
      <c r="AD60" s="1"/>
      <c r="AE60" s="1"/>
      <c r="AF60" s="1"/>
    </row>
    <row r="61" spans="1:32"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
      <c r="Y61" s="1"/>
      <c r="Z61" s="1"/>
      <c r="AA61" s="1"/>
      <c r="AB61" s="1"/>
      <c r="AC61" s="1"/>
      <c r="AD61" s="1"/>
      <c r="AE61" s="1"/>
      <c r="AF61" s="1"/>
    </row>
    <row r="62" spans="1:32"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
      <c r="Y62" s="1"/>
      <c r="Z62" s="1"/>
      <c r="AA62" s="1"/>
      <c r="AB62" s="1"/>
      <c r="AC62" s="1"/>
      <c r="AD62" s="1"/>
      <c r="AE62" s="1"/>
      <c r="AF62" s="1"/>
    </row>
    <row r="63" spans="1:32"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
      <c r="Y63" s="1"/>
      <c r="Z63" s="1"/>
      <c r="AA63" s="1"/>
      <c r="AB63" s="1"/>
      <c r="AC63" s="1"/>
      <c r="AD63" s="1"/>
      <c r="AE63" s="1"/>
      <c r="AF63" s="1"/>
    </row>
    <row r="64" spans="1:32"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
      <c r="Y64" s="1"/>
      <c r="Z64" s="1"/>
      <c r="AA64" s="1"/>
      <c r="AB64" s="1"/>
      <c r="AC64" s="1"/>
      <c r="AD64" s="1"/>
      <c r="AE64" s="1"/>
      <c r="AF64" s="1"/>
    </row>
    <row r="65" spans="1:32"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
      <c r="Y65" s="1"/>
      <c r="Z65" s="1"/>
      <c r="AA65" s="1"/>
      <c r="AB65" s="1"/>
      <c r="AC65" s="1"/>
      <c r="AD65" s="1"/>
      <c r="AE65" s="1"/>
      <c r="AF65" s="1"/>
    </row>
    <row r="66" spans="1:32"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
      <c r="Y66" s="1"/>
      <c r="Z66" s="1"/>
      <c r="AA66" s="1"/>
      <c r="AB66" s="1"/>
      <c r="AC66" s="1"/>
      <c r="AD66" s="1"/>
      <c r="AE66" s="1"/>
      <c r="AF66" s="1"/>
    </row>
    <row r="67" spans="1:32"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
      <c r="Y67" s="1"/>
      <c r="Z67" s="1"/>
      <c r="AA67" s="1"/>
      <c r="AB67" s="1"/>
      <c r="AC67" s="1"/>
      <c r="AD67" s="1"/>
      <c r="AE67" s="1"/>
      <c r="AF67" s="1"/>
    </row>
    <row r="68" spans="1:32"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
      <c r="Y68" s="1"/>
      <c r="Z68" s="1"/>
      <c r="AA68" s="1"/>
      <c r="AB68" s="1"/>
      <c r="AC68" s="1"/>
      <c r="AD68" s="1"/>
      <c r="AE68" s="1"/>
      <c r="AF68" s="1"/>
    </row>
    <row r="69" spans="1:32"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
      <c r="Y69" s="1"/>
      <c r="Z69" s="1"/>
      <c r="AA69" s="1"/>
      <c r="AB69" s="1"/>
      <c r="AC69" s="1"/>
      <c r="AD69" s="1"/>
      <c r="AE69" s="1"/>
      <c r="AF69" s="1"/>
    </row>
    <row r="70" spans="1:32"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
      <c r="Y70" s="1"/>
      <c r="Z70" s="1"/>
      <c r="AA70" s="1"/>
      <c r="AB70" s="1"/>
      <c r="AC70" s="1"/>
      <c r="AD70" s="1"/>
      <c r="AE70" s="1"/>
      <c r="AF70" s="1"/>
    </row>
    <row r="71" spans="1:32"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
      <c r="Y71" s="1"/>
      <c r="Z71" s="1"/>
      <c r="AA71" s="1"/>
      <c r="AB71" s="1"/>
      <c r="AC71" s="1"/>
      <c r="AD71" s="1"/>
      <c r="AE71" s="1"/>
      <c r="AF71" s="1"/>
    </row>
    <row r="72" spans="1:32"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
      <c r="Y72" s="1"/>
      <c r="Z72" s="1"/>
      <c r="AA72" s="1"/>
      <c r="AB72" s="1"/>
      <c r="AC72" s="1"/>
      <c r="AD72" s="1"/>
      <c r="AE72" s="1"/>
      <c r="AF72" s="1"/>
    </row>
    <row r="73" spans="1:32"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
      <c r="Y73" s="1"/>
      <c r="Z73" s="1"/>
      <c r="AA73" s="1"/>
      <c r="AB73" s="1"/>
      <c r="AC73" s="1"/>
      <c r="AD73" s="1"/>
      <c r="AE73" s="1"/>
      <c r="AF73" s="1"/>
    </row>
    <row r="74" spans="1:32"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
      <c r="Y74" s="1"/>
      <c r="Z74" s="1"/>
      <c r="AA74" s="1"/>
      <c r="AB74" s="1"/>
      <c r="AC74" s="1"/>
      <c r="AD74" s="1"/>
      <c r="AE74" s="1"/>
      <c r="AF74" s="1"/>
    </row>
    <row r="75" spans="1:32"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
      <c r="Y75" s="1"/>
      <c r="Z75" s="1"/>
      <c r="AA75" s="1"/>
      <c r="AB75" s="1"/>
      <c r="AC75" s="1"/>
      <c r="AD75" s="1"/>
      <c r="AE75" s="1"/>
      <c r="AF75" s="1"/>
    </row>
    <row r="76" spans="1:32"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
      <c r="Y76" s="1"/>
      <c r="Z76" s="1"/>
      <c r="AA76" s="1"/>
      <c r="AB76" s="1"/>
      <c r="AC76" s="1"/>
      <c r="AD76" s="1"/>
      <c r="AE76" s="1"/>
      <c r="AF76" s="1"/>
    </row>
    <row r="77" spans="1:32"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
      <c r="Y77" s="1"/>
      <c r="Z77" s="1"/>
      <c r="AA77" s="1"/>
      <c r="AB77" s="1"/>
      <c r="AC77" s="1"/>
      <c r="AD77" s="1"/>
      <c r="AE77" s="1"/>
      <c r="AF77" s="1"/>
    </row>
    <row r="78" spans="1:32"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
      <c r="Y78" s="1"/>
      <c r="Z78" s="1"/>
      <c r="AA78" s="1"/>
      <c r="AB78" s="1"/>
      <c r="AC78" s="1"/>
      <c r="AD78" s="1"/>
      <c r="AE78" s="1"/>
      <c r="AF78" s="1"/>
    </row>
    <row r="79" spans="1:32"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
      <c r="Y79" s="1"/>
      <c r="Z79" s="1"/>
      <c r="AA79" s="1"/>
      <c r="AB79" s="1"/>
      <c r="AC79" s="1"/>
      <c r="AD79" s="1"/>
      <c r="AE79" s="1"/>
      <c r="AF79" s="1"/>
    </row>
    <row r="80" spans="1:32"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
      <c r="Y80" s="1"/>
      <c r="Z80" s="1"/>
      <c r="AA80" s="1"/>
      <c r="AB80" s="1"/>
      <c r="AC80" s="1"/>
      <c r="AD80" s="1"/>
      <c r="AE80" s="1"/>
      <c r="AF80" s="1"/>
    </row>
    <row r="81" spans="1:32"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
      <c r="Y81" s="1"/>
      <c r="Z81" s="1"/>
      <c r="AA81" s="1"/>
      <c r="AB81" s="1"/>
      <c r="AC81" s="1"/>
      <c r="AD81" s="1"/>
      <c r="AE81" s="1"/>
      <c r="AF81" s="1"/>
    </row>
    <row r="82" spans="1:32"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
      <c r="Y82" s="1"/>
      <c r="Z82" s="1"/>
      <c r="AA82" s="1"/>
      <c r="AB82" s="1"/>
      <c r="AC82" s="1"/>
      <c r="AD82" s="1"/>
      <c r="AE82" s="1"/>
      <c r="AF82" s="1"/>
    </row>
    <row r="83" spans="1:32"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
      <c r="Y83" s="1"/>
      <c r="Z83" s="1"/>
      <c r="AA83" s="1"/>
      <c r="AB83" s="1"/>
      <c r="AC83" s="1"/>
      <c r="AD83" s="1"/>
      <c r="AE83" s="1"/>
      <c r="AF83" s="1"/>
    </row>
    <row r="84" spans="1:32"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
      <c r="Y84" s="1"/>
      <c r="Z84" s="1"/>
      <c r="AA84" s="1"/>
      <c r="AB84" s="1"/>
      <c r="AC84" s="1"/>
      <c r="AD84" s="1"/>
      <c r="AE84" s="1"/>
      <c r="AF84" s="1"/>
    </row>
    <row r="85" spans="1:32"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
      <c r="Y85" s="1"/>
      <c r="Z85" s="1"/>
      <c r="AA85" s="1"/>
      <c r="AB85" s="1"/>
      <c r="AC85" s="1"/>
      <c r="AD85" s="1"/>
      <c r="AE85" s="1"/>
      <c r="AF85" s="1"/>
    </row>
    <row r="86" spans="1:32"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
      <c r="Y86" s="1"/>
      <c r="Z86" s="1"/>
      <c r="AA86" s="1"/>
      <c r="AB86" s="1"/>
      <c r="AC86" s="1"/>
      <c r="AD86" s="1"/>
      <c r="AE86" s="1"/>
      <c r="AF86" s="1"/>
    </row>
    <row r="87" spans="1:32"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
      <c r="Y87" s="1"/>
      <c r="Z87" s="1"/>
      <c r="AA87" s="1"/>
      <c r="AB87" s="1"/>
      <c r="AC87" s="1"/>
      <c r="AD87" s="1"/>
      <c r="AE87" s="1"/>
      <c r="AF87" s="1"/>
    </row>
    <row r="88" spans="1:32"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
      <c r="Y88" s="1"/>
      <c r="Z88" s="1"/>
      <c r="AA88" s="1"/>
      <c r="AB88" s="1"/>
      <c r="AC88" s="1"/>
      <c r="AD88" s="1"/>
      <c r="AE88" s="1"/>
      <c r="AF88" s="1"/>
    </row>
    <row r="89" spans="1:32"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
      <c r="Y89" s="1"/>
      <c r="Z89" s="1"/>
      <c r="AA89" s="1"/>
      <c r="AB89" s="1"/>
      <c r="AC89" s="1"/>
      <c r="AD89" s="1"/>
      <c r="AE89" s="1"/>
      <c r="AF89" s="1"/>
    </row>
    <row r="90" spans="1:32"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
      <c r="Y90" s="1"/>
      <c r="Z90" s="1"/>
      <c r="AA90" s="1"/>
      <c r="AB90" s="1"/>
      <c r="AC90" s="1"/>
      <c r="AD90" s="1"/>
      <c r="AE90" s="1"/>
      <c r="AF90" s="1"/>
    </row>
    <row r="91" spans="1:32"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
      <c r="Y91" s="1"/>
      <c r="Z91" s="1"/>
      <c r="AA91" s="1"/>
      <c r="AB91" s="1"/>
      <c r="AC91" s="1"/>
      <c r="AD91" s="1"/>
      <c r="AE91" s="1"/>
      <c r="AF91" s="1"/>
    </row>
    <row r="92" spans="1:32"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
      <c r="Y92" s="1"/>
      <c r="Z92" s="1"/>
      <c r="AA92" s="1"/>
      <c r="AB92" s="1"/>
      <c r="AC92" s="1"/>
      <c r="AD92" s="1"/>
      <c r="AE92" s="1"/>
      <c r="AF92" s="1"/>
    </row>
    <row r="93" spans="1:32"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
      <c r="Y93" s="1"/>
      <c r="Z93" s="1"/>
      <c r="AA93" s="1"/>
      <c r="AB93" s="1"/>
      <c r="AC93" s="1"/>
      <c r="AD93" s="1"/>
      <c r="AE93" s="1"/>
      <c r="AF93" s="1"/>
    </row>
    <row r="94" spans="1:32"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
      <c r="Y94" s="1"/>
      <c r="Z94" s="1"/>
      <c r="AA94" s="1"/>
      <c r="AB94" s="1"/>
      <c r="AC94" s="1"/>
      <c r="AD94" s="1"/>
      <c r="AE94" s="1"/>
      <c r="AF94" s="1"/>
    </row>
    <row r="95" spans="1:32"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
      <c r="Y95" s="1"/>
      <c r="Z95" s="1"/>
      <c r="AA95" s="1"/>
      <c r="AB95" s="1"/>
      <c r="AC95" s="1"/>
      <c r="AD95" s="1"/>
      <c r="AE95" s="1"/>
      <c r="AF95" s="1"/>
    </row>
    <row r="96" spans="1:32"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
      <c r="Y96" s="1"/>
      <c r="Z96" s="1"/>
      <c r="AA96" s="1"/>
      <c r="AB96" s="1"/>
      <c r="AC96" s="1"/>
      <c r="AD96" s="1"/>
      <c r="AE96" s="1"/>
      <c r="AF96" s="1"/>
    </row>
    <row r="97" spans="1:32"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
      <c r="Y97" s="1"/>
      <c r="Z97" s="1"/>
      <c r="AA97" s="1"/>
      <c r="AB97" s="1"/>
      <c r="AC97" s="1"/>
      <c r="AD97" s="1"/>
      <c r="AE97" s="1"/>
      <c r="AF97" s="1"/>
    </row>
    <row r="98" spans="1:32"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
      <c r="Y98" s="1"/>
      <c r="Z98" s="1"/>
      <c r="AA98" s="1"/>
      <c r="AB98" s="1"/>
      <c r="AC98" s="1"/>
      <c r="AD98" s="1"/>
      <c r="AE98" s="1"/>
      <c r="AF98" s="1"/>
    </row>
    <row r="99" spans="1:32"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sheetData>
  <sheetProtection algorithmName="SHA-512" hashValue="Lw90An+FNKec1dkjrpENEfIrQi4PEL1NouR0RCd8G/tKo4WqOKJxWeuX0ztHiG+X/Kck2iEoaRr/yXo4wZs2KQ==" saltValue="Sslv9WF7wc+ZJY8AZ/diSA==" spinCount="100000" sheet="1" objects="1" scenarios="1"/>
  <pageMargins left="0.7" right="0.7" top="0.75" bottom="0.75" header="0.3" footer="0.3"/>
  <pageSetup scale="81" orientation="landscape" r:id="rId1"/>
  <rowBreaks count="1" manualBreakCount="1">
    <brk id="27" max="16383" man="1"/>
  </rowBreaks>
  <colBreaks count="1" manualBreakCount="1">
    <brk id="13" max="197"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Step 1</vt:lpstr>
      <vt:lpstr>Step 2</vt:lpstr>
      <vt:lpstr>REVIEW DATA</vt:lpstr>
      <vt:lpstr>CHART FOR PITCH DECK</vt:lpstr>
      <vt:lpstr>'CHART FOR PITCH DECK'!Print_Area</vt:lpstr>
      <vt:lpstr>'REVIEW DATA'!Print_Area</vt:lpstr>
      <vt:lpstr>'Step 1'!Print_Area</vt:lpstr>
      <vt:lpstr>'Step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Hunter Harris</cp:lastModifiedBy>
  <dcterms:created xsi:type="dcterms:W3CDTF">2017-06-28T15:56:15Z</dcterms:created>
  <dcterms:modified xsi:type="dcterms:W3CDTF">2025-05-05T21:55:48Z</dcterms:modified>
</cp:coreProperties>
</file>