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J6" i="3" l="1"/>
  <c r="I6" i="3"/>
  <c r="G6" i="3"/>
  <c r="F6" i="3"/>
  <c r="D6" i="3"/>
  <c r="C6" i="3"/>
  <c r="E6" i="3" l="1"/>
  <c r="H6" i="3"/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81" i="2" l="1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<sst xmlns="http://schemas.openxmlformats.org/spreadsheetml/2006/main" count="1949" uniqueCount="103">
  <si>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</si>
  <si>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</si>
  <si>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</si>
  <si>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</si>
  <si>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</si>
  <si>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</si>
  <si>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</si>
  <si>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</si>
  <si>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</si>
  <si>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</si>
  <si>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</si>
  <si>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</si>
  <si>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</si>
  <si>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</si>
  <si>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</si>
  <si>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</si>
  <si>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</si>
  <si>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</si>
  <si>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</si>
  <si>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</si>
  <si>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</si>
  <si>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</si>
  <si>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</si>
  <si>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</si>
  <si>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</si>
  <si>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</si>
  <si>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</si>
  <si>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</si>
  <si>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</si>
  <si>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</si>
  <si>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</si>
  <si>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</si>
  <si>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</si>
  <si>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</si>
  <si>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</si>
  <si>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</si>
  <si>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</si>
  <si>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</si>
  <si>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</si>
  <si>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</si>
  <si>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</si>
  <si>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</si>
  <si>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</si>
  <si>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</si>
  <si>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</si>
  <si>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</si>
  <si>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</si>
  <si>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</si>
  <si>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</si>
  <si>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</si>
  <si>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</si>
  <si>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</si>
  <si>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</si>
  <si>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</si>
  <si>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</si>
  <si>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</si>
  <si>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</si>
  <si>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</si>
  <si>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</si>
  <si>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</si>
  <si>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</si>
  <si>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</si>
  <si>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</si>
  <si>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</si>
  <si>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</si>
  <si>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</si>
  <si>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</si>
  <si>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</si>
  <si>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</si>
  <si>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</si>
  <si>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</si>
  <si>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</si>
  <si>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</si>
  <si>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</si>
  <si>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</si>
  <si>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</si>
  <si>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</si>
  <si>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</si>
  <si>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</si>
  <si>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</si>
  <si>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</si>
  <si>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</si>
  <si>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</si>
  <si>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</si>
  <si>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</si>
  <si>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</si>
  <si>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</si>
  <si>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</si>
  <si>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dt:dt="string"&gt;2015-01-08T16:24:44Z&lt;/DateUtc&gt;&lt;/StartTime&gt;&lt;FrequencyChanges&gt;&lt;FrequencyChange&gt;&lt;Frequency dt:dt="r8"&gt;2857451&lt;/Frequency&gt;&lt;Timestamp dt:dt="r8"&gt;1414888341979&lt;/Timestamp&gt;&lt;Current dt:dt="r8"&gt;0&lt;/Current&gt;&lt;DateUtc dt:dt="string"&gt;2015-01-08T16:24:44Z&lt;/DateUtc&gt;&lt;/FrequencyChange&gt;&lt;/FrequencyChanges&gt;&lt;/Clock&gt;\n</t>
  </si>
  <si>
    <t>Simon_A_01.02-28021-1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</si>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</sst>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39.676315509256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5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72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56" maxValue="715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56" maxValue="715"/>
    </cacheField>
    <cacheField name="FinalRT" numFmtId="0">
      <sharedItems containsBlank="1" containsMixedTypes="1" containsNumber="1" containsInteger="1" minValue="256" maxValue="669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5"/>
    <n v="42013"/>
    <n v="1"/>
    <s v="Right"/>
    <x v="0"/>
    <s v="NULL"/>
    <s v="NULL"/>
    <s v="NULL"/>
    <s v="NULL"/>
    <s v=""/>
    <s v=""/>
    <x v="0"/>
  </r>
  <r>
    <n v="28075"/>
    <n v="42013"/>
    <n v="2"/>
    <s v="Right"/>
    <x v="0"/>
    <s v="NULL"/>
    <s v="NULL"/>
    <s v="NULL"/>
    <s v="NULL"/>
    <s v=""/>
    <s v=""/>
    <x v="0"/>
  </r>
  <r>
    <n v="28075"/>
    <n v="42013"/>
    <n v="3"/>
    <s v="Left"/>
    <x v="0"/>
    <s v="NULL"/>
    <s v="NULL"/>
    <s v="NULL"/>
    <s v="NULL"/>
    <s v=""/>
    <s v=""/>
    <x v="0"/>
  </r>
  <r>
    <n v="28075"/>
    <n v="42013"/>
    <n v="4"/>
    <s v="Left"/>
    <x v="0"/>
    <s v="NULL"/>
    <s v="NULL"/>
    <s v="NULL"/>
    <s v="NULL"/>
    <s v=""/>
    <s v=""/>
    <x v="0"/>
  </r>
  <r>
    <n v="28075"/>
    <n v="42013"/>
    <n v="5"/>
    <s v="Right"/>
    <x v="0"/>
    <s v="NULL"/>
    <s v="NULL"/>
    <s v="NULL"/>
    <s v="NULL"/>
    <s v=""/>
    <s v=""/>
    <x v="0"/>
  </r>
  <r>
    <n v="28075"/>
    <n v="42013"/>
    <n v="6"/>
    <s v="Right"/>
    <x v="0"/>
    <s v="NULL"/>
    <s v="NULL"/>
    <s v="NULL"/>
    <s v="NULL"/>
    <s v=""/>
    <s v=""/>
    <x v="0"/>
  </r>
  <r>
    <n v="28075"/>
    <n v="42013"/>
    <n v="7"/>
    <s v="Left"/>
    <x v="0"/>
    <s v="NULL"/>
    <s v="NULL"/>
    <s v="NULL"/>
    <s v="NULL"/>
    <s v=""/>
    <s v=""/>
    <x v="0"/>
  </r>
  <r>
    <n v="28075"/>
    <n v="42013"/>
    <n v="8"/>
    <s v="Left"/>
    <x v="0"/>
    <s v="NULL"/>
    <s v="NULL"/>
    <s v="NULL"/>
    <s v="NULL"/>
    <s v=""/>
    <s v=""/>
    <x v="0"/>
  </r>
  <r>
    <n v="28075"/>
    <n v="42013"/>
    <n v="9"/>
    <s v="Right"/>
    <x v="0"/>
    <s v="NULL"/>
    <s v="NULL"/>
    <s v="NULL"/>
    <s v="NULL"/>
    <s v=""/>
    <s v=""/>
    <x v="0"/>
  </r>
  <r>
    <n v="28075"/>
    <n v="42013"/>
    <n v="10"/>
    <s v="Right"/>
    <x v="0"/>
    <s v="NULL"/>
    <s v="NULL"/>
    <s v="NULL"/>
    <s v="NULL"/>
    <s v=""/>
    <s v=""/>
    <x v="0"/>
  </r>
  <r>
    <n v="28075"/>
    <n v="42013"/>
    <n v="11"/>
    <s v="Left"/>
    <x v="0"/>
    <s v="NULL"/>
    <s v="NULL"/>
    <s v="NULL"/>
    <s v="NULL"/>
    <s v=""/>
    <s v=""/>
    <x v="0"/>
  </r>
  <r>
    <n v="28075"/>
    <n v="42013"/>
    <n v="12"/>
    <s v="Left"/>
    <x v="0"/>
    <s v="NULL"/>
    <s v="NULL"/>
    <s v="NULL"/>
    <s v="NULL"/>
    <s v=""/>
    <s v=""/>
    <x v="0"/>
  </r>
  <r>
    <n v="28075"/>
    <n v="42013"/>
    <n v="13"/>
    <s v="Left"/>
    <x v="0"/>
    <n v="1"/>
    <n v="364"/>
    <s v="q"/>
    <s v="q"/>
    <n v="364"/>
    <n v="364"/>
    <x v="1"/>
  </r>
  <r>
    <n v="28075"/>
    <n v="42013"/>
    <n v="14"/>
    <s v="Right"/>
    <x v="1"/>
    <n v="1"/>
    <n v="514"/>
    <s v="q"/>
    <s v="q"/>
    <n v="514"/>
    <n v="514"/>
    <x v="1"/>
  </r>
  <r>
    <n v="28075"/>
    <n v="42013"/>
    <n v="15"/>
    <s v="Left"/>
    <x v="0"/>
    <n v="1"/>
    <n v="369"/>
    <s v="q"/>
    <s v="q"/>
    <n v="369"/>
    <n v="369"/>
    <x v="1"/>
  </r>
  <r>
    <n v="28075"/>
    <n v="42013"/>
    <n v="16"/>
    <s v="Left"/>
    <x v="0"/>
    <n v="1"/>
    <n v="358"/>
    <s v="q"/>
    <s v="q"/>
    <n v="358"/>
    <n v="358"/>
    <x v="1"/>
  </r>
  <r>
    <n v="28075"/>
    <n v="42013"/>
    <n v="17"/>
    <s v="Right"/>
    <x v="0"/>
    <n v="1"/>
    <n v="380"/>
    <n v="7"/>
    <n v="7"/>
    <n v="380"/>
    <n v="380"/>
    <x v="1"/>
  </r>
  <r>
    <n v="28075"/>
    <n v="42013"/>
    <n v="18"/>
    <s v="Right"/>
    <x v="0"/>
    <n v="1"/>
    <n v="305"/>
    <n v="7"/>
    <n v="7"/>
    <n v="305"/>
    <n v="305"/>
    <x v="1"/>
  </r>
  <r>
    <n v="28075"/>
    <n v="42013"/>
    <n v="19"/>
    <s v="Right"/>
    <x v="0"/>
    <n v="1"/>
    <n v="297"/>
    <n v="7"/>
    <n v="7"/>
    <n v="297"/>
    <n v="297"/>
    <x v="1"/>
  </r>
  <r>
    <n v="28075"/>
    <n v="42013"/>
    <n v="20"/>
    <s v="Right"/>
    <x v="0"/>
    <n v="1"/>
    <n v="385"/>
    <n v="7"/>
    <n v="7"/>
    <n v="385"/>
    <n v="385"/>
    <x v="1"/>
  </r>
  <r>
    <n v="28075"/>
    <n v="42013"/>
    <n v="21"/>
    <s v="Left"/>
    <x v="0"/>
    <n v="1"/>
    <n v="294"/>
    <s v="q"/>
    <s v="q"/>
    <n v="294"/>
    <n v="294"/>
    <x v="1"/>
  </r>
  <r>
    <n v="28075"/>
    <n v="42013"/>
    <n v="22"/>
    <s v="Right"/>
    <x v="1"/>
    <n v="0"/>
    <n v="302"/>
    <n v="7"/>
    <s v="q"/>
    <s v=""/>
    <s v=""/>
    <x v="2"/>
  </r>
  <r>
    <n v="28075"/>
    <n v="42013"/>
    <n v="23"/>
    <s v="Left"/>
    <x v="1"/>
    <n v="1"/>
    <n v="438"/>
    <n v="7"/>
    <n v="7"/>
    <n v="438"/>
    <n v="438"/>
    <x v="1"/>
  </r>
  <r>
    <n v="28075"/>
    <n v="42013"/>
    <n v="24"/>
    <s v="Right"/>
    <x v="1"/>
    <n v="1"/>
    <n v="425"/>
    <s v="q"/>
    <s v="q"/>
    <n v="425"/>
    <n v="425"/>
    <x v="1"/>
  </r>
  <r>
    <n v="28075"/>
    <n v="42013"/>
    <n v="25"/>
    <s v="Right"/>
    <x v="0"/>
    <n v="1"/>
    <n v="669"/>
    <n v="7"/>
    <n v="7"/>
    <n v="669"/>
    <n v="669"/>
    <x v="1"/>
  </r>
  <r>
    <n v="28075"/>
    <n v="42013"/>
    <n v="26"/>
    <s v="Left"/>
    <x v="1"/>
    <n v="1"/>
    <n v="357"/>
    <n v="7"/>
    <n v="7"/>
    <n v="357"/>
    <n v="357"/>
    <x v="1"/>
  </r>
  <r>
    <n v="28075"/>
    <n v="42013"/>
    <n v="27"/>
    <s v="Left"/>
    <x v="0"/>
    <n v="1"/>
    <n v="507"/>
    <s v="q"/>
    <s v="q"/>
    <n v="507"/>
    <n v="507"/>
    <x v="1"/>
  </r>
  <r>
    <n v="28075"/>
    <n v="42013"/>
    <n v="28"/>
    <s v="Left"/>
    <x v="1"/>
    <n v="1"/>
    <n v="554"/>
    <n v="7"/>
    <n v="7"/>
    <n v="554"/>
    <n v="554"/>
    <x v="1"/>
  </r>
  <r>
    <n v="28075"/>
    <n v="42013"/>
    <n v="29"/>
    <s v="Left"/>
    <x v="0"/>
    <n v="1"/>
    <n v="600"/>
    <s v="q"/>
    <s v="q"/>
    <n v="600"/>
    <n v="600"/>
    <x v="1"/>
  </r>
  <r>
    <n v="28075"/>
    <n v="42013"/>
    <n v="30"/>
    <s v="Left"/>
    <x v="1"/>
    <n v="1"/>
    <n v="548"/>
    <n v="7"/>
    <n v="7"/>
    <n v="548"/>
    <n v="548"/>
    <x v="1"/>
  </r>
  <r>
    <n v="28075"/>
    <n v="42013"/>
    <n v="31"/>
    <s v="Left"/>
    <x v="0"/>
    <n v="1"/>
    <n v="514"/>
    <s v="q"/>
    <s v="q"/>
    <n v="514"/>
    <n v="514"/>
    <x v="1"/>
  </r>
  <r>
    <n v="28075"/>
    <n v="42013"/>
    <n v="32"/>
    <s v="Left"/>
    <x v="0"/>
    <n v="1"/>
    <n v="402"/>
    <s v="q"/>
    <s v="q"/>
    <n v="402"/>
    <n v="402"/>
    <x v="1"/>
  </r>
  <r>
    <n v="28075"/>
    <n v="42013"/>
    <n v="33"/>
    <s v="Right"/>
    <x v="0"/>
    <n v="1"/>
    <n v="374"/>
    <n v="7"/>
    <n v="7"/>
    <n v="374"/>
    <n v="374"/>
    <x v="1"/>
  </r>
  <r>
    <n v="28075"/>
    <n v="42013"/>
    <n v="34"/>
    <s v="Left"/>
    <x v="0"/>
    <n v="1"/>
    <n v="491"/>
    <s v="q"/>
    <s v="q"/>
    <n v="491"/>
    <n v="491"/>
    <x v="1"/>
  </r>
  <r>
    <n v="28075"/>
    <n v="42013"/>
    <n v="35"/>
    <s v="Left"/>
    <x v="0"/>
    <n v="1"/>
    <n v="523"/>
    <s v="q"/>
    <s v="q"/>
    <n v="523"/>
    <n v="523"/>
    <x v="1"/>
  </r>
  <r>
    <n v="28075"/>
    <n v="42013"/>
    <n v="36"/>
    <s v="Right"/>
    <x v="0"/>
    <n v="1"/>
    <n v="490"/>
    <n v="7"/>
    <n v="7"/>
    <n v="490"/>
    <n v="490"/>
    <x v="1"/>
  </r>
  <r>
    <n v="28075"/>
    <n v="42013"/>
    <n v="37"/>
    <s v="Right"/>
    <x v="1"/>
    <n v="1"/>
    <n v="715"/>
    <s v="q"/>
    <s v="q"/>
    <n v="715"/>
    <s v=""/>
    <x v="3"/>
  </r>
  <r>
    <n v="28075"/>
    <n v="42013"/>
    <n v="38"/>
    <s v="Left"/>
    <x v="1"/>
    <n v="1"/>
    <n v="465"/>
    <n v="7"/>
    <n v="7"/>
    <n v="465"/>
    <n v="465"/>
    <x v="1"/>
  </r>
  <r>
    <n v="28075"/>
    <n v="42013"/>
    <n v="39"/>
    <s v="Left"/>
    <x v="1"/>
    <n v="1"/>
    <n v="339"/>
    <n v="7"/>
    <n v="7"/>
    <n v="339"/>
    <n v="339"/>
    <x v="1"/>
  </r>
  <r>
    <n v="28075"/>
    <n v="42013"/>
    <n v="40"/>
    <s v="Left"/>
    <x v="0"/>
    <n v="1"/>
    <n v="426"/>
    <s v="q"/>
    <s v="q"/>
    <n v="426"/>
    <n v="426"/>
    <x v="1"/>
  </r>
  <r>
    <n v="28075"/>
    <n v="42013"/>
    <n v="41"/>
    <s v="Left"/>
    <x v="0"/>
    <n v="1"/>
    <n v="285"/>
    <s v="q"/>
    <s v="q"/>
    <n v="285"/>
    <n v="285"/>
    <x v="1"/>
  </r>
  <r>
    <n v="28075"/>
    <n v="42013"/>
    <n v="42"/>
    <s v="Right"/>
    <x v="1"/>
    <n v="1"/>
    <n v="453"/>
    <s v="q"/>
    <s v="q"/>
    <n v="453"/>
    <n v="453"/>
    <x v="1"/>
  </r>
  <r>
    <n v="28075"/>
    <n v="42013"/>
    <n v="43"/>
    <s v="Right"/>
    <x v="0"/>
    <n v="1"/>
    <n v="375"/>
    <n v="7"/>
    <n v="7"/>
    <n v="375"/>
    <n v="375"/>
    <x v="1"/>
  </r>
  <r>
    <n v="28075"/>
    <n v="42013"/>
    <n v="44"/>
    <s v="Right"/>
    <x v="1"/>
    <n v="1"/>
    <n v="460"/>
    <s v="q"/>
    <s v="q"/>
    <n v="460"/>
    <n v="460"/>
    <x v="1"/>
  </r>
  <r>
    <n v="28075"/>
    <n v="42013"/>
    <n v="45"/>
    <s v="Right"/>
    <x v="0"/>
    <n v="1"/>
    <n v="382"/>
    <n v="7"/>
    <n v="7"/>
    <n v="382"/>
    <n v="382"/>
    <x v="1"/>
  </r>
  <r>
    <n v="28075"/>
    <n v="42013"/>
    <n v="46"/>
    <s v="Right"/>
    <x v="0"/>
    <n v="1"/>
    <n v="323"/>
    <n v="7"/>
    <n v="7"/>
    <n v="323"/>
    <n v="323"/>
    <x v="1"/>
  </r>
  <r>
    <n v="28075"/>
    <n v="42013"/>
    <n v="47"/>
    <s v="Right"/>
    <x v="0"/>
    <n v="1"/>
    <n v="473"/>
    <n v="7"/>
    <n v="7"/>
    <n v="473"/>
    <n v="473"/>
    <x v="1"/>
  </r>
  <r>
    <n v="28075"/>
    <n v="42013"/>
    <n v="48"/>
    <s v="Left"/>
    <x v="0"/>
    <n v="1"/>
    <n v="346"/>
    <s v="q"/>
    <s v="q"/>
    <n v="346"/>
    <n v="346"/>
    <x v="1"/>
  </r>
  <r>
    <n v="28075"/>
    <n v="42013"/>
    <n v="49"/>
    <s v="Left"/>
    <x v="0"/>
    <n v="1"/>
    <n v="256"/>
    <s v="q"/>
    <s v="q"/>
    <n v="256"/>
    <n v="256"/>
    <x v="1"/>
  </r>
  <r>
    <n v="28075"/>
    <n v="42013"/>
    <n v="50"/>
    <s v="Left"/>
    <x v="1"/>
    <n v="0"/>
    <n v="362"/>
    <s v="q"/>
    <n v="7"/>
    <s v=""/>
    <s v=""/>
    <x v="2"/>
  </r>
  <r>
    <n v="28075"/>
    <n v="42013"/>
    <n v="51"/>
    <s v="Right"/>
    <x v="0"/>
    <n v="1"/>
    <n v="415"/>
    <n v="7"/>
    <n v="7"/>
    <n v="415"/>
    <n v="415"/>
    <x v="1"/>
  </r>
  <r>
    <n v="28075"/>
    <n v="42013"/>
    <n v="52"/>
    <s v="Left"/>
    <x v="0"/>
    <n v="1"/>
    <n v="419"/>
    <s v="q"/>
    <s v="q"/>
    <n v="419"/>
    <n v="419"/>
    <x v="1"/>
  </r>
  <r>
    <n v="28075"/>
    <n v="42013"/>
    <n v="53"/>
    <s v="Left"/>
    <x v="0"/>
    <n v="1"/>
    <n v="438"/>
    <s v="q"/>
    <s v="q"/>
    <n v="438"/>
    <n v="438"/>
    <x v="1"/>
  </r>
  <r>
    <n v="28075"/>
    <n v="42013"/>
    <n v="54"/>
    <s v="Right"/>
    <x v="0"/>
    <n v="1"/>
    <n v="298"/>
    <n v="7"/>
    <n v="7"/>
    <n v="298"/>
    <n v="298"/>
    <x v="1"/>
  </r>
  <r>
    <n v="28075"/>
    <n v="42013"/>
    <n v="55"/>
    <s v="Right"/>
    <x v="0"/>
    <n v="1"/>
    <n v="321"/>
    <n v="7"/>
    <n v="7"/>
    <n v="321"/>
    <n v="321"/>
    <x v="1"/>
  </r>
  <r>
    <n v="28075"/>
    <n v="42013"/>
    <n v="56"/>
    <s v="Left"/>
    <x v="0"/>
    <n v="1"/>
    <n v="345"/>
    <s v="q"/>
    <s v="q"/>
    <n v="345"/>
    <n v="345"/>
    <x v="1"/>
  </r>
  <r>
    <n v="28075"/>
    <n v="42013"/>
    <n v="57"/>
    <s v="Right"/>
    <x v="0"/>
    <n v="1"/>
    <n v="367"/>
    <n v="7"/>
    <n v="7"/>
    <n v="367"/>
    <n v="367"/>
    <x v="1"/>
  </r>
  <r>
    <n v="28075"/>
    <n v="42013"/>
    <n v="58"/>
    <s v="Left"/>
    <x v="0"/>
    <n v="1"/>
    <n v="324"/>
    <s v="q"/>
    <s v="q"/>
    <n v="324"/>
    <n v="324"/>
    <x v="1"/>
  </r>
  <r>
    <n v="28075"/>
    <n v="42013"/>
    <n v="59"/>
    <s v="Left"/>
    <x v="0"/>
    <n v="1"/>
    <n v="475"/>
    <s v="q"/>
    <s v="q"/>
    <n v="475"/>
    <n v="475"/>
    <x v="1"/>
  </r>
  <r>
    <n v="28075"/>
    <n v="42013"/>
    <n v="60"/>
    <s v="Right"/>
    <x v="0"/>
    <n v="1"/>
    <n v="380"/>
    <n v="7"/>
    <n v="7"/>
    <n v="380"/>
    <n v="380"/>
    <x v="1"/>
  </r>
  <r>
    <n v="28075"/>
    <n v="42013"/>
    <n v="61"/>
    <s v="Left"/>
    <x v="0"/>
    <n v="1"/>
    <n v="353"/>
    <s v="q"/>
    <s v="q"/>
    <n v="353"/>
    <n v="353"/>
    <x v="1"/>
  </r>
  <r>
    <n v="28075"/>
    <n v="42013"/>
    <n v="62"/>
    <s v="Right"/>
    <x v="0"/>
    <n v="1"/>
    <n v="359"/>
    <n v="7"/>
    <n v="7"/>
    <n v="359"/>
    <n v="359"/>
    <x v="1"/>
  </r>
  <r>
    <n v="28075"/>
    <n v="42013"/>
    <n v="63"/>
    <s v="Right"/>
    <x v="1"/>
    <n v="1"/>
    <n v="476"/>
    <s v="q"/>
    <s v="q"/>
    <n v="476"/>
    <n v="476"/>
    <x v="1"/>
  </r>
  <r>
    <n v="28075"/>
    <n v="42013"/>
    <n v="64"/>
    <s v="Right"/>
    <x v="0"/>
    <n v="1"/>
    <n v="477"/>
    <n v="7"/>
    <n v="7"/>
    <n v="477"/>
    <n v="477"/>
    <x v="1"/>
  </r>
  <r>
    <n v="28075"/>
    <n v="42013"/>
    <n v="65"/>
    <s v="Right"/>
    <x v="0"/>
    <n v="1"/>
    <n v="398"/>
    <n v="7"/>
    <n v="7"/>
    <n v="398"/>
    <n v="398"/>
    <x v="1"/>
  </r>
  <r>
    <n v="28075"/>
    <n v="42013"/>
    <n v="66"/>
    <s v="Left"/>
    <x v="0"/>
    <n v="1"/>
    <n v="322"/>
    <s v="q"/>
    <s v="q"/>
    <n v="322"/>
    <n v="322"/>
    <x v="1"/>
  </r>
  <r>
    <n v="28075"/>
    <n v="42013"/>
    <n v="67"/>
    <s v="Left"/>
    <x v="1"/>
    <n v="1"/>
    <n v="426"/>
    <n v="7"/>
    <n v="7"/>
    <n v="426"/>
    <n v="426"/>
    <x v="1"/>
  </r>
  <r>
    <n v="28075"/>
    <n v="42013"/>
    <n v="68"/>
    <s v="Left"/>
    <x v="0"/>
    <n v="1"/>
    <n v="443"/>
    <s v="q"/>
    <s v="q"/>
    <n v="443"/>
    <n v="443"/>
    <x v="1"/>
  </r>
  <r>
    <n v="28075"/>
    <n v="42013"/>
    <n v="69"/>
    <s v="Left"/>
    <x v="0"/>
    <n v="1"/>
    <n v="382"/>
    <s v="q"/>
    <s v="q"/>
    <n v="382"/>
    <n v="382"/>
    <x v="1"/>
  </r>
  <r>
    <n v="28075"/>
    <n v="42013"/>
    <n v="70"/>
    <s v="Right"/>
    <x v="0"/>
    <n v="1"/>
    <n v="354"/>
    <n v="7"/>
    <n v="7"/>
    <n v="354"/>
    <n v="354"/>
    <x v="1"/>
  </r>
  <r>
    <n v="28075"/>
    <n v="42013"/>
    <n v="71"/>
    <s v="Right"/>
    <x v="0"/>
    <n v="1"/>
    <n v="265"/>
    <n v="7"/>
    <n v="7"/>
    <n v="265"/>
    <n v="265"/>
    <x v="1"/>
  </r>
  <r>
    <n v="28075"/>
    <n v="42013"/>
    <n v="72"/>
    <s v="Right"/>
    <x v="0"/>
    <n v="1"/>
    <n v="322"/>
    <n v="7"/>
    <n v="7"/>
    <n v="322"/>
    <n v="322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28021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1844677809</v>
      </c>
      <c r="K2" t="s">
        <v>91</v>
      </c>
      <c r="L2" t="s">
        <v>92</v>
      </c>
      <c r="M2" s="1" t="s">
        <v>92</v>
      </c>
      <c r="N2" s="16">
        <v>42012</v>
      </c>
      <c r="O2" s="16">
        <v>42012.683842592596</v>
      </c>
      <c r="P2" s="2">
        <v>0.3505092592592593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33</v>
      </c>
      <c r="AS2">
        <v>33529</v>
      </c>
      <c r="AT2">
        <v>0</v>
      </c>
      <c r="AU2">
        <v>7</v>
      </c>
      <c r="AV2">
        <v>662</v>
      </c>
      <c r="AW2">
        <v>34191</v>
      </c>
      <c r="AX2" t="s">
        <v>98</v>
      </c>
    </row>
    <row r="3" spans="1:50" x14ac:dyDescent="0.25">
      <c r="A3" t="s">
        <v>87</v>
      </c>
      <c r="B3">
        <v>28021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1844677809</v>
      </c>
      <c r="K3" t="s">
        <v>91</v>
      </c>
      <c r="L3" t="s">
        <v>92</v>
      </c>
      <c r="M3" s="1" t="s">
        <v>92</v>
      </c>
      <c r="N3" s="16">
        <v>42012</v>
      </c>
      <c r="O3" s="16">
        <v>42012.683842592596</v>
      </c>
      <c r="P3" s="2">
        <v>0.3505092592592593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33</v>
      </c>
      <c r="AS3">
        <v>35825</v>
      </c>
      <c r="AT3">
        <v>0</v>
      </c>
      <c r="AU3" t="s">
        <v>99</v>
      </c>
      <c r="AV3">
        <v>606</v>
      </c>
      <c r="AW3">
        <v>36431</v>
      </c>
      <c r="AX3" t="s">
        <v>101</v>
      </c>
    </row>
    <row r="4" spans="1:50" x14ac:dyDescent="0.25">
      <c r="A4" t="s">
        <v>87</v>
      </c>
      <c r="B4">
        <v>28021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1844677809</v>
      </c>
      <c r="K4" t="s">
        <v>91</v>
      </c>
      <c r="L4" t="s">
        <v>92</v>
      </c>
      <c r="M4" s="1" t="s">
        <v>92</v>
      </c>
      <c r="N4" s="16">
        <v>42012</v>
      </c>
      <c r="O4" s="16">
        <v>42012.683842592596</v>
      </c>
      <c r="P4" s="2">
        <v>0.3505092592592593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38053</v>
      </c>
      <c r="AT4">
        <v>0</v>
      </c>
      <c r="AU4" t="s">
        <v>99</v>
      </c>
      <c r="AV4">
        <v>442</v>
      </c>
      <c r="AW4">
        <v>38495</v>
      </c>
      <c r="AX4" t="s">
        <v>101</v>
      </c>
    </row>
    <row r="5" spans="1:50" x14ac:dyDescent="0.25">
      <c r="A5" t="s">
        <v>87</v>
      </c>
      <c r="B5">
        <v>28021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1844677809</v>
      </c>
      <c r="K5" t="s">
        <v>91</v>
      </c>
      <c r="L5" t="s">
        <v>92</v>
      </c>
      <c r="M5" s="1" t="s">
        <v>92</v>
      </c>
      <c r="N5" s="16">
        <v>42012</v>
      </c>
      <c r="O5" s="16">
        <v>42012.683842592596</v>
      </c>
      <c r="P5" s="2">
        <v>0.3505092592592593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40116</v>
      </c>
      <c r="AT5">
        <v>0</v>
      </c>
      <c r="AU5">
        <v>7</v>
      </c>
      <c r="AV5">
        <v>507</v>
      </c>
      <c r="AW5">
        <v>40623</v>
      </c>
      <c r="AX5" t="s">
        <v>98</v>
      </c>
    </row>
    <row r="6" spans="1:50" x14ac:dyDescent="0.25">
      <c r="A6" t="s">
        <v>87</v>
      </c>
      <c r="B6">
        <v>28021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1844677809</v>
      </c>
      <c r="K6" t="s">
        <v>91</v>
      </c>
      <c r="L6" t="s">
        <v>92</v>
      </c>
      <c r="M6" s="1" t="s">
        <v>92</v>
      </c>
      <c r="N6" s="16">
        <v>42012</v>
      </c>
      <c r="O6" s="16">
        <v>42012.683842592596</v>
      </c>
      <c r="P6" s="2">
        <v>0.3505092592592593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99</v>
      </c>
      <c r="AH6">
        <v>-999999</v>
      </c>
      <c r="AI6">
        <v>16</v>
      </c>
      <c r="AJ6">
        <v>47817</v>
      </c>
      <c r="AK6">
        <v>0</v>
      </c>
      <c r="AL6" t="s">
        <v>99</v>
      </c>
      <c r="AM6">
        <v>390</v>
      </c>
      <c r="AN6">
        <v>48207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28021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1844677809</v>
      </c>
      <c r="K7" t="s">
        <v>91</v>
      </c>
      <c r="L7" t="s">
        <v>92</v>
      </c>
      <c r="M7" s="1" t="s">
        <v>92</v>
      </c>
      <c r="N7" s="16">
        <v>42012</v>
      </c>
      <c r="O7" s="16">
        <v>42012.683842592596</v>
      </c>
      <c r="P7" s="2">
        <v>0.3505092592592593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16</v>
      </c>
      <c r="AJ7">
        <v>49314</v>
      </c>
      <c r="AK7">
        <v>0</v>
      </c>
      <c r="AL7" t="s">
        <v>99</v>
      </c>
      <c r="AM7">
        <v>445</v>
      </c>
      <c r="AN7">
        <v>49759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28021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1844677809</v>
      </c>
      <c r="K8" t="s">
        <v>91</v>
      </c>
      <c r="L8" t="s">
        <v>92</v>
      </c>
      <c r="M8" s="1" t="s">
        <v>92</v>
      </c>
      <c r="N8" s="16">
        <v>42012</v>
      </c>
      <c r="O8" s="16">
        <v>42012.683842592596</v>
      </c>
      <c r="P8" s="2">
        <v>0.3505092592592593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16</v>
      </c>
      <c r="AJ8">
        <v>50861</v>
      </c>
      <c r="AK8">
        <v>0</v>
      </c>
      <c r="AL8" t="s">
        <v>99</v>
      </c>
      <c r="AM8">
        <v>338</v>
      </c>
      <c r="AN8">
        <v>51199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28021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1844677809</v>
      </c>
      <c r="K9" t="s">
        <v>91</v>
      </c>
      <c r="L9" t="s">
        <v>92</v>
      </c>
      <c r="M9" s="1" t="s">
        <v>92</v>
      </c>
      <c r="N9" s="16">
        <v>42012</v>
      </c>
      <c r="O9" s="16">
        <v>42012.683842592596</v>
      </c>
      <c r="P9" s="2">
        <v>0.3505092592592593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52308</v>
      </c>
      <c r="AK9">
        <v>0</v>
      </c>
      <c r="AL9" t="s">
        <v>99</v>
      </c>
      <c r="AM9">
        <v>619</v>
      </c>
      <c r="AN9">
        <v>52927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28021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1844677809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42012.683842592596</v>
      </c>
      <c r="P10" s="2">
        <v>0.3505092592592593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54021</v>
      </c>
      <c r="AK10">
        <v>0</v>
      </c>
      <c r="AL10">
        <v>7</v>
      </c>
      <c r="AM10">
        <v>346</v>
      </c>
      <c r="AN10">
        <v>54367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28021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1844677809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42012.683842592596</v>
      </c>
      <c r="P11" s="2">
        <v>0.3505092592592593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55468</v>
      </c>
      <c r="AK11">
        <v>0</v>
      </c>
      <c r="AL11">
        <v>7</v>
      </c>
      <c r="AM11">
        <v>355</v>
      </c>
      <c r="AN11">
        <v>55823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28021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1844677809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42012.683842592596</v>
      </c>
      <c r="P12" s="2">
        <v>0.3505092592592593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16</v>
      </c>
      <c r="AJ12">
        <v>56932</v>
      </c>
      <c r="AK12">
        <v>0</v>
      </c>
      <c r="AL12">
        <v>7</v>
      </c>
      <c r="AM12">
        <v>315</v>
      </c>
      <c r="AN12">
        <v>57247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28021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1844677809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42012.683842592596</v>
      </c>
      <c r="P13" s="2">
        <v>0.3505092592592593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58346</v>
      </c>
      <c r="AK13">
        <v>0</v>
      </c>
      <c r="AL13">
        <v>7</v>
      </c>
      <c r="AM13">
        <v>357</v>
      </c>
      <c r="AN13">
        <v>58703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28021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1844677809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42012.683842592596</v>
      </c>
      <c r="P14" s="2">
        <v>0.3505092592592593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16</v>
      </c>
      <c r="AJ14">
        <v>59809</v>
      </c>
      <c r="AK14">
        <v>0</v>
      </c>
      <c r="AL14" t="s">
        <v>99</v>
      </c>
      <c r="AM14">
        <v>334</v>
      </c>
      <c r="AN14">
        <v>60143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28021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1844677809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42012.683842592596</v>
      </c>
      <c r="P15" s="2">
        <v>0.3505092592592593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61240</v>
      </c>
      <c r="AK15">
        <v>0</v>
      </c>
      <c r="AL15" t="s">
        <v>99</v>
      </c>
      <c r="AM15">
        <v>391</v>
      </c>
      <c r="AN15">
        <v>61631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28021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1844677809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42012.683842592596</v>
      </c>
      <c r="P16" s="2">
        <v>0.3505092592592593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62737</v>
      </c>
      <c r="AK16">
        <v>0</v>
      </c>
      <c r="AL16">
        <v>7</v>
      </c>
      <c r="AM16">
        <v>510</v>
      </c>
      <c r="AN16">
        <v>63247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28021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1844677809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42012.683842592596</v>
      </c>
      <c r="P17" s="2">
        <v>0.3505092592592593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64350</v>
      </c>
      <c r="AK17">
        <v>0</v>
      </c>
      <c r="AL17" t="s">
        <v>99</v>
      </c>
      <c r="AM17">
        <v>433</v>
      </c>
      <c r="AN17">
        <v>64783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28021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1844677809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42012.683842592596</v>
      </c>
      <c r="P18" s="2">
        <v>0.3505092592592593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65880</v>
      </c>
      <c r="AK18">
        <v>0</v>
      </c>
      <c r="AL18">
        <v>7</v>
      </c>
      <c r="AM18">
        <v>519</v>
      </c>
      <c r="AN18">
        <v>66399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28021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1844677809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42012.683842592596</v>
      </c>
      <c r="P19" s="2">
        <v>0.3505092592592593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17</v>
      </c>
      <c r="AJ19">
        <v>67494</v>
      </c>
      <c r="AK19">
        <v>0</v>
      </c>
      <c r="AL19">
        <v>7</v>
      </c>
      <c r="AM19">
        <v>585</v>
      </c>
      <c r="AN19">
        <v>68079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28021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1844677809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42012.683842592596</v>
      </c>
      <c r="P20" s="2">
        <v>0.3505092592592593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69174</v>
      </c>
      <c r="AK20">
        <v>0</v>
      </c>
      <c r="AL20" t="s">
        <v>99</v>
      </c>
      <c r="AM20">
        <v>345</v>
      </c>
      <c r="AN20">
        <v>69519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28021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1844677809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42012.683842592596</v>
      </c>
      <c r="P21" s="2">
        <v>0.3505092592592593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70621</v>
      </c>
      <c r="AK21">
        <v>0</v>
      </c>
      <c r="AL21">
        <v>7</v>
      </c>
      <c r="AM21">
        <v>498</v>
      </c>
      <c r="AN21">
        <v>71119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28021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1844677809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42012.683842592596</v>
      </c>
      <c r="P22" s="2">
        <v>0.3505092592592593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72217</v>
      </c>
      <c r="AK22">
        <v>0</v>
      </c>
      <c r="AL22" t="s">
        <v>99</v>
      </c>
      <c r="AM22">
        <v>534</v>
      </c>
      <c r="AN22">
        <v>72751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28021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1844677809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42012.683842592596</v>
      </c>
      <c r="P23" s="2">
        <v>0.3505092592592593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73847</v>
      </c>
      <c r="AK23">
        <v>0</v>
      </c>
      <c r="AL23">
        <v>7</v>
      </c>
      <c r="AM23">
        <v>440</v>
      </c>
      <c r="AN23">
        <v>74287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28021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1844677809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42012.683842592596</v>
      </c>
      <c r="P24" s="2">
        <v>0.3505092592592593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16</v>
      </c>
      <c r="AJ24">
        <v>75394</v>
      </c>
      <c r="AK24">
        <v>0</v>
      </c>
      <c r="AL24" t="s">
        <v>99</v>
      </c>
      <c r="AM24">
        <v>333</v>
      </c>
      <c r="AN24">
        <v>75727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28021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1844677809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42012.683842592596</v>
      </c>
      <c r="P25" s="2">
        <v>0.3505092592592593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76825</v>
      </c>
      <c r="AK25">
        <v>0</v>
      </c>
      <c r="AL25" t="s">
        <v>99</v>
      </c>
      <c r="AM25">
        <v>310</v>
      </c>
      <c r="AN25">
        <v>77135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28021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1844677809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42012.683842592596</v>
      </c>
      <c r="P26" s="2">
        <v>0.3505092592592593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78238</v>
      </c>
      <c r="AK26">
        <v>0</v>
      </c>
      <c r="AL26">
        <v>7</v>
      </c>
      <c r="AM26">
        <v>337</v>
      </c>
      <c r="AN26">
        <v>78575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28021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1844677809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42012.683842592596</v>
      </c>
      <c r="P27" s="2">
        <v>0.3505092592592593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16</v>
      </c>
      <c r="AJ27">
        <v>79669</v>
      </c>
      <c r="AK27">
        <v>0</v>
      </c>
      <c r="AL27" t="s">
        <v>99</v>
      </c>
      <c r="AM27">
        <v>314</v>
      </c>
      <c r="AN27">
        <v>79983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28021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1844677809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42012.683842592596</v>
      </c>
      <c r="P28" s="2">
        <v>0.3505092592592593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16</v>
      </c>
      <c r="AJ28">
        <v>81083</v>
      </c>
      <c r="AK28">
        <v>0</v>
      </c>
      <c r="AL28" t="s">
        <v>99</v>
      </c>
      <c r="AM28">
        <v>388</v>
      </c>
      <c r="AN28">
        <v>81471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28021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1844677809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42012.683842592596</v>
      </c>
      <c r="P29" s="2">
        <v>0.3505092592592593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82580</v>
      </c>
      <c r="AK29">
        <v>0</v>
      </c>
      <c r="AL29">
        <v>7</v>
      </c>
      <c r="AM29">
        <v>299</v>
      </c>
      <c r="AN29">
        <v>82879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28021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1844677809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42012.683842592596</v>
      </c>
      <c r="P30" s="2">
        <v>0.3505092592592593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0</v>
      </c>
      <c r="AG30" t="s">
        <v>99</v>
      </c>
      <c r="AH30">
        <v>-999999</v>
      </c>
      <c r="AI30">
        <v>16</v>
      </c>
      <c r="AJ30">
        <v>83977</v>
      </c>
      <c r="AK30">
        <v>0</v>
      </c>
      <c r="AL30">
        <v>7</v>
      </c>
      <c r="AM30">
        <v>342</v>
      </c>
      <c r="AN30">
        <v>84319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28021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1844677809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42012.683842592596</v>
      </c>
      <c r="P31" s="2">
        <v>0.3505092592592593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85424</v>
      </c>
      <c r="AK31">
        <v>0</v>
      </c>
      <c r="AL31">
        <v>7</v>
      </c>
      <c r="AM31">
        <v>543</v>
      </c>
      <c r="AN31">
        <v>85967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28021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1844677809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42012.683842592596</v>
      </c>
      <c r="P32" s="2">
        <v>0.3505092592592593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87071</v>
      </c>
      <c r="AK32">
        <v>0</v>
      </c>
      <c r="AL32">
        <v>7</v>
      </c>
      <c r="AM32">
        <v>608</v>
      </c>
      <c r="AN32">
        <v>87679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28021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1844677809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42012.683842592596</v>
      </c>
      <c r="P33" s="2">
        <v>0.3505092592592593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16</v>
      </c>
      <c r="AJ33">
        <v>88784</v>
      </c>
      <c r="AK33">
        <v>0</v>
      </c>
      <c r="AL33" t="s">
        <v>99</v>
      </c>
      <c r="AM33">
        <v>415</v>
      </c>
      <c r="AN33">
        <v>89199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28021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1844677809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42012.683842592596</v>
      </c>
      <c r="P34" s="2">
        <v>0.3505092592592593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90297</v>
      </c>
      <c r="AK34">
        <v>0</v>
      </c>
      <c r="AL34" t="s">
        <v>99</v>
      </c>
      <c r="AM34">
        <v>326</v>
      </c>
      <c r="AN34">
        <v>90623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28021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1844677809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42012.683842592596</v>
      </c>
      <c r="P35" s="2">
        <v>0.3505092592592593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99</v>
      </c>
      <c r="AH35">
        <v>-999999</v>
      </c>
      <c r="AI35">
        <v>16</v>
      </c>
      <c r="AJ35">
        <v>91728</v>
      </c>
      <c r="AK35">
        <v>0</v>
      </c>
      <c r="AL35" t="s">
        <v>99</v>
      </c>
      <c r="AM35">
        <v>479</v>
      </c>
      <c r="AN35">
        <v>92207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28021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1844677809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42012.683842592596</v>
      </c>
      <c r="P36" s="2">
        <v>0.3505092592592593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93308</v>
      </c>
      <c r="AK36">
        <v>0</v>
      </c>
      <c r="AL36">
        <v>7</v>
      </c>
      <c r="AM36">
        <v>499</v>
      </c>
      <c r="AN36">
        <v>93807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28021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1844677809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42012.683842592596</v>
      </c>
      <c r="P37" s="2">
        <v>0.3505092592592593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94905</v>
      </c>
      <c r="AK37">
        <v>0</v>
      </c>
      <c r="AL37" t="s">
        <v>99</v>
      </c>
      <c r="AM37">
        <v>534</v>
      </c>
      <c r="AN37">
        <v>95439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28021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1844677809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42012.683842592596</v>
      </c>
      <c r="P38" s="2">
        <v>0.3505092592592593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96535</v>
      </c>
      <c r="AK38">
        <v>0</v>
      </c>
      <c r="AL38">
        <v>7</v>
      </c>
      <c r="AM38">
        <v>488</v>
      </c>
      <c r="AN38">
        <v>97023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28021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1844677809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42012.683842592596</v>
      </c>
      <c r="P39" s="2">
        <v>0.3505092592592593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98131</v>
      </c>
      <c r="AK39">
        <v>0</v>
      </c>
      <c r="AL39">
        <v>7</v>
      </c>
      <c r="AM39">
        <v>460</v>
      </c>
      <c r="AN39">
        <v>98591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28021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1844677809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42012.683842592596</v>
      </c>
      <c r="P40" s="2">
        <v>0.3505092592592593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99695</v>
      </c>
      <c r="AK40">
        <v>0</v>
      </c>
      <c r="AL40">
        <v>7</v>
      </c>
      <c r="AM40">
        <v>320</v>
      </c>
      <c r="AN40">
        <v>100015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28021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1844677809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42012.683842592596</v>
      </c>
      <c r="P41" s="2">
        <v>0.3505092592592593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101109</v>
      </c>
      <c r="AK41">
        <v>0</v>
      </c>
      <c r="AL41" t="s">
        <v>99</v>
      </c>
      <c r="AM41">
        <v>330</v>
      </c>
      <c r="AN41">
        <v>101439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28021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1844677809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42012.683842592596</v>
      </c>
      <c r="P42" s="2">
        <v>0.3505092592592593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16</v>
      </c>
      <c r="AJ42">
        <v>102539</v>
      </c>
      <c r="AK42">
        <v>0</v>
      </c>
      <c r="AL42" t="s">
        <v>99</v>
      </c>
      <c r="AM42">
        <v>324</v>
      </c>
      <c r="AN42">
        <v>102863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28021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1844677809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42012.683842592596</v>
      </c>
      <c r="P43" s="2">
        <v>0.3505092592592593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17</v>
      </c>
      <c r="AJ43">
        <v>103970</v>
      </c>
      <c r="AK43">
        <v>0</v>
      </c>
      <c r="AL43">
        <v>7</v>
      </c>
      <c r="AM43">
        <v>493</v>
      </c>
      <c r="AN43">
        <v>104463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28021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1844677809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42012.683842592596</v>
      </c>
      <c r="P44" s="2">
        <v>0.3505092592592593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105566</v>
      </c>
      <c r="AK44">
        <v>0</v>
      </c>
      <c r="AL44">
        <v>7</v>
      </c>
      <c r="AM44">
        <v>321</v>
      </c>
      <c r="AN44">
        <v>105887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28021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1844677809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42012.683842592596</v>
      </c>
      <c r="P45" s="2">
        <v>0.3505092592592593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16</v>
      </c>
      <c r="AJ45">
        <v>106980</v>
      </c>
      <c r="AK45">
        <v>0</v>
      </c>
      <c r="AL45" t="s">
        <v>99</v>
      </c>
      <c r="AM45">
        <v>299</v>
      </c>
      <c r="AN45">
        <v>107279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28021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1844677809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42012.683842592596</v>
      </c>
      <c r="P46" s="2">
        <v>0.3505092592592593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108377</v>
      </c>
      <c r="AK46">
        <v>0</v>
      </c>
      <c r="AL46" t="s">
        <v>99</v>
      </c>
      <c r="AM46">
        <v>294</v>
      </c>
      <c r="AN46">
        <v>108671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28021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1844677809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42012.683842592596</v>
      </c>
      <c r="P47" s="2">
        <v>0.3505092592592593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16</v>
      </c>
      <c r="AJ47">
        <v>109774</v>
      </c>
      <c r="AK47">
        <v>0</v>
      </c>
      <c r="AL47">
        <v>7</v>
      </c>
      <c r="AM47">
        <v>369</v>
      </c>
      <c r="AN47">
        <v>110143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28021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1844677809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42012.683842592596</v>
      </c>
      <c r="P48" s="2">
        <v>0.3505092592592593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111238</v>
      </c>
      <c r="AK48">
        <v>0</v>
      </c>
      <c r="AL48">
        <v>7</v>
      </c>
      <c r="AM48">
        <v>409</v>
      </c>
      <c r="AN48">
        <v>111647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28021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1844677809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42012.683842592596</v>
      </c>
      <c r="P49" s="2">
        <v>0.3505092592592593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112752</v>
      </c>
      <c r="AK49">
        <v>0</v>
      </c>
      <c r="AL49" t="s">
        <v>99</v>
      </c>
      <c r="AM49">
        <v>287</v>
      </c>
      <c r="AN49">
        <v>113039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28021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1844677809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42012.683842592596</v>
      </c>
      <c r="P50" s="2">
        <v>0.3505092592592593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114132</v>
      </c>
      <c r="AK50">
        <v>0</v>
      </c>
      <c r="AL50">
        <v>7</v>
      </c>
      <c r="AM50">
        <v>315</v>
      </c>
      <c r="AN50">
        <v>114447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28021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1844677809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42012.683842592596</v>
      </c>
      <c r="P51" s="2">
        <v>0.3505092592592593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115546</v>
      </c>
      <c r="AK51">
        <v>0</v>
      </c>
      <c r="AL51" t="s">
        <v>99</v>
      </c>
      <c r="AM51">
        <v>373</v>
      </c>
      <c r="AN51">
        <v>115919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28021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1844677809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42012.683842592596</v>
      </c>
      <c r="P52" s="2">
        <v>0.3505092592592593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16</v>
      </c>
      <c r="AJ52">
        <v>117026</v>
      </c>
      <c r="AK52">
        <v>0</v>
      </c>
      <c r="AL52" t="s">
        <v>99</v>
      </c>
      <c r="AM52">
        <v>317</v>
      </c>
      <c r="AN52">
        <v>117343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28021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1844677809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42012.683842592596</v>
      </c>
      <c r="P53" s="2">
        <v>0.3505092592592593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118440</v>
      </c>
      <c r="AK53">
        <v>0</v>
      </c>
      <c r="AL53">
        <v>7</v>
      </c>
      <c r="AM53">
        <v>407</v>
      </c>
      <c r="AN53">
        <v>118847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28021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1844677809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42012.683842592596</v>
      </c>
      <c r="P54" s="2">
        <v>0.3505092592592593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119954</v>
      </c>
      <c r="AK54">
        <v>0</v>
      </c>
      <c r="AL54" t="s">
        <v>99</v>
      </c>
      <c r="AM54">
        <v>285</v>
      </c>
      <c r="AN54">
        <v>120239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28021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1844677809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42012.683842592596</v>
      </c>
      <c r="P55" s="2">
        <v>0.3505092592592593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121334</v>
      </c>
      <c r="AK55">
        <v>0</v>
      </c>
      <c r="AL55">
        <v>7</v>
      </c>
      <c r="AM55">
        <v>297</v>
      </c>
      <c r="AN55">
        <v>121631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28021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1844677809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42012.683842592596</v>
      </c>
      <c r="P56" s="2">
        <v>0.3505092592592593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122731</v>
      </c>
      <c r="AK56">
        <v>0</v>
      </c>
      <c r="AL56" t="s">
        <v>99</v>
      </c>
      <c r="AM56">
        <v>708</v>
      </c>
      <c r="AN56">
        <v>123439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28021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1844677809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42012.683842592596</v>
      </c>
      <c r="P57" s="2">
        <v>0.3505092592592593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124544</v>
      </c>
      <c r="AK57">
        <v>0</v>
      </c>
      <c r="AL57">
        <v>7</v>
      </c>
      <c r="AM57">
        <v>350</v>
      </c>
      <c r="AN57">
        <v>124894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28021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1844677809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42012.683842592596</v>
      </c>
      <c r="P58" s="2">
        <v>0.3505092592592593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125992</v>
      </c>
      <c r="AK58">
        <v>0</v>
      </c>
      <c r="AL58">
        <v>7</v>
      </c>
      <c r="AM58">
        <v>470</v>
      </c>
      <c r="AN58">
        <v>126462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28021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1844677809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42012.683842592596</v>
      </c>
      <c r="P59" s="2">
        <v>0.3505092592592593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16</v>
      </c>
      <c r="AJ59">
        <v>127555</v>
      </c>
      <c r="AK59">
        <v>0</v>
      </c>
      <c r="AL59" t="s">
        <v>99</v>
      </c>
      <c r="AM59">
        <v>315</v>
      </c>
      <c r="AN59">
        <v>127870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28021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1844677809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42012.683842592596</v>
      </c>
      <c r="P60" s="2">
        <v>0.3505092592592593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128969</v>
      </c>
      <c r="AK60">
        <v>0</v>
      </c>
      <c r="AL60">
        <v>7</v>
      </c>
      <c r="AM60">
        <v>597</v>
      </c>
      <c r="AN60">
        <v>129566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28021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1844677809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42012.683842592596</v>
      </c>
      <c r="P61" s="2">
        <v>0.3505092592592593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16</v>
      </c>
      <c r="AJ61">
        <v>130665</v>
      </c>
      <c r="AK61">
        <v>0</v>
      </c>
      <c r="AL61" t="s">
        <v>99</v>
      </c>
      <c r="AM61">
        <v>357</v>
      </c>
      <c r="AN61">
        <v>131022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28021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1844677809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42012.683842592596</v>
      </c>
      <c r="P62" s="2">
        <v>0.3505092592592593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132129</v>
      </c>
      <c r="AK62">
        <v>0</v>
      </c>
      <c r="AL62" t="s">
        <v>99</v>
      </c>
      <c r="AM62">
        <v>349</v>
      </c>
      <c r="AN62">
        <v>132478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28021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1844677809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42012.683842592596</v>
      </c>
      <c r="P63" s="2">
        <v>0.3505092592592593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133576</v>
      </c>
      <c r="AK63">
        <v>0</v>
      </c>
      <c r="AL63">
        <v>7</v>
      </c>
      <c r="AM63">
        <v>390</v>
      </c>
      <c r="AN63">
        <v>133966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28021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1844677809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42012.683842592596</v>
      </c>
      <c r="P64" s="2">
        <v>0.3505092592592593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135073</v>
      </c>
      <c r="AK64">
        <v>0</v>
      </c>
      <c r="AL64">
        <v>7</v>
      </c>
      <c r="AM64">
        <v>413</v>
      </c>
      <c r="AN64">
        <v>135486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28021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1844677809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42012.683842592596</v>
      </c>
      <c r="P65" s="2">
        <v>0.3505092592592593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136587</v>
      </c>
      <c r="AK65">
        <v>0</v>
      </c>
      <c r="AL65">
        <v>7</v>
      </c>
      <c r="AM65">
        <v>355</v>
      </c>
      <c r="AN65">
        <v>136942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28021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403.91525423728814</v>
      </c>
    </row>
    <row r="3" spans="1:16" x14ac:dyDescent="0.25">
      <c r="A3">
        <v>3</v>
      </c>
      <c r="B3">
        <f>HLOOKUP(B$1,Raw!$A:$AO,$A3,FALSE)</f>
        <v>28021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99.591802760515421</v>
      </c>
    </row>
    <row r="4" spans="1:16" x14ac:dyDescent="0.25">
      <c r="A4">
        <v>4</v>
      </c>
      <c r="B4">
        <f>HLOOKUP(B$1,Raw!$A:$AO,$A4,FALSE)</f>
        <v>28021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702.69066251883442</v>
      </c>
    </row>
    <row r="5" spans="1:16" x14ac:dyDescent="0.25">
      <c r="A5">
        <v>5</v>
      </c>
      <c r="B5">
        <f>HLOOKUP(B$1,Raw!$A:$AO,$A5,FALSE)</f>
        <v>28021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105.13984595574186</v>
      </c>
    </row>
    <row r="6" spans="1:16" x14ac:dyDescent="0.25">
      <c r="A6">
        <v>6</v>
      </c>
      <c r="B6">
        <f>HLOOKUP(B$1,Raw!$A:$AO,$A6,FALSE)</f>
        <v>28021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390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390</v>
      </c>
      <c r="L6">
        <f t="shared" si="2"/>
        <v>390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28021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445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445</v>
      </c>
      <c r="L7">
        <f t="shared" si="2"/>
        <v>445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28021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338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338</v>
      </c>
      <c r="L8">
        <f t="shared" si="2"/>
        <v>338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28021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619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619</v>
      </c>
      <c r="L9">
        <f t="shared" si="2"/>
        <v>619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28021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346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346</v>
      </c>
      <c r="L10">
        <f t="shared" si="2"/>
        <v>346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28021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355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355</v>
      </c>
      <c r="L11">
        <f t="shared" si="2"/>
        <v>355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28021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315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315</v>
      </c>
      <c r="L12">
        <f t="shared" si="2"/>
        <v>315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28021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357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357</v>
      </c>
      <c r="L13">
        <f t="shared" si="2"/>
        <v>357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28021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334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334</v>
      </c>
      <c r="L14">
        <f t="shared" si="2"/>
        <v>334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28021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391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391</v>
      </c>
      <c r="L15">
        <f t="shared" si="2"/>
        <v>391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28021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510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510</v>
      </c>
      <c r="L16">
        <f t="shared" si="2"/>
        <v>510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28021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433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433</v>
      </c>
      <c r="L17">
        <f t="shared" si="2"/>
        <v>433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28021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519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519</v>
      </c>
      <c r="L18">
        <f t="shared" si="2"/>
        <v>519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28021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585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585</v>
      </c>
      <c r="L19">
        <f t="shared" si="2"/>
        <v>585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28021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345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345</v>
      </c>
      <c r="L20">
        <f t="shared" si="2"/>
        <v>345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28021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498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498</v>
      </c>
      <c r="L21">
        <f t="shared" si="2"/>
        <v>498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28021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534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534</v>
      </c>
      <c r="L22">
        <f t="shared" si="2"/>
        <v>534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28021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440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440</v>
      </c>
      <c r="L23">
        <f t="shared" si="2"/>
        <v>440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28021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333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333</v>
      </c>
      <c r="L24">
        <f t="shared" si="2"/>
        <v>333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28021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310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310</v>
      </c>
      <c r="L25">
        <f t="shared" si="2"/>
        <v>310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28021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337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337</v>
      </c>
      <c r="L26">
        <f t="shared" si="2"/>
        <v>337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28021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314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314</v>
      </c>
      <c r="L27">
        <f t="shared" si="2"/>
        <v>314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28021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388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388</v>
      </c>
      <c r="L28">
        <f t="shared" si="2"/>
        <v>388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28021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299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299</v>
      </c>
      <c r="L29">
        <f t="shared" si="2"/>
        <v>299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28021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0</v>
      </c>
      <c r="H30">
        <f>IF($B30=0,"",HLOOKUP(H$1,Raw!$A:$AO,$A30,FALSE))</f>
        <v>342</v>
      </c>
      <c r="I30">
        <f>IF($B30=0,"",HLOOKUP(I$1,Raw!$A:$AO,$A30,FALSE))</f>
        <v>7</v>
      </c>
      <c r="J30" t="str">
        <f>IF($B30=0,"",HLOOKUP(J$1,Raw!$A:$AO,$A30,FALSE))</f>
        <v>q</v>
      </c>
      <c r="K30" t="str">
        <f t="shared" si="0"/>
        <v/>
      </c>
      <c r="L30" t="str">
        <f t="shared" si="2"/>
        <v/>
      </c>
      <c r="M30" t="str">
        <f t="shared" si="1"/>
        <v>Incorrect</v>
      </c>
    </row>
    <row r="31" spans="1:13" x14ac:dyDescent="0.25">
      <c r="A31">
        <v>31</v>
      </c>
      <c r="B31">
        <f>HLOOKUP(B$1,Raw!$A:$AO,$A31,FALSE)</f>
        <v>28021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543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543</v>
      </c>
      <c r="L31">
        <f t="shared" si="2"/>
        <v>543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28021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608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608</v>
      </c>
      <c r="L32">
        <f t="shared" si="2"/>
        <v>608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28021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415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415</v>
      </c>
      <c r="L33">
        <f t="shared" si="2"/>
        <v>415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28021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326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326</v>
      </c>
      <c r="L34">
        <f t="shared" si="2"/>
        <v>326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28021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479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479</v>
      </c>
      <c r="L35">
        <f t="shared" si="2"/>
        <v>479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28021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499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499</v>
      </c>
      <c r="L36">
        <f t="shared" si="2"/>
        <v>499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28021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534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534</v>
      </c>
      <c r="L37">
        <f t="shared" si="2"/>
        <v>534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28021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488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488</v>
      </c>
      <c r="L38">
        <f t="shared" si="2"/>
        <v>488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28021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460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460</v>
      </c>
      <c r="L39">
        <f t="shared" si="2"/>
        <v>460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28021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320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320</v>
      </c>
      <c r="L40">
        <f t="shared" si="2"/>
        <v>320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28021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330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330</v>
      </c>
      <c r="L41">
        <f t="shared" si="2"/>
        <v>330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28021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324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324</v>
      </c>
      <c r="L42">
        <f t="shared" si="2"/>
        <v>324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28021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493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493</v>
      </c>
      <c r="L43">
        <f t="shared" si="2"/>
        <v>493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28021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321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321</v>
      </c>
      <c r="L44">
        <f t="shared" si="2"/>
        <v>321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28021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299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299</v>
      </c>
      <c r="L45">
        <f t="shared" si="2"/>
        <v>299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28021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294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294</v>
      </c>
      <c r="L46">
        <f t="shared" si="2"/>
        <v>294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28021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369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369</v>
      </c>
      <c r="L47">
        <f t="shared" si="2"/>
        <v>369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28021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409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409</v>
      </c>
      <c r="L48">
        <f t="shared" si="2"/>
        <v>409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28021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287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287</v>
      </c>
      <c r="L49">
        <f t="shared" si="2"/>
        <v>287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28021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315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315</v>
      </c>
      <c r="L50">
        <f t="shared" si="2"/>
        <v>315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28021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373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373</v>
      </c>
      <c r="L51">
        <f t="shared" si="2"/>
        <v>373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28021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317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317</v>
      </c>
      <c r="L52">
        <f t="shared" si="2"/>
        <v>317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28021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407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407</v>
      </c>
      <c r="L53">
        <f t="shared" si="2"/>
        <v>407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28021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285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285</v>
      </c>
      <c r="L54">
        <f t="shared" si="2"/>
        <v>285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28021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297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297</v>
      </c>
      <c r="L55">
        <f t="shared" si="2"/>
        <v>297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28021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708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708</v>
      </c>
      <c r="L56" t="str">
        <f t="shared" si="2"/>
        <v/>
      </c>
      <c r="M56" t="str">
        <f t="shared" si="1"/>
        <v>Outlier</v>
      </c>
    </row>
    <row r="57" spans="1:13" x14ac:dyDescent="0.25">
      <c r="A57">
        <v>57</v>
      </c>
      <c r="B57">
        <f>HLOOKUP(B$1,Raw!$A:$AO,$A57,FALSE)</f>
        <v>28021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350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350</v>
      </c>
      <c r="L57">
        <f t="shared" si="2"/>
        <v>350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28021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470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470</v>
      </c>
      <c r="L58">
        <f t="shared" si="2"/>
        <v>470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28021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315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315</v>
      </c>
      <c r="L59">
        <f t="shared" si="2"/>
        <v>315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28021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597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597</v>
      </c>
      <c r="L60">
        <f t="shared" si="2"/>
        <v>597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28021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357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357</v>
      </c>
      <c r="L61">
        <f t="shared" si="2"/>
        <v>357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28021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349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349</v>
      </c>
      <c r="L62">
        <f t="shared" si="2"/>
        <v>349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28021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390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390</v>
      </c>
      <c r="L63">
        <f t="shared" si="2"/>
        <v>390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28021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413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413</v>
      </c>
      <c r="L64">
        <f t="shared" si="2"/>
        <v>413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28021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355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355</v>
      </c>
      <c r="L65">
        <f t="shared" si="2"/>
        <v>355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6" sqref="C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28021</v>
      </c>
      <c r="B6" s="7">
        <f>Organized!C2</f>
        <v>42012</v>
      </c>
      <c r="C6" s="19">
        <f>GETPIVOTDATA("FinalRT",$A$8,"Consistency","C")</f>
        <v>392.11111111111109</v>
      </c>
      <c r="D6" s="19">
        <f>GETPIVOTDATA("FinalRT",$A$8,"Consistency","I")</f>
        <v>454.58333333333331</v>
      </c>
      <c r="E6" s="19">
        <f>D6-C6</f>
        <v>62.472222222222229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0.8</v>
      </c>
      <c r="H6" s="23">
        <f>G6-F6</f>
        <v>-0.19999999999999996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392.11111111111109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454.58333333333331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405.26315789473682</v>
      </c>
      <c r="D11" s="5" t="s">
        <v>10</v>
      </c>
      <c r="E11" s="6">
        <v>12</v>
      </c>
      <c r="F11" s="6">
        <v>2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2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2015-02-18T22:48:23Z</dcterms:modified>
</cp:coreProperties>
</file>