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46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<sst xmlns="http://schemas.openxmlformats.org/spreadsheetml/2006/main" count="1949" uniqueCount="103">
  <si>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</si>
  <si>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</si>
  <si>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</si>
  <si>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</si>
  <si>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</si>
  <si>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</si>
  <si>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</si>
  <si>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</si>
  <si>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</si>
  <si>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</si>
  <si>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</si>
  <si>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</si>
  <si>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</si>
  <si>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</si>
  <si>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</si>
  <si>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</si>
  <si>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</si>
  <si>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</si>
  <si>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</si>
  <si>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</si>
  <si>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</si>
  <si>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</si>
  <si>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</si>
  <si>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</si>
  <si>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</si>
  <si>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</si>
  <si>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</si>
  <si>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</si>
  <si>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</si>
  <si>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</si>
  <si>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</si>
  <si>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</si>
  <si>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</si>
  <si>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</si>
  <si>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</si>
  <si>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</si>
  <si>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</si>
  <si>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</si>
  <si>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</si>
  <si>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</si>
  <si>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</si>
  <si>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</si>
  <si>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</si>
  <si>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</si>
  <si>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</si>
  <si>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</si>
  <si>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</si>
  <si>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</si>
  <si>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</si>
  <si>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</si>
  <si>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</si>
  <si>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</si>
  <si>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</si>
  <si>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</si>
  <si>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</si>
  <si>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</si>
  <si>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</si>
  <si>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</si>
  <si>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</si>
  <si>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</si>
  <si>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</si>
  <si>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</si>
  <si>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</si>
  <si>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</si>
  <si>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</si>
  <si>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</si>
  <si>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</si>
  <si>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</si>
  <si>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</si>
  <si>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</si>
  <si>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</si>
  <si>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</si>
  <si>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</si>
  <si>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</si>
  <si>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</si>
  <si>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</si>
  <si>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</si>
  <si>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</si>
  <si>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</si>
  <si>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</si>
  <si>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</si>
  <si>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</si>
  <si>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</si>
  <si>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</si>
  <si>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</si>
  <si>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</si>
  <si>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</si>
  <si>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</si>
  <si>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dt:dt="string"&gt;2015-01-08T17:42:15Z&lt;/DateUtc&gt;&lt;/StartTime&gt;&lt;FrequencyChanges&gt;&lt;FrequencyChange&gt;&lt;Frequency dt:dt="r8"&gt;2857441&lt;/Frequency&gt;&lt;Timestamp dt:dt="r8"&gt;6734038106769&lt;/Timestamp&gt;&lt;Current dt:dt="r8"&gt;0&lt;/Current&gt;&lt;DateUtc dt:dt="string"&gt;2015-01-08T17:42:15Z&lt;/DateUtc&gt;&lt;/FrequencyChange&gt;&lt;/FrequencyChanges&gt;&lt;/Clock&gt;\n</t>
  </si>
  <si>
    <t>Simon_B_01.02-28022-1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</si>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</sst>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50354976853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22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44" maxValue="830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44" maxValue="830"/>
    </cacheField>
    <cacheField name="FinalRT" numFmtId="0">
      <sharedItems containsBlank="1" containsMixedTypes="1" containsNumber="1" containsInteger="1" minValue="244" maxValue="652"/>
    </cacheField>
    <cacheField name="FinalACC" numFmtId="0">
      <sharedItems containsBlank="1" count="6">
        <s v=""/>
        <s v="Correct"/>
        <s v="Outlier"/>
        <s v="Incorrect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22"/>
    <n v="42012"/>
    <n v="1"/>
    <s v="Right"/>
    <x v="0"/>
    <s v="NULL"/>
    <s v="NULL"/>
    <s v="NULL"/>
    <s v="NULL"/>
    <s v=""/>
    <s v=""/>
    <x v="0"/>
  </r>
  <r>
    <n v="28022"/>
    <n v="42012"/>
    <n v="2"/>
    <s v="Right"/>
    <x v="0"/>
    <s v="NULL"/>
    <s v="NULL"/>
    <s v="NULL"/>
    <s v="NULL"/>
    <s v=""/>
    <s v=""/>
    <x v="0"/>
  </r>
  <r>
    <n v="28022"/>
    <n v="42012"/>
    <n v="3"/>
    <s v="Left"/>
    <x v="0"/>
    <s v="NULL"/>
    <s v="NULL"/>
    <s v="NULL"/>
    <s v="NULL"/>
    <s v=""/>
    <s v=""/>
    <x v="0"/>
  </r>
  <r>
    <n v="28022"/>
    <n v="42012"/>
    <n v="4"/>
    <s v="Left"/>
    <x v="0"/>
    <s v="NULL"/>
    <s v="NULL"/>
    <s v="NULL"/>
    <s v="NULL"/>
    <s v=""/>
    <s v=""/>
    <x v="0"/>
  </r>
  <r>
    <n v="28022"/>
    <n v="42012"/>
    <n v="5"/>
    <s v="Right"/>
    <x v="0"/>
    <n v="1"/>
    <n v="521"/>
    <n v="7"/>
    <n v="7"/>
    <n v="521"/>
    <n v="521"/>
    <x v="1"/>
  </r>
  <r>
    <n v="28022"/>
    <n v="42012"/>
    <n v="6"/>
    <s v="Right"/>
    <x v="0"/>
    <n v="1"/>
    <n v="459"/>
    <n v="7"/>
    <n v="7"/>
    <n v="459"/>
    <n v="459"/>
    <x v="1"/>
  </r>
  <r>
    <n v="28022"/>
    <n v="42012"/>
    <n v="7"/>
    <s v="Right"/>
    <x v="0"/>
    <n v="1"/>
    <n v="448"/>
    <n v="7"/>
    <n v="7"/>
    <n v="448"/>
    <n v="448"/>
    <x v="1"/>
  </r>
  <r>
    <n v="28022"/>
    <n v="42012"/>
    <n v="8"/>
    <s v="Left"/>
    <x v="0"/>
    <n v="1"/>
    <n v="581"/>
    <s v="q"/>
    <s v="q"/>
    <n v="581"/>
    <n v="581"/>
    <x v="1"/>
  </r>
  <r>
    <n v="28022"/>
    <n v="42012"/>
    <n v="9"/>
    <s v="Left"/>
    <x v="0"/>
    <n v="1"/>
    <n v="437"/>
    <s v="q"/>
    <s v="q"/>
    <n v="437"/>
    <n v="437"/>
    <x v="1"/>
  </r>
  <r>
    <n v="28022"/>
    <n v="42012"/>
    <n v="10"/>
    <s v="Left"/>
    <x v="1"/>
    <n v="1"/>
    <n v="491"/>
    <n v="7"/>
    <n v="7"/>
    <n v="491"/>
    <n v="491"/>
    <x v="1"/>
  </r>
  <r>
    <n v="28022"/>
    <n v="42012"/>
    <n v="11"/>
    <s v="Left"/>
    <x v="0"/>
    <n v="1"/>
    <n v="830"/>
    <s v="q"/>
    <s v="q"/>
    <n v="830"/>
    <s v=""/>
    <x v="2"/>
  </r>
  <r>
    <n v="28022"/>
    <n v="42012"/>
    <n v="12"/>
    <s v="Right"/>
    <x v="0"/>
    <n v="1"/>
    <n v="389"/>
    <n v="7"/>
    <n v="7"/>
    <n v="389"/>
    <n v="389"/>
    <x v="1"/>
  </r>
  <r>
    <n v="28022"/>
    <n v="42012"/>
    <n v="13"/>
    <s v="Right"/>
    <x v="0"/>
    <n v="1"/>
    <n v="412"/>
    <n v="7"/>
    <n v="7"/>
    <n v="412"/>
    <n v="412"/>
    <x v="1"/>
  </r>
  <r>
    <n v="28022"/>
    <n v="42012"/>
    <n v="14"/>
    <s v="Right"/>
    <x v="1"/>
    <n v="1"/>
    <n v="419"/>
    <s v="q"/>
    <s v="q"/>
    <n v="419"/>
    <n v="419"/>
    <x v="1"/>
  </r>
  <r>
    <n v="28022"/>
    <n v="42012"/>
    <n v="15"/>
    <s v="Right"/>
    <x v="0"/>
    <n v="1"/>
    <n v="409"/>
    <n v="7"/>
    <n v="7"/>
    <n v="409"/>
    <n v="409"/>
    <x v="1"/>
  </r>
  <r>
    <n v="28022"/>
    <n v="42012"/>
    <n v="16"/>
    <s v="Left"/>
    <x v="0"/>
    <n v="1"/>
    <n v="527"/>
    <s v="q"/>
    <s v="q"/>
    <n v="527"/>
    <n v="527"/>
    <x v="1"/>
  </r>
  <r>
    <n v="28022"/>
    <n v="42012"/>
    <n v="17"/>
    <s v="Right"/>
    <x v="0"/>
    <n v="1"/>
    <n v="401"/>
    <n v="7"/>
    <n v="7"/>
    <n v="401"/>
    <n v="401"/>
    <x v="1"/>
  </r>
  <r>
    <n v="28022"/>
    <n v="42012"/>
    <n v="18"/>
    <s v="Left"/>
    <x v="0"/>
    <n v="1"/>
    <n v="328"/>
    <s v="q"/>
    <s v="q"/>
    <n v="328"/>
    <n v="328"/>
    <x v="1"/>
  </r>
  <r>
    <n v="28022"/>
    <n v="42012"/>
    <n v="19"/>
    <s v="Left"/>
    <x v="0"/>
    <n v="1"/>
    <n v="386"/>
    <s v="q"/>
    <s v="q"/>
    <n v="386"/>
    <n v="386"/>
    <x v="1"/>
  </r>
  <r>
    <n v="28022"/>
    <n v="42012"/>
    <n v="20"/>
    <s v="Right"/>
    <x v="0"/>
    <n v="1"/>
    <n v="522"/>
    <n v="7"/>
    <n v="7"/>
    <n v="522"/>
    <n v="522"/>
    <x v="1"/>
  </r>
  <r>
    <n v="28022"/>
    <n v="42012"/>
    <n v="21"/>
    <s v="Left"/>
    <x v="0"/>
    <n v="1"/>
    <n v="444"/>
    <s v="q"/>
    <s v="q"/>
    <n v="444"/>
    <n v="444"/>
    <x v="1"/>
  </r>
  <r>
    <n v="28022"/>
    <n v="42012"/>
    <n v="22"/>
    <s v="Right"/>
    <x v="0"/>
    <n v="1"/>
    <n v="305"/>
    <n v="7"/>
    <n v="7"/>
    <n v="305"/>
    <n v="305"/>
    <x v="1"/>
  </r>
  <r>
    <n v="28022"/>
    <n v="42012"/>
    <n v="23"/>
    <s v="Right"/>
    <x v="0"/>
    <n v="1"/>
    <n v="364"/>
    <n v="7"/>
    <n v="7"/>
    <n v="364"/>
    <n v="364"/>
    <x v="1"/>
  </r>
  <r>
    <n v="28022"/>
    <n v="42012"/>
    <n v="24"/>
    <s v="Left"/>
    <x v="0"/>
    <n v="1"/>
    <n v="292"/>
    <s v="q"/>
    <s v="q"/>
    <n v="292"/>
    <n v="292"/>
    <x v="1"/>
  </r>
  <r>
    <n v="28022"/>
    <n v="42012"/>
    <n v="25"/>
    <s v="Left"/>
    <x v="0"/>
    <n v="1"/>
    <n v="351"/>
    <s v="q"/>
    <s v="q"/>
    <n v="351"/>
    <n v="351"/>
    <x v="1"/>
  </r>
  <r>
    <n v="28022"/>
    <n v="42012"/>
    <n v="26"/>
    <s v="Right"/>
    <x v="0"/>
    <n v="1"/>
    <n v="503"/>
    <n v="7"/>
    <n v="7"/>
    <n v="503"/>
    <n v="503"/>
    <x v="1"/>
  </r>
  <r>
    <n v="28022"/>
    <n v="42012"/>
    <n v="27"/>
    <s v="Left"/>
    <x v="1"/>
    <n v="1"/>
    <n v="571"/>
    <n v="7"/>
    <n v="7"/>
    <n v="571"/>
    <n v="571"/>
    <x v="1"/>
  </r>
  <r>
    <n v="28022"/>
    <n v="42012"/>
    <n v="28"/>
    <s v="Left"/>
    <x v="0"/>
    <n v="1"/>
    <n v="652"/>
    <s v="q"/>
    <s v="q"/>
    <n v="652"/>
    <n v="652"/>
    <x v="1"/>
  </r>
  <r>
    <n v="28022"/>
    <n v="42012"/>
    <n v="29"/>
    <s v="Left"/>
    <x v="0"/>
    <n v="1"/>
    <n v="408"/>
    <s v="q"/>
    <s v="q"/>
    <n v="408"/>
    <n v="408"/>
    <x v="1"/>
  </r>
  <r>
    <n v="28022"/>
    <n v="42012"/>
    <n v="30"/>
    <s v="Right"/>
    <x v="0"/>
    <n v="1"/>
    <n v="335"/>
    <n v="7"/>
    <n v="7"/>
    <n v="335"/>
    <n v="335"/>
    <x v="1"/>
  </r>
  <r>
    <n v="28022"/>
    <n v="42012"/>
    <n v="31"/>
    <s v="Right"/>
    <x v="0"/>
    <n v="1"/>
    <n v="313"/>
    <n v="7"/>
    <n v="7"/>
    <n v="313"/>
    <n v="313"/>
    <x v="1"/>
  </r>
  <r>
    <n v="28022"/>
    <n v="42012"/>
    <n v="32"/>
    <s v="Right"/>
    <x v="0"/>
    <n v="1"/>
    <n v="322"/>
    <n v="7"/>
    <n v="7"/>
    <n v="322"/>
    <n v="322"/>
    <x v="1"/>
  </r>
  <r>
    <n v="28022"/>
    <n v="42012"/>
    <n v="33"/>
    <s v="Right"/>
    <x v="1"/>
    <n v="1"/>
    <n v="492"/>
    <s v="q"/>
    <s v="q"/>
    <n v="492"/>
    <n v="492"/>
    <x v="1"/>
  </r>
  <r>
    <n v="28022"/>
    <n v="42012"/>
    <n v="34"/>
    <s v="Right"/>
    <x v="0"/>
    <n v="1"/>
    <n v="479"/>
    <n v="7"/>
    <n v="7"/>
    <n v="479"/>
    <n v="479"/>
    <x v="1"/>
  </r>
  <r>
    <n v="28022"/>
    <n v="42012"/>
    <n v="35"/>
    <s v="Right"/>
    <x v="1"/>
    <n v="0"/>
    <n v="275"/>
    <n v="7"/>
    <s v="q"/>
    <s v=""/>
    <s v=""/>
    <x v="3"/>
  </r>
  <r>
    <n v="28022"/>
    <n v="42012"/>
    <n v="36"/>
    <s v="Left"/>
    <x v="0"/>
    <n v="1"/>
    <n v="494"/>
    <s v="q"/>
    <s v="q"/>
    <n v="494"/>
    <n v="494"/>
    <x v="1"/>
  </r>
  <r>
    <n v="28022"/>
    <n v="42012"/>
    <n v="37"/>
    <s v="Left"/>
    <x v="0"/>
    <n v="1"/>
    <n v="386"/>
    <s v="q"/>
    <s v="q"/>
    <n v="386"/>
    <n v="386"/>
    <x v="1"/>
  </r>
  <r>
    <n v="28022"/>
    <n v="42012"/>
    <n v="38"/>
    <s v="Left"/>
    <x v="1"/>
    <n v="1"/>
    <n v="409"/>
    <n v="7"/>
    <n v="7"/>
    <n v="409"/>
    <n v="409"/>
    <x v="1"/>
  </r>
  <r>
    <n v="28022"/>
    <n v="42012"/>
    <n v="39"/>
    <s v="Left"/>
    <x v="1"/>
    <n v="1"/>
    <n v="400"/>
    <n v="7"/>
    <n v="7"/>
    <n v="400"/>
    <n v="400"/>
    <x v="1"/>
  </r>
  <r>
    <n v="28022"/>
    <n v="42012"/>
    <n v="40"/>
    <s v="Right"/>
    <x v="1"/>
    <n v="1"/>
    <n v="343"/>
    <s v="q"/>
    <s v="q"/>
    <n v="343"/>
    <n v="343"/>
    <x v="1"/>
  </r>
  <r>
    <n v="28022"/>
    <n v="42012"/>
    <n v="41"/>
    <s v="Right"/>
    <x v="0"/>
    <n v="1"/>
    <n v="400"/>
    <n v="7"/>
    <n v="7"/>
    <n v="400"/>
    <n v="400"/>
    <x v="1"/>
  </r>
  <r>
    <n v="28022"/>
    <n v="42012"/>
    <n v="42"/>
    <s v="Left"/>
    <x v="0"/>
    <n v="1"/>
    <n v="423"/>
    <s v="q"/>
    <s v="q"/>
    <n v="423"/>
    <n v="423"/>
    <x v="1"/>
  </r>
  <r>
    <n v="28022"/>
    <n v="42012"/>
    <n v="43"/>
    <s v="Left"/>
    <x v="0"/>
    <n v="1"/>
    <n v="412"/>
    <s v="q"/>
    <s v="q"/>
    <n v="412"/>
    <n v="412"/>
    <x v="1"/>
  </r>
  <r>
    <n v="28022"/>
    <n v="42012"/>
    <n v="44"/>
    <s v="Right"/>
    <x v="0"/>
    <n v="1"/>
    <n v="547"/>
    <n v="7"/>
    <n v="7"/>
    <n v="547"/>
    <n v="547"/>
    <x v="1"/>
  </r>
  <r>
    <n v="28022"/>
    <n v="42012"/>
    <n v="45"/>
    <s v="Left"/>
    <x v="0"/>
    <n v="1"/>
    <n v="420"/>
    <s v="q"/>
    <s v="q"/>
    <n v="420"/>
    <n v="420"/>
    <x v="1"/>
  </r>
  <r>
    <n v="28022"/>
    <n v="42012"/>
    <n v="46"/>
    <s v="Left"/>
    <x v="0"/>
    <n v="1"/>
    <n v="331"/>
    <s v="q"/>
    <s v="q"/>
    <n v="331"/>
    <n v="331"/>
    <x v="1"/>
  </r>
  <r>
    <n v="28022"/>
    <n v="42012"/>
    <n v="47"/>
    <s v="Left"/>
    <x v="1"/>
    <n v="1"/>
    <n v="420"/>
    <n v="7"/>
    <n v="7"/>
    <n v="420"/>
    <n v="420"/>
    <x v="1"/>
  </r>
  <r>
    <n v="28022"/>
    <n v="42012"/>
    <n v="48"/>
    <s v="Left"/>
    <x v="0"/>
    <n v="1"/>
    <n v="491"/>
    <s v="q"/>
    <s v="q"/>
    <n v="491"/>
    <n v="491"/>
    <x v="1"/>
  </r>
  <r>
    <n v="28022"/>
    <n v="42012"/>
    <n v="49"/>
    <s v="Left"/>
    <x v="1"/>
    <n v="1"/>
    <n v="414"/>
    <n v="7"/>
    <n v="7"/>
    <n v="414"/>
    <n v="414"/>
    <x v="1"/>
  </r>
  <r>
    <n v="28022"/>
    <n v="42012"/>
    <n v="50"/>
    <s v="Left"/>
    <x v="0"/>
    <n v="1"/>
    <n v="388"/>
    <s v="q"/>
    <s v="q"/>
    <n v="388"/>
    <n v="388"/>
    <x v="1"/>
  </r>
  <r>
    <n v="28022"/>
    <n v="42012"/>
    <n v="51"/>
    <s v="Left"/>
    <x v="1"/>
    <n v="1"/>
    <n v="427"/>
    <n v="7"/>
    <n v="7"/>
    <n v="427"/>
    <n v="427"/>
    <x v="1"/>
  </r>
  <r>
    <n v="28022"/>
    <n v="42012"/>
    <n v="52"/>
    <s v="Right"/>
    <x v="0"/>
    <n v="1"/>
    <n v="497"/>
    <n v="7"/>
    <n v="7"/>
    <n v="497"/>
    <n v="497"/>
    <x v="1"/>
  </r>
  <r>
    <n v="28022"/>
    <n v="42012"/>
    <n v="53"/>
    <s v="Right"/>
    <x v="1"/>
    <n v="1"/>
    <n v="356"/>
    <s v="q"/>
    <s v="q"/>
    <n v="356"/>
    <n v="356"/>
    <x v="1"/>
  </r>
  <r>
    <n v="28022"/>
    <n v="42012"/>
    <n v="54"/>
    <s v="Left"/>
    <x v="1"/>
    <n v="1"/>
    <n v="477"/>
    <n v="7"/>
    <n v="7"/>
    <n v="477"/>
    <n v="477"/>
    <x v="1"/>
  </r>
  <r>
    <n v="28022"/>
    <n v="42012"/>
    <n v="55"/>
    <s v="Right"/>
    <x v="1"/>
    <n v="1"/>
    <n v="368"/>
    <s v="q"/>
    <s v="q"/>
    <n v="368"/>
    <n v="368"/>
    <x v="1"/>
  </r>
  <r>
    <n v="28022"/>
    <n v="42012"/>
    <n v="56"/>
    <s v="Left"/>
    <x v="0"/>
    <n v="1"/>
    <n v="361"/>
    <s v="q"/>
    <s v="q"/>
    <n v="361"/>
    <n v="361"/>
    <x v="1"/>
  </r>
  <r>
    <n v="28022"/>
    <n v="42012"/>
    <n v="57"/>
    <s v="Right"/>
    <x v="0"/>
    <n v="1"/>
    <n v="368"/>
    <n v="7"/>
    <n v="7"/>
    <n v="368"/>
    <n v="368"/>
    <x v="1"/>
  </r>
  <r>
    <n v="28022"/>
    <n v="42012"/>
    <n v="58"/>
    <s v="Right"/>
    <x v="0"/>
    <n v="1"/>
    <n v="297"/>
    <n v="7"/>
    <n v="7"/>
    <n v="297"/>
    <n v="297"/>
    <x v="1"/>
  </r>
  <r>
    <n v="28022"/>
    <n v="42012"/>
    <n v="59"/>
    <s v="Right"/>
    <x v="0"/>
    <n v="1"/>
    <n v="244"/>
    <n v="7"/>
    <n v="7"/>
    <n v="244"/>
    <n v="244"/>
    <x v="1"/>
  </r>
  <r>
    <n v="28022"/>
    <n v="42012"/>
    <n v="60"/>
    <s v="Right"/>
    <x v="0"/>
    <n v="1"/>
    <n v="288"/>
    <n v="7"/>
    <n v="7"/>
    <n v="288"/>
    <n v="288"/>
    <x v="1"/>
  </r>
  <r>
    <n v="28022"/>
    <n v="42012"/>
    <n v="61"/>
    <s v="Left"/>
    <x v="0"/>
    <n v="1"/>
    <n v="330"/>
    <s v="q"/>
    <s v="q"/>
    <n v="330"/>
    <n v="330"/>
    <x v="1"/>
  </r>
  <r>
    <n v="28022"/>
    <n v="42012"/>
    <n v="62"/>
    <s v="Left"/>
    <x v="0"/>
    <n v="1"/>
    <n v="292"/>
    <s v="q"/>
    <s v="q"/>
    <n v="292"/>
    <n v="292"/>
    <x v="1"/>
  </r>
  <r>
    <n v="28022"/>
    <n v="42012"/>
    <n v="63"/>
    <s v="Right"/>
    <x v="1"/>
    <n v="0"/>
    <n v="319"/>
    <n v="7"/>
    <s v="q"/>
    <s v=""/>
    <s v=""/>
    <x v="3"/>
  </r>
  <r>
    <n v="28022"/>
    <n v="42012"/>
    <n v="64"/>
    <s v="Left"/>
    <x v="0"/>
    <n v="1"/>
    <n v="409"/>
    <s v="q"/>
    <s v="q"/>
    <n v="409"/>
    <n v="409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46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3"/>
        <item x="2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46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28022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75</v>
      </c>
      <c r="J2" s="3">
        <v>-470043468</v>
      </c>
      <c r="K2" t="s">
        <v>91</v>
      </c>
      <c r="L2" t="s">
        <v>92</v>
      </c>
      <c r="M2" s="1" t="s">
        <v>92</v>
      </c>
      <c r="N2" s="16">
        <v>42012</v>
      </c>
      <c r="O2" s="16">
        <v>42012.737673611111</v>
      </c>
      <c r="P2" s="2">
        <v>0.40434027777777781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67886</v>
      </c>
      <c r="AT2">
        <v>0</v>
      </c>
      <c r="AU2">
        <v>7</v>
      </c>
      <c r="AV2">
        <v>673</v>
      </c>
      <c r="AW2">
        <v>68559</v>
      </c>
      <c r="AX2" t="s">
        <v>98</v>
      </c>
    </row>
    <row r="3" spans="1:50" x14ac:dyDescent="0.25">
      <c r="A3" t="s">
        <v>87</v>
      </c>
      <c r="B3">
        <v>28022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75</v>
      </c>
      <c r="J3" s="3">
        <v>-470043468</v>
      </c>
      <c r="K3" t="s">
        <v>91</v>
      </c>
      <c r="L3" t="s">
        <v>92</v>
      </c>
      <c r="M3" s="1" t="s">
        <v>92</v>
      </c>
      <c r="N3" s="16">
        <v>42012</v>
      </c>
      <c r="O3" s="16">
        <v>42012.737673611111</v>
      </c>
      <c r="P3" s="2">
        <v>0.40434027777777781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70181</v>
      </c>
      <c r="AT3">
        <v>0</v>
      </c>
      <c r="AU3" t="s">
        <v>99</v>
      </c>
      <c r="AV3">
        <v>634</v>
      </c>
      <c r="AW3">
        <v>70815</v>
      </c>
      <c r="AX3" t="s">
        <v>101</v>
      </c>
    </row>
    <row r="4" spans="1:50" x14ac:dyDescent="0.25">
      <c r="A4" t="s">
        <v>87</v>
      </c>
      <c r="B4">
        <v>28022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75</v>
      </c>
      <c r="J4" s="3">
        <v>-470043468</v>
      </c>
      <c r="K4" t="s">
        <v>91</v>
      </c>
      <c r="L4" t="s">
        <v>92</v>
      </c>
      <c r="M4" s="1" t="s">
        <v>92</v>
      </c>
      <c r="N4" s="16">
        <v>42012</v>
      </c>
      <c r="O4" s="16">
        <v>42012.737673611111</v>
      </c>
      <c r="P4" s="2">
        <v>0.40434027777777781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72426</v>
      </c>
      <c r="AT4">
        <v>0</v>
      </c>
      <c r="AU4" t="s">
        <v>99</v>
      </c>
      <c r="AV4">
        <v>581</v>
      </c>
      <c r="AW4">
        <v>73007</v>
      </c>
      <c r="AX4" t="s">
        <v>101</v>
      </c>
    </row>
    <row r="5" spans="1:50" x14ac:dyDescent="0.25">
      <c r="A5" t="s">
        <v>87</v>
      </c>
      <c r="B5">
        <v>28022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75</v>
      </c>
      <c r="J5" s="3">
        <v>-470043468</v>
      </c>
      <c r="K5" t="s">
        <v>91</v>
      </c>
      <c r="L5" t="s">
        <v>92</v>
      </c>
      <c r="M5" s="1" t="s">
        <v>92</v>
      </c>
      <c r="N5" s="16">
        <v>42012</v>
      </c>
      <c r="O5" s="16">
        <v>42012.737673611111</v>
      </c>
      <c r="P5" s="2">
        <v>0.40434027777777781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0</v>
      </c>
      <c r="AP5">
        <v>7</v>
      </c>
      <c r="AQ5">
        <v>-999999</v>
      </c>
      <c r="AR5">
        <v>16</v>
      </c>
      <c r="AS5">
        <v>74622</v>
      </c>
      <c r="AT5">
        <v>0</v>
      </c>
      <c r="AU5" t="s">
        <v>99</v>
      </c>
      <c r="AV5">
        <v>449</v>
      </c>
      <c r="AW5">
        <v>75071</v>
      </c>
      <c r="AX5" t="s">
        <v>98</v>
      </c>
    </row>
    <row r="6" spans="1:50" x14ac:dyDescent="0.25">
      <c r="A6" t="s">
        <v>87</v>
      </c>
      <c r="B6">
        <v>28022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75</v>
      </c>
      <c r="J6" s="3">
        <v>-470043468</v>
      </c>
      <c r="K6" t="s">
        <v>91</v>
      </c>
      <c r="L6" t="s">
        <v>92</v>
      </c>
      <c r="M6" s="1" t="s">
        <v>92</v>
      </c>
      <c r="N6" s="16">
        <v>42012</v>
      </c>
      <c r="O6" s="16">
        <v>42012.737673611111</v>
      </c>
      <c r="P6" s="2">
        <v>0.40434027777777781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95446</v>
      </c>
      <c r="AK6">
        <v>0</v>
      </c>
      <c r="AL6">
        <v>7</v>
      </c>
      <c r="AM6">
        <v>521</v>
      </c>
      <c r="AN6">
        <v>95967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28022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75</v>
      </c>
      <c r="J7" s="3">
        <v>-470043468</v>
      </c>
      <c r="K7" t="s">
        <v>91</v>
      </c>
      <c r="L7" t="s">
        <v>92</v>
      </c>
      <c r="M7" s="1" t="s">
        <v>92</v>
      </c>
      <c r="N7" s="16">
        <v>42012</v>
      </c>
      <c r="O7" s="16">
        <v>42012.737673611111</v>
      </c>
      <c r="P7" s="2">
        <v>0.40434027777777781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97060</v>
      </c>
      <c r="AK7">
        <v>0</v>
      </c>
      <c r="AL7">
        <v>7</v>
      </c>
      <c r="AM7">
        <v>459</v>
      </c>
      <c r="AN7">
        <v>97519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28022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75</v>
      </c>
      <c r="J8" s="3">
        <v>-470043468</v>
      </c>
      <c r="K8" t="s">
        <v>91</v>
      </c>
      <c r="L8" t="s">
        <v>92</v>
      </c>
      <c r="M8" s="1" t="s">
        <v>92</v>
      </c>
      <c r="N8" s="16">
        <v>42012</v>
      </c>
      <c r="O8" s="16">
        <v>42012.737673611111</v>
      </c>
      <c r="P8" s="2">
        <v>0.40434027777777781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98623</v>
      </c>
      <c r="AK8">
        <v>0</v>
      </c>
      <c r="AL8">
        <v>7</v>
      </c>
      <c r="AM8">
        <v>448</v>
      </c>
      <c r="AN8">
        <v>99071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28022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75</v>
      </c>
      <c r="J9" s="3">
        <v>-470043468</v>
      </c>
      <c r="K9" t="s">
        <v>91</v>
      </c>
      <c r="L9" t="s">
        <v>92</v>
      </c>
      <c r="M9" s="1" t="s">
        <v>92</v>
      </c>
      <c r="N9" s="16">
        <v>42012</v>
      </c>
      <c r="O9" s="16">
        <v>42012.737673611111</v>
      </c>
      <c r="P9" s="2">
        <v>0.40434027777777781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100170</v>
      </c>
      <c r="AK9">
        <v>0</v>
      </c>
      <c r="AL9" t="s">
        <v>99</v>
      </c>
      <c r="AM9">
        <v>581</v>
      </c>
      <c r="AN9">
        <v>100751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28022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75</v>
      </c>
      <c r="J10" s="3">
        <v>-470043468</v>
      </c>
      <c r="K10" t="s">
        <v>91</v>
      </c>
      <c r="L10" t="s">
        <v>92</v>
      </c>
      <c r="M10" s="1" t="s">
        <v>92</v>
      </c>
      <c r="N10" s="16">
        <v>42012</v>
      </c>
      <c r="O10" s="16">
        <v>42012.737673611111</v>
      </c>
      <c r="P10" s="2">
        <v>0.40434027777777781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16</v>
      </c>
      <c r="AJ10">
        <v>101850</v>
      </c>
      <c r="AK10">
        <v>0</v>
      </c>
      <c r="AL10" t="s">
        <v>99</v>
      </c>
      <c r="AM10">
        <v>437</v>
      </c>
      <c r="AN10">
        <v>102287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28022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75</v>
      </c>
      <c r="J11" s="3">
        <v>-470043468</v>
      </c>
      <c r="K11" t="s">
        <v>91</v>
      </c>
      <c r="L11" t="s">
        <v>92</v>
      </c>
      <c r="M11" s="1" t="s">
        <v>92</v>
      </c>
      <c r="N11" s="16">
        <v>42012</v>
      </c>
      <c r="O11" s="16">
        <v>42012.737673611111</v>
      </c>
      <c r="P11" s="2">
        <v>0.40434027777777781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103380</v>
      </c>
      <c r="AK11">
        <v>0</v>
      </c>
      <c r="AL11">
        <v>7</v>
      </c>
      <c r="AM11">
        <v>491</v>
      </c>
      <c r="AN11">
        <v>103871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28022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75</v>
      </c>
      <c r="J12" s="3">
        <v>-470043468</v>
      </c>
      <c r="K12" t="s">
        <v>91</v>
      </c>
      <c r="L12" t="s">
        <v>92</v>
      </c>
      <c r="M12" s="1" t="s">
        <v>92</v>
      </c>
      <c r="N12" s="16">
        <v>42012</v>
      </c>
      <c r="O12" s="16">
        <v>42012.737673611111</v>
      </c>
      <c r="P12" s="2">
        <v>0.40434027777777781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16</v>
      </c>
      <c r="AJ12">
        <v>104977</v>
      </c>
      <c r="AK12">
        <v>0</v>
      </c>
      <c r="AL12" t="s">
        <v>99</v>
      </c>
      <c r="AM12">
        <v>830</v>
      </c>
      <c r="AN12">
        <v>105807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28022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75</v>
      </c>
      <c r="J13" s="3">
        <v>-470043468</v>
      </c>
      <c r="K13" t="s">
        <v>91</v>
      </c>
      <c r="L13" t="s">
        <v>92</v>
      </c>
      <c r="M13" s="1" t="s">
        <v>92</v>
      </c>
      <c r="N13" s="16">
        <v>42012</v>
      </c>
      <c r="O13" s="16">
        <v>42012.737673611111</v>
      </c>
      <c r="P13" s="2">
        <v>0.40434027777777781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106906</v>
      </c>
      <c r="AK13">
        <v>0</v>
      </c>
      <c r="AL13">
        <v>7</v>
      </c>
      <c r="AM13">
        <v>389</v>
      </c>
      <c r="AN13">
        <v>107295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28022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75</v>
      </c>
      <c r="J14" s="3">
        <v>-470043468</v>
      </c>
      <c r="K14" t="s">
        <v>91</v>
      </c>
      <c r="L14" t="s">
        <v>92</v>
      </c>
      <c r="M14" s="1" t="s">
        <v>92</v>
      </c>
      <c r="N14" s="16">
        <v>42012</v>
      </c>
      <c r="O14" s="16">
        <v>42012.737673611111</v>
      </c>
      <c r="P14" s="2">
        <v>0.40434027777777781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108387</v>
      </c>
      <c r="AK14">
        <v>0</v>
      </c>
      <c r="AL14">
        <v>7</v>
      </c>
      <c r="AM14">
        <v>412</v>
      </c>
      <c r="AN14">
        <v>108799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28022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75</v>
      </c>
      <c r="J15" s="3">
        <v>-470043468</v>
      </c>
      <c r="K15" t="s">
        <v>91</v>
      </c>
      <c r="L15" t="s">
        <v>92</v>
      </c>
      <c r="M15" s="1" t="s">
        <v>92</v>
      </c>
      <c r="N15" s="16">
        <v>42012</v>
      </c>
      <c r="O15" s="16">
        <v>42012.737673611111</v>
      </c>
      <c r="P15" s="2">
        <v>0.40434027777777781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109900</v>
      </c>
      <c r="AK15">
        <v>0</v>
      </c>
      <c r="AL15" t="s">
        <v>99</v>
      </c>
      <c r="AM15">
        <v>419</v>
      </c>
      <c r="AN15">
        <v>110319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28022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75</v>
      </c>
      <c r="J16" s="3">
        <v>-470043468</v>
      </c>
      <c r="K16" t="s">
        <v>91</v>
      </c>
      <c r="L16" t="s">
        <v>92</v>
      </c>
      <c r="M16" s="1" t="s">
        <v>92</v>
      </c>
      <c r="N16" s="16">
        <v>42012</v>
      </c>
      <c r="O16" s="16">
        <v>42012.737673611111</v>
      </c>
      <c r="P16" s="2">
        <v>0.40434027777777781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111414</v>
      </c>
      <c r="AK16">
        <v>0</v>
      </c>
      <c r="AL16">
        <v>7</v>
      </c>
      <c r="AM16">
        <v>409</v>
      </c>
      <c r="AN16">
        <v>111823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28022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75</v>
      </c>
      <c r="J17" s="3">
        <v>-470043468</v>
      </c>
      <c r="K17" t="s">
        <v>91</v>
      </c>
      <c r="L17" t="s">
        <v>92</v>
      </c>
      <c r="M17" s="1" t="s">
        <v>92</v>
      </c>
      <c r="N17" s="16">
        <v>42012</v>
      </c>
      <c r="O17" s="16">
        <v>42012.737673611111</v>
      </c>
      <c r="P17" s="2">
        <v>0.40434027777777781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112928</v>
      </c>
      <c r="AK17">
        <v>0</v>
      </c>
      <c r="AL17" t="s">
        <v>99</v>
      </c>
      <c r="AM17">
        <v>527</v>
      </c>
      <c r="AN17">
        <v>113455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28022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75</v>
      </c>
      <c r="J18" s="3">
        <v>-470043468</v>
      </c>
      <c r="K18" t="s">
        <v>91</v>
      </c>
      <c r="L18" t="s">
        <v>92</v>
      </c>
      <c r="M18" s="1" t="s">
        <v>92</v>
      </c>
      <c r="N18" s="16">
        <v>42012</v>
      </c>
      <c r="O18" s="16">
        <v>42012.737673611111</v>
      </c>
      <c r="P18" s="2">
        <v>0.40434027777777781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114558</v>
      </c>
      <c r="AK18">
        <v>0</v>
      </c>
      <c r="AL18">
        <v>7</v>
      </c>
      <c r="AM18">
        <v>401</v>
      </c>
      <c r="AN18">
        <v>114959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28022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75</v>
      </c>
      <c r="J19" s="3">
        <v>-470043468</v>
      </c>
      <c r="K19" t="s">
        <v>91</v>
      </c>
      <c r="L19" t="s">
        <v>92</v>
      </c>
      <c r="M19" s="1" t="s">
        <v>92</v>
      </c>
      <c r="N19" s="16">
        <v>42012</v>
      </c>
      <c r="O19" s="16">
        <v>42012.737673611111</v>
      </c>
      <c r="P19" s="2">
        <v>0.40434027777777781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17</v>
      </c>
      <c r="AJ19">
        <v>116055</v>
      </c>
      <c r="AK19">
        <v>0</v>
      </c>
      <c r="AL19" t="s">
        <v>99</v>
      </c>
      <c r="AM19">
        <v>328</v>
      </c>
      <c r="AN19">
        <v>116383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28022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75</v>
      </c>
      <c r="J20" s="3">
        <v>-470043468</v>
      </c>
      <c r="K20" t="s">
        <v>91</v>
      </c>
      <c r="L20" t="s">
        <v>92</v>
      </c>
      <c r="M20" s="1" t="s">
        <v>92</v>
      </c>
      <c r="N20" s="16">
        <v>42012</v>
      </c>
      <c r="O20" s="16">
        <v>42012.737673611111</v>
      </c>
      <c r="P20" s="2">
        <v>0.40434027777777781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117485</v>
      </c>
      <c r="AK20">
        <v>0</v>
      </c>
      <c r="AL20" t="s">
        <v>99</v>
      </c>
      <c r="AM20">
        <v>386</v>
      </c>
      <c r="AN20">
        <v>117871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28022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75</v>
      </c>
      <c r="J21" s="3">
        <v>-470043468</v>
      </c>
      <c r="K21" t="s">
        <v>91</v>
      </c>
      <c r="L21" t="s">
        <v>92</v>
      </c>
      <c r="M21" s="1" t="s">
        <v>92</v>
      </c>
      <c r="N21" s="16">
        <v>42012</v>
      </c>
      <c r="O21" s="16">
        <v>42012.737673611111</v>
      </c>
      <c r="P21" s="2">
        <v>0.40434027777777781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118965</v>
      </c>
      <c r="AK21">
        <v>0</v>
      </c>
      <c r="AL21">
        <v>7</v>
      </c>
      <c r="AM21">
        <v>522</v>
      </c>
      <c r="AN21">
        <v>119487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28022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75</v>
      </c>
      <c r="J22" s="3">
        <v>-470043468</v>
      </c>
      <c r="K22" t="s">
        <v>91</v>
      </c>
      <c r="L22" t="s">
        <v>92</v>
      </c>
      <c r="M22" s="1" t="s">
        <v>92</v>
      </c>
      <c r="N22" s="16">
        <v>42012</v>
      </c>
      <c r="O22" s="16">
        <v>42012.737673611111</v>
      </c>
      <c r="P22" s="2">
        <v>0.40434027777777781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120595</v>
      </c>
      <c r="AK22">
        <v>0</v>
      </c>
      <c r="AL22" t="s">
        <v>99</v>
      </c>
      <c r="AM22">
        <v>444</v>
      </c>
      <c r="AN22">
        <v>121039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28022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75</v>
      </c>
      <c r="J23" s="3">
        <v>-470043468</v>
      </c>
      <c r="K23" t="s">
        <v>91</v>
      </c>
      <c r="L23" t="s">
        <v>92</v>
      </c>
      <c r="M23" s="1" t="s">
        <v>92</v>
      </c>
      <c r="N23" s="16">
        <v>42012</v>
      </c>
      <c r="O23" s="16">
        <v>42012.737673611111</v>
      </c>
      <c r="P23" s="2">
        <v>0.40434027777777781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122142</v>
      </c>
      <c r="AK23">
        <v>0</v>
      </c>
      <c r="AL23">
        <v>7</v>
      </c>
      <c r="AM23">
        <v>305</v>
      </c>
      <c r="AN23">
        <v>122447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28022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75</v>
      </c>
      <c r="J24" s="3">
        <v>-470043468</v>
      </c>
      <c r="K24" t="s">
        <v>91</v>
      </c>
      <c r="L24" t="s">
        <v>92</v>
      </c>
      <c r="M24" s="1" t="s">
        <v>92</v>
      </c>
      <c r="N24" s="16">
        <v>42012</v>
      </c>
      <c r="O24" s="16">
        <v>42012.737673611111</v>
      </c>
      <c r="P24" s="2">
        <v>0.40434027777777781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123539</v>
      </c>
      <c r="AK24">
        <v>0</v>
      </c>
      <c r="AL24">
        <v>7</v>
      </c>
      <c r="AM24">
        <v>364</v>
      </c>
      <c r="AN24">
        <v>123903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28022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75</v>
      </c>
      <c r="J25" s="3">
        <v>-470043468</v>
      </c>
      <c r="K25" t="s">
        <v>91</v>
      </c>
      <c r="L25" t="s">
        <v>92</v>
      </c>
      <c r="M25" s="1" t="s">
        <v>92</v>
      </c>
      <c r="N25" s="16">
        <v>42012</v>
      </c>
      <c r="O25" s="16">
        <v>42012.737673611111</v>
      </c>
      <c r="P25" s="2">
        <v>0.40434027777777781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125003</v>
      </c>
      <c r="AK25">
        <v>0</v>
      </c>
      <c r="AL25" t="s">
        <v>99</v>
      </c>
      <c r="AM25">
        <v>292</v>
      </c>
      <c r="AN25">
        <v>125295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28022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75</v>
      </c>
      <c r="J26" s="3">
        <v>-470043468</v>
      </c>
      <c r="K26" t="s">
        <v>91</v>
      </c>
      <c r="L26" t="s">
        <v>92</v>
      </c>
      <c r="M26" s="1" t="s">
        <v>92</v>
      </c>
      <c r="N26" s="16">
        <v>42012</v>
      </c>
      <c r="O26" s="16">
        <v>42012.737673611111</v>
      </c>
      <c r="P26" s="2">
        <v>0.40434027777777781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126400</v>
      </c>
      <c r="AK26">
        <v>0</v>
      </c>
      <c r="AL26" t="s">
        <v>99</v>
      </c>
      <c r="AM26">
        <v>351</v>
      </c>
      <c r="AN26">
        <v>126751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28022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75</v>
      </c>
      <c r="J27" s="3">
        <v>-470043468</v>
      </c>
      <c r="K27" t="s">
        <v>91</v>
      </c>
      <c r="L27" t="s">
        <v>92</v>
      </c>
      <c r="M27" s="1" t="s">
        <v>92</v>
      </c>
      <c r="N27" s="16">
        <v>42012</v>
      </c>
      <c r="O27" s="16">
        <v>42012.737673611111</v>
      </c>
      <c r="P27" s="2">
        <v>0.40434027777777781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17</v>
      </c>
      <c r="AJ27">
        <v>127848</v>
      </c>
      <c r="AK27">
        <v>0</v>
      </c>
      <c r="AL27">
        <v>7</v>
      </c>
      <c r="AM27">
        <v>503</v>
      </c>
      <c r="AN27">
        <v>128351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28022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75</v>
      </c>
      <c r="J28" s="3">
        <v>-470043468</v>
      </c>
      <c r="K28" t="s">
        <v>91</v>
      </c>
      <c r="L28" t="s">
        <v>92</v>
      </c>
      <c r="M28" s="1" t="s">
        <v>92</v>
      </c>
      <c r="N28" s="16">
        <v>42012</v>
      </c>
      <c r="O28" s="16">
        <v>42012.737673611111</v>
      </c>
      <c r="P28" s="2">
        <v>0.40434027777777781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129444</v>
      </c>
      <c r="AK28">
        <v>0</v>
      </c>
      <c r="AL28">
        <v>7</v>
      </c>
      <c r="AM28">
        <v>571</v>
      </c>
      <c r="AN28">
        <v>130015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28022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75</v>
      </c>
      <c r="J29" s="3">
        <v>-470043468</v>
      </c>
      <c r="K29" t="s">
        <v>91</v>
      </c>
      <c r="L29" t="s">
        <v>92</v>
      </c>
      <c r="M29" s="1" t="s">
        <v>92</v>
      </c>
      <c r="N29" s="16">
        <v>42012</v>
      </c>
      <c r="O29" s="16">
        <v>42012.737673611111</v>
      </c>
      <c r="P29" s="2">
        <v>0.40434027777777781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16</v>
      </c>
      <c r="AJ29">
        <v>131107</v>
      </c>
      <c r="AK29">
        <v>0</v>
      </c>
      <c r="AL29" t="s">
        <v>99</v>
      </c>
      <c r="AM29">
        <v>652</v>
      </c>
      <c r="AN29">
        <v>131759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28022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75</v>
      </c>
      <c r="J30" s="3">
        <v>-470043468</v>
      </c>
      <c r="K30" t="s">
        <v>91</v>
      </c>
      <c r="L30" t="s">
        <v>92</v>
      </c>
      <c r="M30" s="1" t="s">
        <v>92</v>
      </c>
      <c r="N30" s="16">
        <v>42012</v>
      </c>
      <c r="O30" s="16">
        <v>42012.737673611111</v>
      </c>
      <c r="P30" s="2">
        <v>0.40434027777777781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132854</v>
      </c>
      <c r="AK30">
        <v>0</v>
      </c>
      <c r="AL30" t="s">
        <v>99</v>
      </c>
      <c r="AM30">
        <v>408</v>
      </c>
      <c r="AN30">
        <v>133262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28022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75</v>
      </c>
      <c r="J31" s="3">
        <v>-470043468</v>
      </c>
      <c r="K31" t="s">
        <v>91</v>
      </c>
      <c r="L31" t="s">
        <v>92</v>
      </c>
      <c r="M31" s="1" t="s">
        <v>92</v>
      </c>
      <c r="N31" s="16">
        <v>42012</v>
      </c>
      <c r="O31" s="16">
        <v>42012.737673611111</v>
      </c>
      <c r="P31" s="2">
        <v>0.40434027777777781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134367</v>
      </c>
      <c r="AK31">
        <v>0</v>
      </c>
      <c r="AL31">
        <v>7</v>
      </c>
      <c r="AM31">
        <v>335</v>
      </c>
      <c r="AN31">
        <v>134702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28022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75</v>
      </c>
      <c r="J32" s="3">
        <v>-470043468</v>
      </c>
      <c r="K32" t="s">
        <v>91</v>
      </c>
      <c r="L32" t="s">
        <v>92</v>
      </c>
      <c r="M32" s="1" t="s">
        <v>92</v>
      </c>
      <c r="N32" s="16">
        <v>42012</v>
      </c>
      <c r="O32" s="16">
        <v>42012.737673611111</v>
      </c>
      <c r="P32" s="2">
        <v>0.40434027777777781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135798</v>
      </c>
      <c r="AK32">
        <v>0</v>
      </c>
      <c r="AL32">
        <v>7</v>
      </c>
      <c r="AM32">
        <v>313</v>
      </c>
      <c r="AN32">
        <v>136111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28022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75</v>
      </c>
      <c r="J33" s="3">
        <v>-470043468</v>
      </c>
      <c r="K33" t="s">
        <v>91</v>
      </c>
      <c r="L33" t="s">
        <v>92</v>
      </c>
      <c r="M33" s="1" t="s">
        <v>92</v>
      </c>
      <c r="N33" s="16">
        <v>42012</v>
      </c>
      <c r="O33" s="16">
        <v>42012.737673611111</v>
      </c>
      <c r="P33" s="2">
        <v>0.40434027777777781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137212</v>
      </c>
      <c r="AK33">
        <v>0</v>
      </c>
      <c r="AL33">
        <v>7</v>
      </c>
      <c r="AM33">
        <v>322</v>
      </c>
      <c r="AN33">
        <v>137534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28022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75</v>
      </c>
      <c r="J34" s="3">
        <v>-470043468</v>
      </c>
      <c r="K34" t="s">
        <v>91</v>
      </c>
      <c r="L34" t="s">
        <v>92</v>
      </c>
      <c r="M34" s="1" t="s">
        <v>92</v>
      </c>
      <c r="N34" s="16">
        <v>42012</v>
      </c>
      <c r="O34" s="16">
        <v>42012.737673611111</v>
      </c>
      <c r="P34" s="2">
        <v>0.40434027777777781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138642</v>
      </c>
      <c r="AK34">
        <v>0</v>
      </c>
      <c r="AL34" t="s">
        <v>99</v>
      </c>
      <c r="AM34">
        <v>492</v>
      </c>
      <c r="AN34">
        <v>139134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28022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75</v>
      </c>
      <c r="J35" s="3">
        <v>-470043468</v>
      </c>
      <c r="K35" t="s">
        <v>91</v>
      </c>
      <c r="L35" t="s">
        <v>92</v>
      </c>
      <c r="M35" s="1" t="s">
        <v>92</v>
      </c>
      <c r="N35" s="16">
        <v>42012</v>
      </c>
      <c r="O35" s="16">
        <v>42012.737673611111</v>
      </c>
      <c r="P35" s="2">
        <v>0.40434027777777781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140239</v>
      </c>
      <c r="AK35">
        <v>0</v>
      </c>
      <c r="AL35">
        <v>7</v>
      </c>
      <c r="AM35">
        <v>479</v>
      </c>
      <c r="AN35">
        <v>140718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28022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75</v>
      </c>
      <c r="J36" s="3">
        <v>-470043468</v>
      </c>
      <c r="K36" t="s">
        <v>91</v>
      </c>
      <c r="L36" t="s">
        <v>92</v>
      </c>
      <c r="M36" s="1" t="s">
        <v>92</v>
      </c>
      <c r="N36" s="16">
        <v>42012</v>
      </c>
      <c r="O36" s="16">
        <v>42012.737673611111</v>
      </c>
      <c r="P36" s="2">
        <v>0.40434027777777781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0</v>
      </c>
      <c r="AG36" t="s">
        <v>99</v>
      </c>
      <c r="AH36">
        <v>-999999</v>
      </c>
      <c r="AI36">
        <v>16</v>
      </c>
      <c r="AJ36">
        <v>141819</v>
      </c>
      <c r="AK36">
        <v>0</v>
      </c>
      <c r="AL36">
        <v>7</v>
      </c>
      <c r="AM36">
        <v>275</v>
      </c>
      <c r="AN36">
        <v>142094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28022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75</v>
      </c>
      <c r="J37" s="3">
        <v>-470043468</v>
      </c>
      <c r="K37" t="s">
        <v>91</v>
      </c>
      <c r="L37" t="s">
        <v>92</v>
      </c>
      <c r="M37" s="1" t="s">
        <v>92</v>
      </c>
      <c r="N37" s="16">
        <v>42012</v>
      </c>
      <c r="O37" s="16">
        <v>42012.737673611111</v>
      </c>
      <c r="P37" s="2">
        <v>0.40434027777777781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143200</v>
      </c>
      <c r="AK37">
        <v>0</v>
      </c>
      <c r="AL37" t="s">
        <v>99</v>
      </c>
      <c r="AM37">
        <v>494</v>
      </c>
      <c r="AN37">
        <v>143694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28022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75</v>
      </c>
      <c r="J38" s="3">
        <v>-470043468</v>
      </c>
      <c r="K38" t="s">
        <v>91</v>
      </c>
      <c r="L38" t="s">
        <v>92</v>
      </c>
      <c r="M38" s="1" t="s">
        <v>92</v>
      </c>
      <c r="N38" s="16">
        <v>42012</v>
      </c>
      <c r="O38" s="16">
        <v>42012.737673611111</v>
      </c>
      <c r="P38" s="2">
        <v>0.40434027777777781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144796</v>
      </c>
      <c r="AK38">
        <v>0</v>
      </c>
      <c r="AL38" t="s">
        <v>99</v>
      </c>
      <c r="AM38">
        <v>386</v>
      </c>
      <c r="AN38">
        <v>145182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28022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75</v>
      </c>
      <c r="J39" s="3">
        <v>-470043468</v>
      </c>
      <c r="K39" t="s">
        <v>91</v>
      </c>
      <c r="L39" t="s">
        <v>92</v>
      </c>
      <c r="M39" s="1" t="s">
        <v>92</v>
      </c>
      <c r="N39" s="16">
        <v>42012</v>
      </c>
      <c r="O39" s="16">
        <v>42012.737673611111</v>
      </c>
      <c r="P39" s="2">
        <v>0.40434027777777781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146277</v>
      </c>
      <c r="AK39">
        <v>0</v>
      </c>
      <c r="AL39">
        <v>7</v>
      </c>
      <c r="AM39">
        <v>409</v>
      </c>
      <c r="AN39">
        <v>146686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28022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75</v>
      </c>
      <c r="J40" s="3">
        <v>-470043468</v>
      </c>
      <c r="K40" t="s">
        <v>91</v>
      </c>
      <c r="L40" t="s">
        <v>92</v>
      </c>
      <c r="M40" s="1" t="s">
        <v>92</v>
      </c>
      <c r="N40" s="16">
        <v>42012</v>
      </c>
      <c r="O40" s="16">
        <v>42012.737673611111</v>
      </c>
      <c r="P40" s="2">
        <v>0.40434027777777781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147790</v>
      </c>
      <c r="AK40">
        <v>0</v>
      </c>
      <c r="AL40">
        <v>7</v>
      </c>
      <c r="AM40">
        <v>400</v>
      </c>
      <c r="AN40">
        <v>148190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28022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75</v>
      </c>
      <c r="J41" s="3">
        <v>-470043468</v>
      </c>
      <c r="K41" t="s">
        <v>91</v>
      </c>
      <c r="L41" t="s">
        <v>92</v>
      </c>
      <c r="M41" s="1" t="s">
        <v>92</v>
      </c>
      <c r="N41" s="16">
        <v>42012</v>
      </c>
      <c r="O41" s="16">
        <v>42012.737673611111</v>
      </c>
      <c r="P41" s="2">
        <v>0.40434027777777781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149287</v>
      </c>
      <c r="AK41">
        <v>0</v>
      </c>
      <c r="AL41" t="s">
        <v>99</v>
      </c>
      <c r="AM41">
        <v>343</v>
      </c>
      <c r="AN41">
        <v>149630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28022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75</v>
      </c>
      <c r="J42" s="3">
        <v>-470043468</v>
      </c>
      <c r="K42" t="s">
        <v>91</v>
      </c>
      <c r="L42" t="s">
        <v>92</v>
      </c>
      <c r="M42" s="1" t="s">
        <v>92</v>
      </c>
      <c r="N42" s="16">
        <v>42012</v>
      </c>
      <c r="O42" s="16">
        <v>42012.737673611111</v>
      </c>
      <c r="P42" s="2">
        <v>0.40434027777777781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150734</v>
      </c>
      <c r="AK42">
        <v>0</v>
      </c>
      <c r="AL42">
        <v>7</v>
      </c>
      <c r="AM42">
        <v>400</v>
      </c>
      <c r="AN42">
        <v>151134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28022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75</v>
      </c>
      <c r="J43" s="3">
        <v>-470043468</v>
      </c>
      <c r="K43" t="s">
        <v>91</v>
      </c>
      <c r="L43" t="s">
        <v>92</v>
      </c>
      <c r="M43" s="1" t="s">
        <v>92</v>
      </c>
      <c r="N43" s="16">
        <v>42012</v>
      </c>
      <c r="O43" s="16">
        <v>42012.737673611111</v>
      </c>
      <c r="P43" s="2">
        <v>0.40434027777777781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152231</v>
      </c>
      <c r="AK43">
        <v>0</v>
      </c>
      <c r="AL43" t="s">
        <v>99</v>
      </c>
      <c r="AM43">
        <v>423</v>
      </c>
      <c r="AN43">
        <v>152654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28022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75</v>
      </c>
      <c r="J44" s="3">
        <v>-470043468</v>
      </c>
      <c r="K44" t="s">
        <v>91</v>
      </c>
      <c r="L44" t="s">
        <v>92</v>
      </c>
      <c r="M44" s="1" t="s">
        <v>92</v>
      </c>
      <c r="N44" s="16">
        <v>42012</v>
      </c>
      <c r="O44" s="16">
        <v>42012.737673611111</v>
      </c>
      <c r="P44" s="2">
        <v>0.40434027777777781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17</v>
      </c>
      <c r="AJ44">
        <v>153762</v>
      </c>
      <c r="AK44">
        <v>0</v>
      </c>
      <c r="AL44" t="s">
        <v>99</v>
      </c>
      <c r="AM44">
        <v>412</v>
      </c>
      <c r="AN44">
        <v>154174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28022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75</v>
      </c>
      <c r="J45" s="3">
        <v>-470043468</v>
      </c>
      <c r="K45" t="s">
        <v>91</v>
      </c>
      <c r="L45" t="s">
        <v>92</v>
      </c>
      <c r="M45" s="1" t="s">
        <v>92</v>
      </c>
      <c r="N45" s="16">
        <v>42012</v>
      </c>
      <c r="O45" s="16">
        <v>42012.737673611111</v>
      </c>
      <c r="P45" s="2">
        <v>0.40434027777777781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155275</v>
      </c>
      <c r="AK45">
        <v>0</v>
      </c>
      <c r="AL45">
        <v>7</v>
      </c>
      <c r="AM45">
        <v>547</v>
      </c>
      <c r="AN45">
        <v>155822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28022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75</v>
      </c>
      <c r="J46" s="3">
        <v>-470043468</v>
      </c>
      <c r="K46" t="s">
        <v>91</v>
      </c>
      <c r="L46" t="s">
        <v>92</v>
      </c>
      <c r="M46" s="1" t="s">
        <v>92</v>
      </c>
      <c r="N46" s="16">
        <v>42012</v>
      </c>
      <c r="O46" s="16">
        <v>42012.737673611111</v>
      </c>
      <c r="P46" s="2">
        <v>0.40434027777777781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156922</v>
      </c>
      <c r="AK46">
        <v>0</v>
      </c>
      <c r="AL46" t="s">
        <v>99</v>
      </c>
      <c r="AM46">
        <v>420</v>
      </c>
      <c r="AN46">
        <v>157342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28022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75</v>
      </c>
      <c r="J47" s="3">
        <v>-470043468</v>
      </c>
      <c r="K47" t="s">
        <v>91</v>
      </c>
      <c r="L47" t="s">
        <v>92</v>
      </c>
      <c r="M47" s="1" t="s">
        <v>92</v>
      </c>
      <c r="N47" s="16">
        <v>42012</v>
      </c>
      <c r="O47" s="16">
        <v>42012.737673611111</v>
      </c>
      <c r="P47" s="2">
        <v>0.40434027777777781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16</v>
      </c>
      <c r="AJ47">
        <v>158435</v>
      </c>
      <c r="AK47">
        <v>0</v>
      </c>
      <c r="AL47" t="s">
        <v>99</v>
      </c>
      <c r="AM47">
        <v>331</v>
      </c>
      <c r="AN47">
        <v>158766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28022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75</v>
      </c>
      <c r="J48" s="3">
        <v>-470043468</v>
      </c>
      <c r="K48" t="s">
        <v>91</v>
      </c>
      <c r="L48" t="s">
        <v>92</v>
      </c>
      <c r="M48" s="1" t="s">
        <v>92</v>
      </c>
      <c r="N48" s="16">
        <v>42012</v>
      </c>
      <c r="O48" s="16">
        <v>42012.737673611111</v>
      </c>
      <c r="P48" s="2">
        <v>0.40434027777777781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159866</v>
      </c>
      <c r="AK48">
        <v>0</v>
      </c>
      <c r="AL48">
        <v>7</v>
      </c>
      <c r="AM48">
        <v>420</v>
      </c>
      <c r="AN48">
        <v>160286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28022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75</v>
      </c>
      <c r="J49" s="3">
        <v>-470043468</v>
      </c>
      <c r="K49" t="s">
        <v>91</v>
      </c>
      <c r="L49" t="s">
        <v>92</v>
      </c>
      <c r="M49" s="1" t="s">
        <v>92</v>
      </c>
      <c r="N49" s="16">
        <v>42012</v>
      </c>
      <c r="O49" s="16">
        <v>42012.737673611111</v>
      </c>
      <c r="P49" s="2">
        <v>0.40434027777777781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161379</v>
      </c>
      <c r="AK49">
        <v>0</v>
      </c>
      <c r="AL49" t="s">
        <v>99</v>
      </c>
      <c r="AM49">
        <v>491</v>
      </c>
      <c r="AN49">
        <v>161870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28022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75</v>
      </c>
      <c r="J50" s="3">
        <v>-470043468</v>
      </c>
      <c r="K50" t="s">
        <v>91</v>
      </c>
      <c r="L50" t="s">
        <v>92</v>
      </c>
      <c r="M50" s="1" t="s">
        <v>92</v>
      </c>
      <c r="N50" s="16">
        <v>42012</v>
      </c>
      <c r="O50" s="16">
        <v>42012.737673611111</v>
      </c>
      <c r="P50" s="2">
        <v>0.40434027777777781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162976</v>
      </c>
      <c r="AK50">
        <v>0</v>
      </c>
      <c r="AL50">
        <v>7</v>
      </c>
      <c r="AM50">
        <v>414</v>
      </c>
      <c r="AN50">
        <v>163390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28022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75</v>
      </c>
      <c r="J51" s="3">
        <v>-470043468</v>
      </c>
      <c r="K51" t="s">
        <v>91</v>
      </c>
      <c r="L51" t="s">
        <v>92</v>
      </c>
      <c r="M51" s="1" t="s">
        <v>92</v>
      </c>
      <c r="N51" s="16">
        <v>42012</v>
      </c>
      <c r="O51" s="16">
        <v>42012.737673611111</v>
      </c>
      <c r="P51" s="2">
        <v>0.40434027777777781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164490</v>
      </c>
      <c r="AK51">
        <v>0</v>
      </c>
      <c r="AL51" t="s">
        <v>99</v>
      </c>
      <c r="AM51">
        <v>388</v>
      </c>
      <c r="AN51">
        <v>164878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28022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75</v>
      </c>
      <c r="J52" s="3">
        <v>-470043468</v>
      </c>
      <c r="K52" t="s">
        <v>91</v>
      </c>
      <c r="L52" t="s">
        <v>92</v>
      </c>
      <c r="M52" s="1" t="s">
        <v>92</v>
      </c>
      <c r="N52" s="16">
        <v>42012</v>
      </c>
      <c r="O52" s="16">
        <v>42012.737673611111</v>
      </c>
      <c r="P52" s="2">
        <v>0.40434027777777781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165987</v>
      </c>
      <c r="AK52">
        <v>0</v>
      </c>
      <c r="AL52">
        <v>7</v>
      </c>
      <c r="AM52">
        <v>427</v>
      </c>
      <c r="AN52">
        <v>166414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28022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75</v>
      </c>
      <c r="J53" s="3">
        <v>-470043468</v>
      </c>
      <c r="K53" t="s">
        <v>91</v>
      </c>
      <c r="L53" t="s">
        <v>92</v>
      </c>
      <c r="M53" s="1" t="s">
        <v>92</v>
      </c>
      <c r="N53" s="16">
        <v>42012</v>
      </c>
      <c r="O53" s="16">
        <v>42012.737673611111</v>
      </c>
      <c r="P53" s="2">
        <v>0.40434027777777781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167517</v>
      </c>
      <c r="AK53">
        <v>0</v>
      </c>
      <c r="AL53">
        <v>7</v>
      </c>
      <c r="AM53">
        <v>497</v>
      </c>
      <c r="AN53">
        <v>168014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28022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75</v>
      </c>
      <c r="J54" s="3">
        <v>-470043468</v>
      </c>
      <c r="K54" t="s">
        <v>91</v>
      </c>
      <c r="L54" t="s">
        <v>92</v>
      </c>
      <c r="M54" s="1" t="s">
        <v>92</v>
      </c>
      <c r="N54" s="16">
        <v>42012</v>
      </c>
      <c r="O54" s="16">
        <v>42012.737673611111</v>
      </c>
      <c r="P54" s="2">
        <v>0.40434027777777781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169114</v>
      </c>
      <c r="AK54">
        <v>0</v>
      </c>
      <c r="AL54" t="s">
        <v>99</v>
      </c>
      <c r="AM54">
        <v>356</v>
      </c>
      <c r="AN54">
        <v>169470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28022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75</v>
      </c>
      <c r="J55" s="3">
        <v>-470043468</v>
      </c>
      <c r="K55" t="s">
        <v>91</v>
      </c>
      <c r="L55" t="s">
        <v>92</v>
      </c>
      <c r="M55" s="1" t="s">
        <v>92</v>
      </c>
      <c r="N55" s="16">
        <v>42012</v>
      </c>
      <c r="O55" s="16">
        <v>42012.737673611111</v>
      </c>
      <c r="P55" s="2">
        <v>0.40434027777777781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170577</v>
      </c>
      <c r="AK55">
        <v>0</v>
      </c>
      <c r="AL55">
        <v>7</v>
      </c>
      <c r="AM55">
        <v>477</v>
      </c>
      <c r="AN55">
        <v>171054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28022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75</v>
      </c>
      <c r="J56" s="3">
        <v>-470043468</v>
      </c>
      <c r="K56" t="s">
        <v>91</v>
      </c>
      <c r="L56" t="s">
        <v>92</v>
      </c>
      <c r="M56" s="1" t="s">
        <v>92</v>
      </c>
      <c r="N56" s="16">
        <v>42012</v>
      </c>
      <c r="O56" s="16">
        <v>42012.737673611111</v>
      </c>
      <c r="P56" s="2">
        <v>0.40434027777777781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172158</v>
      </c>
      <c r="AK56">
        <v>0</v>
      </c>
      <c r="AL56" t="s">
        <v>99</v>
      </c>
      <c r="AM56">
        <v>368</v>
      </c>
      <c r="AN56">
        <v>172526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28022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75</v>
      </c>
      <c r="J57" s="3">
        <v>-470043468</v>
      </c>
      <c r="K57" t="s">
        <v>91</v>
      </c>
      <c r="L57" t="s">
        <v>92</v>
      </c>
      <c r="M57" s="1" t="s">
        <v>92</v>
      </c>
      <c r="N57" s="16">
        <v>42012</v>
      </c>
      <c r="O57" s="16">
        <v>42012.737673611111</v>
      </c>
      <c r="P57" s="2">
        <v>0.40434027777777781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173621</v>
      </c>
      <c r="AK57">
        <v>0</v>
      </c>
      <c r="AL57" t="s">
        <v>99</v>
      </c>
      <c r="AM57">
        <v>361</v>
      </c>
      <c r="AN57">
        <v>173982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28022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75</v>
      </c>
      <c r="J58" s="3">
        <v>-470043468</v>
      </c>
      <c r="K58" t="s">
        <v>91</v>
      </c>
      <c r="L58" t="s">
        <v>92</v>
      </c>
      <c r="M58" s="1" t="s">
        <v>92</v>
      </c>
      <c r="N58" s="16">
        <v>42012</v>
      </c>
      <c r="O58" s="16">
        <v>42012.737673611111</v>
      </c>
      <c r="P58" s="2">
        <v>0.40434027777777781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33</v>
      </c>
      <c r="AJ58">
        <v>175102</v>
      </c>
      <c r="AK58">
        <v>0</v>
      </c>
      <c r="AL58">
        <v>7</v>
      </c>
      <c r="AM58">
        <v>368</v>
      </c>
      <c r="AN58">
        <v>175470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28022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75</v>
      </c>
      <c r="J59" s="3">
        <v>-470043468</v>
      </c>
      <c r="K59" t="s">
        <v>91</v>
      </c>
      <c r="L59" t="s">
        <v>92</v>
      </c>
      <c r="M59" s="1" t="s">
        <v>92</v>
      </c>
      <c r="N59" s="16">
        <v>42012</v>
      </c>
      <c r="O59" s="16">
        <v>42012.737673611111</v>
      </c>
      <c r="P59" s="2">
        <v>0.40434027777777781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176565</v>
      </c>
      <c r="AK59">
        <v>0</v>
      </c>
      <c r="AL59">
        <v>7</v>
      </c>
      <c r="AM59">
        <v>297</v>
      </c>
      <c r="AN59">
        <v>176862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28022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75</v>
      </c>
      <c r="J60" s="3">
        <v>-470043468</v>
      </c>
      <c r="K60" t="s">
        <v>91</v>
      </c>
      <c r="L60" t="s">
        <v>92</v>
      </c>
      <c r="M60" s="1" t="s">
        <v>92</v>
      </c>
      <c r="N60" s="16">
        <v>42012</v>
      </c>
      <c r="O60" s="16">
        <v>42012.737673611111</v>
      </c>
      <c r="P60" s="2">
        <v>0.40434027777777781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177962</v>
      </c>
      <c r="AK60">
        <v>0</v>
      </c>
      <c r="AL60">
        <v>7</v>
      </c>
      <c r="AM60">
        <v>244</v>
      </c>
      <c r="AN60">
        <v>178206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28022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75</v>
      </c>
      <c r="J61" s="3">
        <v>-470043468</v>
      </c>
      <c r="K61" t="s">
        <v>91</v>
      </c>
      <c r="L61" t="s">
        <v>92</v>
      </c>
      <c r="M61" s="1" t="s">
        <v>92</v>
      </c>
      <c r="N61" s="16">
        <v>42012</v>
      </c>
      <c r="O61" s="16">
        <v>42012.737673611111</v>
      </c>
      <c r="P61" s="2">
        <v>0.40434027777777781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179310</v>
      </c>
      <c r="AK61">
        <v>0</v>
      </c>
      <c r="AL61">
        <v>7</v>
      </c>
      <c r="AM61">
        <v>288</v>
      </c>
      <c r="AN61">
        <v>179598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28022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75</v>
      </c>
      <c r="J62" s="3">
        <v>-470043468</v>
      </c>
      <c r="K62" t="s">
        <v>91</v>
      </c>
      <c r="L62" t="s">
        <v>92</v>
      </c>
      <c r="M62" s="1" t="s">
        <v>92</v>
      </c>
      <c r="N62" s="16">
        <v>42012</v>
      </c>
      <c r="O62" s="16">
        <v>42012.737673611111</v>
      </c>
      <c r="P62" s="2">
        <v>0.40434027777777781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33</v>
      </c>
      <c r="AJ62">
        <v>180724</v>
      </c>
      <c r="AK62">
        <v>0</v>
      </c>
      <c r="AL62" t="s">
        <v>99</v>
      </c>
      <c r="AM62">
        <v>330</v>
      </c>
      <c r="AN62">
        <v>181054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28022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75</v>
      </c>
      <c r="J63" s="3">
        <v>-470043468</v>
      </c>
      <c r="K63" t="s">
        <v>91</v>
      </c>
      <c r="L63" t="s">
        <v>92</v>
      </c>
      <c r="M63" s="1" t="s">
        <v>92</v>
      </c>
      <c r="N63" s="16">
        <v>42012</v>
      </c>
      <c r="O63" s="16">
        <v>42012.737673611111</v>
      </c>
      <c r="P63" s="2">
        <v>0.40434027777777781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16</v>
      </c>
      <c r="AJ63">
        <v>182154</v>
      </c>
      <c r="AK63">
        <v>0</v>
      </c>
      <c r="AL63" t="s">
        <v>99</v>
      </c>
      <c r="AM63">
        <v>292</v>
      </c>
      <c r="AN63">
        <v>182446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28022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75</v>
      </c>
      <c r="J64" s="3">
        <v>-470043468</v>
      </c>
      <c r="K64" t="s">
        <v>91</v>
      </c>
      <c r="L64" t="s">
        <v>92</v>
      </c>
      <c r="M64" s="1" t="s">
        <v>92</v>
      </c>
      <c r="N64" s="16">
        <v>42012</v>
      </c>
      <c r="O64" s="16">
        <v>42012.737673611111</v>
      </c>
      <c r="P64" s="2">
        <v>0.40434027777777781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0</v>
      </c>
      <c r="AG64" t="s">
        <v>99</v>
      </c>
      <c r="AH64">
        <v>-999999</v>
      </c>
      <c r="AI64">
        <v>16</v>
      </c>
      <c r="AJ64">
        <v>183551</v>
      </c>
      <c r="AK64">
        <v>0</v>
      </c>
      <c r="AL64">
        <v>7</v>
      </c>
      <c r="AM64">
        <v>319</v>
      </c>
      <c r="AN64">
        <v>183870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28022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75</v>
      </c>
      <c r="J65" s="3">
        <v>-470043468</v>
      </c>
      <c r="K65" t="s">
        <v>91</v>
      </c>
      <c r="L65" t="s">
        <v>92</v>
      </c>
      <c r="M65" s="1" t="s">
        <v>92</v>
      </c>
      <c r="N65" s="16">
        <v>42012</v>
      </c>
      <c r="O65" s="16">
        <v>42012.737673611111</v>
      </c>
      <c r="P65" s="2">
        <v>0.40434027777777781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16</v>
      </c>
      <c r="AJ65">
        <v>184965</v>
      </c>
      <c r="AK65">
        <v>0</v>
      </c>
      <c r="AL65" t="s">
        <v>99</v>
      </c>
      <c r="AM65">
        <v>409</v>
      </c>
      <c r="AN65">
        <v>185374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28022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420.39655172413791</v>
      </c>
    </row>
    <row r="3" spans="1:16" x14ac:dyDescent="0.25">
      <c r="A3">
        <v>3</v>
      </c>
      <c r="B3">
        <f>HLOOKUP(B$1,Raw!$A:$AO,$A3,FALSE)</f>
        <v>28022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98.903096230811428</v>
      </c>
    </row>
    <row r="4" spans="1:16" x14ac:dyDescent="0.25">
      <c r="A4">
        <v>4</v>
      </c>
      <c r="B4">
        <f>HLOOKUP(B$1,Raw!$A:$AO,$A4,FALSE)</f>
        <v>28022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717.10584041657216</v>
      </c>
    </row>
    <row r="5" spans="1:16" x14ac:dyDescent="0.25">
      <c r="A5">
        <v>5</v>
      </c>
      <c r="B5">
        <f>HLOOKUP(B$1,Raw!$A:$AO,$A5,FALSE)</f>
        <v>28022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123.68726303170365</v>
      </c>
    </row>
    <row r="6" spans="1:16" x14ac:dyDescent="0.25">
      <c r="A6">
        <v>6</v>
      </c>
      <c r="B6">
        <f>HLOOKUP(B$1,Raw!$A:$AO,$A6,FALSE)</f>
        <v>28022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521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521</v>
      </c>
      <c r="L6">
        <f t="shared" si="2"/>
        <v>521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28022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459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459</v>
      </c>
      <c r="L7">
        <f t="shared" si="2"/>
        <v>459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28022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448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448</v>
      </c>
      <c r="L8">
        <f t="shared" si="2"/>
        <v>448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28022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581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581</v>
      </c>
      <c r="L9">
        <f t="shared" si="2"/>
        <v>581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28022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437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437</v>
      </c>
      <c r="L10">
        <f t="shared" si="2"/>
        <v>437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28022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491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491</v>
      </c>
      <c r="L11">
        <f t="shared" si="2"/>
        <v>491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28022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830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830</v>
      </c>
      <c r="L12" t="str">
        <f t="shared" si="2"/>
        <v/>
      </c>
      <c r="M12" t="str">
        <f t="shared" si="1"/>
        <v>Outlier</v>
      </c>
    </row>
    <row r="13" spans="1:16" x14ac:dyDescent="0.25">
      <c r="A13">
        <v>13</v>
      </c>
      <c r="B13">
        <f>HLOOKUP(B$1,Raw!$A:$AO,$A13,FALSE)</f>
        <v>28022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389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389</v>
      </c>
      <c r="L13">
        <f t="shared" si="2"/>
        <v>389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28022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412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412</v>
      </c>
      <c r="L14">
        <f t="shared" si="2"/>
        <v>412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28022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419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419</v>
      </c>
      <c r="L15">
        <f t="shared" si="2"/>
        <v>419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28022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409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409</v>
      </c>
      <c r="L16">
        <f t="shared" si="2"/>
        <v>409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28022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527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527</v>
      </c>
      <c r="L17">
        <f t="shared" si="2"/>
        <v>527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28022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401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401</v>
      </c>
      <c r="L18">
        <f t="shared" si="2"/>
        <v>401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28022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328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328</v>
      </c>
      <c r="L19">
        <f t="shared" si="2"/>
        <v>328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28022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386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386</v>
      </c>
      <c r="L20">
        <f t="shared" si="2"/>
        <v>386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28022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522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522</v>
      </c>
      <c r="L21">
        <f t="shared" si="2"/>
        <v>522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28022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444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444</v>
      </c>
      <c r="L22">
        <f t="shared" si="2"/>
        <v>444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28022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305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305</v>
      </c>
      <c r="L23">
        <f t="shared" si="2"/>
        <v>305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28022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364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364</v>
      </c>
      <c r="L24">
        <f t="shared" si="2"/>
        <v>364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28022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292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292</v>
      </c>
      <c r="L25">
        <f t="shared" si="2"/>
        <v>292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28022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351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351</v>
      </c>
      <c r="L26">
        <f t="shared" si="2"/>
        <v>351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28022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503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503</v>
      </c>
      <c r="L27">
        <f t="shared" si="2"/>
        <v>503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28022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571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571</v>
      </c>
      <c r="L28">
        <f t="shared" si="2"/>
        <v>571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28022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652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652</v>
      </c>
      <c r="L29">
        <f t="shared" si="2"/>
        <v>652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28022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408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408</v>
      </c>
      <c r="L30">
        <f t="shared" si="2"/>
        <v>408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28022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335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335</v>
      </c>
      <c r="L31">
        <f t="shared" si="2"/>
        <v>335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28022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313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313</v>
      </c>
      <c r="L32">
        <f t="shared" si="2"/>
        <v>313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28022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322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322</v>
      </c>
      <c r="L33">
        <f t="shared" si="2"/>
        <v>322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28022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492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492</v>
      </c>
      <c r="L34">
        <f t="shared" si="2"/>
        <v>492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28022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479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479</v>
      </c>
      <c r="L35">
        <f t="shared" si="2"/>
        <v>479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28022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0</v>
      </c>
      <c r="H36">
        <f>IF($B36=0,"",HLOOKUP(H$1,Raw!$A:$AO,$A36,FALSE))</f>
        <v>275</v>
      </c>
      <c r="I36">
        <f>IF($B36=0,"",HLOOKUP(I$1,Raw!$A:$AO,$A36,FALSE))</f>
        <v>7</v>
      </c>
      <c r="J36" t="str">
        <f>IF($B36=0,"",HLOOKUP(J$1,Raw!$A:$AO,$A36,FALSE))</f>
        <v>q</v>
      </c>
      <c r="K36" t="str">
        <f t="shared" si="0"/>
        <v/>
      </c>
      <c r="L36" t="str">
        <f t="shared" si="2"/>
        <v/>
      </c>
      <c r="M36" t="str">
        <f t="shared" si="1"/>
        <v>Incorrect</v>
      </c>
    </row>
    <row r="37" spans="1:13" x14ac:dyDescent="0.25">
      <c r="A37">
        <v>37</v>
      </c>
      <c r="B37">
        <f>HLOOKUP(B$1,Raw!$A:$AO,$A37,FALSE)</f>
        <v>28022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494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494</v>
      </c>
      <c r="L37">
        <f t="shared" si="2"/>
        <v>494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28022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386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386</v>
      </c>
      <c r="L38">
        <f t="shared" si="2"/>
        <v>386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28022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409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409</v>
      </c>
      <c r="L39">
        <f t="shared" si="2"/>
        <v>409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28022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400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400</v>
      </c>
      <c r="L40">
        <f t="shared" si="2"/>
        <v>400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28022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343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343</v>
      </c>
      <c r="L41">
        <f t="shared" si="2"/>
        <v>343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28022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400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400</v>
      </c>
      <c r="L42">
        <f t="shared" si="2"/>
        <v>400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28022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423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423</v>
      </c>
      <c r="L43">
        <f t="shared" si="2"/>
        <v>423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28022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412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412</v>
      </c>
      <c r="L44">
        <f t="shared" si="2"/>
        <v>412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28022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547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547</v>
      </c>
      <c r="L45">
        <f t="shared" si="2"/>
        <v>547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28022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420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420</v>
      </c>
      <c r="L46">
        <f t="shared" si="2"/>
        <v>420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28022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331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331</v>
      </c>
      <c r="L47">
        <f t="shared" si="2"/>
        <v>331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28022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420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420</v>
      </c>
      <c r="L48">
        <f t="shared" si="2"/>
        <v>420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28022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491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491</v>
      </c>
      <c r="L49">
        <f t="shared" si="2"/>
        <v>491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28022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414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414</v>
      </c>
      <c r="L50">
        <f t="shared" si="2"/>
        <v>414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28022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388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388</v>
      </c>
      <c r="L51">
        <f t="shared" si="2"/>
        <v>388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28022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427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427</v>
      </c>
      <c r="L52">
        <f t="shared" si="2"/>
        <v>427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28022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497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497</v>
      </c>
      <c r="L53">
        <f t="shared" si="2"/>
        <v>497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28022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356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356</v>
      </c>
      <c r="L54">
        <f t="shared" si="2"/>
        <v>356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28022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477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477</v>
      </c>
      <c r="L55">
        <f t="shared" si="2"/>
        <v>477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28022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368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368</v>
      </c>
      <c r="L56">
        <f t="shared" si="2"/>
        <v>368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28022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361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361</v>
      </c>
      <c r="L57">
        <f t="shared" si="2"/>
        <v>361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28022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368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368</v>
      </c>
      <c r="L58">
        <f t="shared" si="2"/>
        <v>368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28022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297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297</v>
      </c>
      <c r="L59">
        <f t="shared" si="2"/>
        <v>297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28022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244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244</v>
      </c>
      <c r="L60">
        <f t="shared" si="2"/>
        <v>244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28022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288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288</v>
      </c>
      <c r="L61">
        <f t="shared" si="2"/>
        <v>288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28022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330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330</v>
      </c>
      <c r="L62">
        <f t="shared" si="2"/>
        <v>330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28022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292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292</v>
      </c>
      <c r="L63">
        <f t="shared" si="2"/>
        <v>292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28022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0</v>
      </c>
      <c r="H64">
        <f>IF($B64=0,"",HLOOKUP(H$1,Raw!$A:$AO,$A64,FALSE))</f>
        <v>319</v>
      </c>
      <c r="I64">
        <f>IF($B64=0,"",HLOOKUP(I$1,Raw!$A:$AO,$A64,FALSE))</f>
        <v>7</v>
      </c>
      <c r="J64" t="str">
        <f>IF($B64=0,"",HLOOKUP(J$1,Raw!$A:$AO,$A64,FALSE))</f>
        <v>q</v>
      </c>
      <c r="K64" t="str">
        <f t="shared" si="0"/>
        <v/>
      </c>
      <c r="L64" t="str">
        <f t="shared" si="2"/>
        <v/>
      </c>
      <c r="M64" t="str">
        <f t="shared" si="1"/>
        <v>Incorrect</v>
      </c>
    </row>
    <row r="65" spans="1:13" x14ac:dyDescent="0.25">
      <c r="A65">
        <v>65</v>
      </c>
      <c r="B65">
        <f>HLOOKUP(B$1,Raw!$A:$AO,$A65,FALSE)</f>
        <v>28022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409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409</v>
      </c>
      <c r="L65">
        <f t="shared" si="2"/>
        <v>409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28022</v>
      </c>
      <c r="B6" s="7">
        <f>Organized!C2</f>
        <v>42012</v>
      </c>
      <c r="C6" s="19">
        <f>GETPIVOTDATA("FinalRT",$A$8,"Consistency","C")</f>
        <v>408.31818181818181</v>
      </c>
      <c r="D6" s="19">
        <f>GETPIVOTDATA("FinalRT",$A$8,"Consistency","I")</f>
        <v>429.76923076923077</v>
      </c>
      <c r="E6" s="19">
        <f>D6-C6</f>
        <v>21.451048951048961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0.8666666666666667</v>
      </c>
      <c r="H6" s="23">
        <f>G6-F6</f>
        <v>-0.11111111111111105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408.31818181818181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429.76923076923077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413.21052631578948</v>
      </c>
      <c r="D11" s="5" t="s">
        <v>10</v>
      </c>
      <c r="E11" s="6">
        <v>13</v>
      </c>
      <c r="F11" s="6">
        <v>2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2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2015-02-18T23:37:34Z</dcterms:modified>
</cp:coreProperties>
</file>