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75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<sst xmlns="http://schemas.openxmlformats.org/spreadsheetml/2006/main" count="1949" uniqueCount="102">
  <si>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</si>
  <si>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</si>
  <si>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</si>
  <si>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</si>
  <si>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</si>
  <si>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</si>
  <si>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</si>
  <si>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</si>
  <si>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</si>
  <si>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</si>
  <si>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</si>
  <si>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</si>
  <si>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</si>
  <si>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</si>
  <si>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</si>
  <si>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</si>
  <si>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</si>
  <si>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</si>
  <si>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</si>
  <si>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</si>
  <si>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</si>
  <si>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</si>
  <si>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</si>
  <si>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</si>
  <si>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</si>
  <si>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</si>
  <si>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</si>
  <si>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</si>
  <si>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</si>
  <si>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</si>
  <si>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</si>
  <si>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</si>
  <si>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</si>
  <si>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</si>
  <si>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</si>
  <si>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</si>
  <si>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</si>
  <si>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</si>
  <si>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</si>
  <si>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</si>
  <si>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</si>
  <si>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</si>
  <si>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</si>
  <si>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</si>
  <si>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</si>
  <si>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</si>
  <si>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</si>
  <si>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</si>
  <si>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</si>
  <si>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</si>
  <si>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</si>
  <si>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</si>
  <si>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</si>
  <si>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</si>
  <si>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</si>
  <si>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</si>
  <si>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</si>
  <si>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</si>
  <si>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</si>
  <si>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</si>
  <si>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</si>
  <si>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</si>
  <si>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</si>
  <si>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</si>
  <si>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</si>
  <si>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</si>
  <si>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</si>
  <si>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</si>
  <si>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</si>
  <si>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</si>
  <si>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</si>
  <si>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</si>
  <si>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</si>
  <si>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</si>
  <si>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</si>
  <si>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</si>
  <si>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</si>
  <si>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</si>
  <si>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</si>
  <si>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</si>
  <si>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</si>
  <si>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</si>
  <si>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</si>
  <si>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</si>
  <si>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</si>
  <si>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</si>
  <si>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</si>
  <si>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dt:dt="string"&gt;2015-01-14T00:15:41Z&lt;/DateUtc&gt;&lt;/StartTime&gt;&lt;FrequencyChanges&gt;&lt;FrequencyChange&gt;&lt;Frequency dt:dt="r8"&gt;2857441&lt;/Frequency&gt;&lt;Timestamp dt:dt="r8"&gt;240414407781&lt;/Timestamp&gt;&lt;Current dt:dt="r8"&gt;0&lt;/Current&gt;&lt;DateUtc dt:dt="string"&gt;2015-01-14T00:15:41Z&lt;/DateUtc&gt;&lt;/FrequencyChange&gt;&lt;/FrequencyChanges&gt;&lt;/Clock&gt;\n</t>
  </si>
  <si>
    <t>Simon_B_01.02-28031-1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</si>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</sst>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5499201388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1"/>
    </cacheField>
    <cacheField name="SessionDate" numFmtId="0">
      <sharedItems containsBlank="1" containsMixedTypes="1" containsNumber="1" containsInteger="1" minValue="42017" maxValue="42017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337" maxValue="922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37" maxValue="922"/>
    </cacheField>
    <cacheField name="FinalRT" numFmtId="0">
      <sharedItems containsBlank="1" containsMixedTypes="1" containsNumber="1" containsInteger="1" minValue="337" maxValue="857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1"/>
    <n v="42017"/>
    <n v="1"/>
    <s v="Right"/>
    <x v="0"/>
    <s v="NULL"/>
    <s v="NULL"/>
    <s v="NULL"/>
    <s v="NULL"/>
    <s v=""/>
    <s v=""/>
    <x v="0"/>
  </r>
  <r>
    <n v="28031"/>
    <n v="42017"/>
    <n v="2"/>
    <s v="Right"/>
    <x v="0"/>
    <s v="NULL"/>
    <s v="NULL"/>
    <s v="NULL"/>
    <s v="NULL"/>
    <s v=""/>
    <s v=""/>
    <x v="0"/>
  </r>
  <r>
    <n v="28031"/>
    <n v="42017"/>
    <n v="3"/>
    <s v="Left"/>
    <x v="0"/>
    <s v="NULL"/>
    <s v="NULL"/>
    <s v="NULL"/>
    <s v="NULL"/>
    <s v=""/>
    <s v=""/>
    <x v="0"/>
  </r>
  <r>
    <n v="28031"/>
    <n v="42017"/>
    <n v="4"/>
    <s v="Left"/>
    <x v="0"/>
    <s v="NULL"/>
    <s v="NULL"/>
    <s v="NULL"/>
    <s v="NULL"/>
    <s v=""/>
    <s v=""/>
    <x v="0"/>
  </r>
  <r>
    <n v="28031"/>
    <n v="42017"/>
    <n v="5"/>
    <s v="Right"/>
    <x v="0"/>
    <n v="1"/>
    <n v="831"/>
    <n v="7"/>
    <n v="7"/>
    <n v="831"/>
    <n v="831"/>
    <x v="1"/>
  </r>
  <r>
    <n v="28031"/>
    <n v="42017"/>
    <n v="6"/>
    <s v="Right"/>
    <x v="0"/>
    <n v="1"/>
    <n v="421"/>
    <n v="7"/>
    <n v="7"/>
    <n v="421"/>
    <n v="421"/>
    <x v="1"/>
  </r>
  <r>
    <n v="28031"/>
    <n v="42017"/>
    <n v="7"/>
    <s v="Right"/>
    <x v="0"/>
    <n v="1"/>
    <n v="396"/>
    <n v="7"/>
    <n v="7"/>
    <n v="396"/>
    <n v="396"/>
    <x v="1"/>
  </r>
  <r>
    <n v="28031"/>
    <n v="42017"/>
    <n v="8"/>
    <s v="Left"/>
    <x v="0"/>
    <n v="1"/>
    <n v="451"/>
    <s v="q"/>
    <s v="q"/>
    <n v="451"/>
    <n v="451"/>
    <x v="1"/>
  </r>
  <r>
    <n v="28031"/>
    <n v="42017"/>
    <n v="9"/>
    <s v="Left"/>
    <x v="0"/>
    <n v="1"/>
    <n v="408"/>
    <s v="q"/>
    <s v="q"/>
    <n v="408"/>
    <n v="408"/>
    <x v="1"/>
  </r>
  <r>
    <n v="28031"/>
    <n v="42017"/>
    <n v="10"/>
    <s v="Left"/>
    <x v="1"/>
    <n v="1"/>
    <n v="462"/>
    <n v="7"/>
    <n v="7"/>
    <n v="462"/>
    <n v="462"/>
    <x v="1"/>
  </r>
  <r>
    <n v="28031"/>
    <n v="42017"/>
    <n v="11"/>
    <s v="Left"/>
    <x v="0"/>
    <n v="1"/>
    <n v="547"/>
    <s v="q"/>
    <s v="q"/>
    <n v="547"/>
    <n v="547"/>
    <x v="1"/>
  </r>
  <r>
    <n v="28031"/>
    <n v="42017"/>
    <n v="12"/>
    <s v="Right"/>
    <x v="0"/>
    <n v="1"/>
    <n v="468"/>
    <n v="7"/>
    <n v="7"/>
    <n v="468"/>
    <n v="468"/>
    <x v="1"/>
  </r>
  <r>
    <n v="28031"/>
    <n v="42017"/>
    <n v="13"/>
    <s v="Right"/>
    <x v="0"/>
    <n v="1"/>
    <n v="456"/>
    <n v="7"/>
    <n v="7"/>
    <n v="456"/>
    <n v="456"/>
    <x v="1"/>
  </r>
  <r>
    <n v="28031"/>
    <n v="42017"/>
    <n v="14"/>
    <s v="Right"/>
    <x v="1"/>
    <n v="1"/>
    <n v="637"/>
    <s v="q"/>
    <s v="q"/>
    <n v="637"/>
    <n v="637"/>
    <x v="1"/>
  </r>
  <r>
    <n v="28031"/>
    <n v="42017"/>
    <n v="15"/>
    <s v="Right"/>
    <x v="0"/>
    <n v="1"/>
    <n v="491"/>
    <n v="7"/>
    <n v="7"/>
    <n v="491"/>
    <n v="491"/>
    <x v="1"/>
  </r>
  <r>
    <n v="28031"/>
    <n v="42017"/>
    <n v="16"/>
    <s v="Left"/>
    <x v="0"/>
    <n v="1"/>
    <n v="414"/>
    <s v="q"/>
    <s v="q"/>
    <n v="414"/>
    <n v="414"/>
    <x v="1"/>
  </r>
  <r>
    <n v="28031"/>
    <n v="42017"/>
    <n v="17"/>
    <s v="Right"/>
    <x v="0"/>
    <n v="1"/>
    <n v="341"/>
    <n v="7"/>
    <n v="7"/>
    <n v="341"/>
    <n v="341"/>
    <x v="1"/>
  </r>
  <r>
    <n v="28031"/>
    <n v="42017"/>
    <n v="18"/>
    <s v="Left"/>
    <x v="0"/>
    <n v="1"/>
    <n v="446"/>
    <s v="q"/>
    <s v="q"/>
    <n v="446"/>
    <n v="446"/>
    <x v="1"/>
  </r>
  <r>
    <n v="28031"/>
    <n v="42017"/>
    <n v="19"/>
    <s v="Left"/>
    <x v="0"/>
    <n v="1"/>
    <n v="483"/>
    <s v="q"/>
    <s v="q"/>
    <n v="483"/>
    <n v="483"/>
    <x v="1"/>
  </r>
  <r>
    <n v="28031"/>
    <n v="42017"/>
    <n v="20"/>
    <s v="Right"/>
    <x v="0"/>
    <n v="1"/>
    <n v="407"/>
    <n v="7"/>
    <n v="7"/>
    <n v="407"/>
    <n v="407"/>
    <x v="1"/>
  </r>
  <r>
    <n v="28031"/>
    <n v="42017"/>
    <n v="21"/>
    <s v="Left"/>
    <x v="0"/>
    <n v="1"/>
    <n v="477"/>
    <s v="q"/>
    <s v="q"/>
    <n v="477"/>
    <n v="477"/>
    <x v="1"/>
  </r>
  <r>
    <n v="28031"/>
    <n v="42017"/>
    <n v="22"/>
    <s v="Right"/>
    <x v="0"/>
    <n v="1"/>
    <n v="449"/>
    <n v="7"/>
    <n v="7"/>
    <n v="449"/>
    <n v="449"/>
    <x v="1"/>
  </r>
  <r>
    <n v="28031"/>
    <n v="42017"/>
    <n v="23"/>
    <s v="Right"/>
    <x v="0"/>
    <n v="1"/>
    <n v="550"/>
    <n v="7"/>
    <n v="7"/>
    <n v="550"/>
    <n v="550"/>
    <x v="1"/>
  </r>
  <r>
    <n v="28031"/>
    <n v="42017"/>
    <n v="24"/>
    <s v="Left"/>
    <x v="0"/>
    <n v="1"/>
    <n v="407"/>
    <s v="q"/>
    <s v="q"/>
    <n v="407"/>
    <n v="407"/>
    <x v="1"/>
  </r>
  <r>
    <n v="28031"/>
    <n v="42017"/>
    <n v="25"/>
    <s v="Left"/>
    <x v="0"/>
    <n v="1"/>
    <n v="382"/>
    <s v="q"/>
    <s v="q"/>
    <n v="382"/>
    <n v="382"/>
    <x v="1"/>
  </r>
  <r>
    <n v="28031"/>
    <n v="42017"/>
    <n v="26"/>
    <s v="Right"/>
    <x v="0"/>
    <n v="1"/>
    <n v="470"/>
    <n v="7"/>
    <n v="7"/>
    <n v="470"/>
    <n v="470"/>
    <x v="1"/>
  </r>
  <r>
    <n v="28031"/>
    <n v="42017"/>
    <n v="27"/>
    <s v="Left"/>
    <x v="1"/>
    <n v="1"/>
    <n v="922"/>
    <n v="7"/>
    <n v="7"/>
    <n v="922"/>
    <s v=""/>
    <x v="2"/>
  </r>
  <r>
    <n v="28031"/>
    <n v="42017"/>
    <n v="28"/>
    <s v="Left"/>
    <x v="0"/>
    <n v="1"/>
    <n v="461"/>
    <s v="q"/>
    <s v="q"/>
    <n v="461"/>
    <n v="461"/>
    <x v="1"/>
  </r>
  <r>
    <n v="28031"/>
    <n v="42017"/>
    <n v="29"/>
    <s v="Left"/>
    <x v="0"/>
    <n v="1"/>
    <n v="353"/>
    <s v="q"/>
    <s v="q"/>
    <n v="353"/>
    <n v="353"/>
    <x v="1"/>
  </r>
  <r>
    <n v="28031"/>
    <n v="42017"/>
    <n v="30"/>
    <s v="Right"/>
    <x v="0"/>
    <n v="1"/>
    <n v="394"/>
    <n v="7"/>
    <n v="7"/>
    <n v="394"/>
    <n v="394"/>
    <x v="1"/>
  </r>
  <r>
    <n v="28031"/>
    <n v="42017"/>
    <n v="31"/>
    <s v="Right"/>
    <x v="0"/>
    <n v="1"/>
    <n v="337"/>
    <n v="7"/>
    <n v="7"/>
    <n v="337"/>
    <n v="337"/>
    <x v="1"/>
  </r>
  <r>
    <n v="28031"/>
    <n v="42017"/>
    <n v="32"/>
    <s v="Right"/>
    <x v="0"/>
    <n v="1"/>
    <n v="395"/>
    <n v="7"/>
    <n v="7"/>
    <n v="395"/>
    <n v="395"/>
    <x v="1"/>
  </r>
  <r>
    <n v="28031"/>
    <n v="42017"/>
    <n v="33"/>
    <s v="Right"/>
    <x v="1"/>
    <n v="1"/>
    <n v="530"/>
    <s v="q"/>
    <s v="q"/>
    <n v="530"/>
    <n v="530"/>
    <x v="1"/>
  </r>
  <r>
    <n v="28031"/>
    <n v="42017"/>
    <n v="34"/>
    <s v="Right"/>
    <x v="0"/>
    <n v="1"/>
    <n v="596"/>
    <n v="7"/>
    <n v="7"/>
    <n v="596"/>
    <n v="596"/>
    <x v="1"/>
  </r>
  <r>
    <n v="28031"/>
    <n v="42017"/>
    <n v="35"/>
    <s v="Right"/>
    <x v="1"/>
    <n v="1"/>
    <n v="371"/>
    <s v="q"/>
    <s v="q"/>
    <n v="371"/>
    <n v="371"/>
    <x v="1"/>
  </r>
  <r>
    <n v="28031"/>
    <n v="42017"/>
    <n v="36"/>
    <s v="Left"/>
    <x v="0"/>
    <n v="1"/>
    <n v="540"/>
    <s v="q"/>
    <s v="q"/>
    <n v="540"/>
    <n v="540"/>
    <x v="1"/>
  </r>
  <r>
    <n v="28031"/>
    <n v="42017"/>
    <n v="37"/>
    <s v="Left"/>
    <x v="0"/>
    <n v="1"/>
    <n v="349"/>
    <s v="q"/>
    <s v="q"/>
    <n v="349"/>
    <n v="349"/>
    <x v="1"/>
  </r>
  <r>
    <n v="28031"/>
    <n v="42017"/>
    <n v="38"/>
    <s v="Left"/>
    <x v="1"/>
    <n v="1"/>
    <n v="454"/>
    <n v="7"/>
    <n v="7"/>
    <n v="454"/>
    <n v="454"/>
    <x v="1"/>
  </r>
  <r>
    <n v="28031"/>
    <n v="42017"/>
    <n v="39"/>
    <s v="Left"/>
    <x v="1"/>
    <n v="1"/>
    <n v="427"/>
    <n v="7"/>
    <n v="7"/>
    <n v="427"/>
    <n v="427"/>
    <x v="1"/>
  </r>
  <r>
    <n v="28031"/>
    <n v="42017"/>
    <n v="40"/>
    <s v="Right"/>
    <x v="1"/>
    <n v="1"/>
    <n v="513"/>
    <s v="q"/>
    <s v="q"/>
    <n v="513"/>
    <n v="513"/>
    <x v="1"/>
  </r>
  <r>
    <n v="28031"/>
    <n v="42017"/>
    <n v="41"/>
    <s v="Right"/>
    <x v="0"/>
    <n v="1"/>
    <n v="435"/>
    <n v="7"/>
    <n v="7"/>
    <n v="435"/>
    <n v="435"/>
    <x v="1"/>
  </r>
  <r>
    <n v="28031"/>
    <n v="42017"/>
    <n v="42"/>
    <s v="Left"/>
    <x v="0"/>
    <n v="1"/>
    <n v="857"/>
    <s v="q"/>
    <s v="q"/>
    <n v="857"/>
    <n v="857"/>
    <x v="1"/>
  </r>
  <r>
    <n v="28031"/>
    <n v="42017"/>
    <n v="43"/>
    <s v="Left"/>
    <x v="0"/>
    <n v="1"/>
    <n v="446"/>
    <s v="q"/>
    <s v="q"/>
    <n v="446"/>
    <n v="446"/>
    <x v="1"/>
  </r>
  <r>
    <n v="28031"/>
    <n v="42017"/>
    <n v="44"/>
    <s v="Right"/>
    <x v="0"/>
    <n v="1"/>
    <n v="404"/>
    <n v="7"/>
    <n v="7"/>
    <n v="404"/>
    <n v="404"/>
    <x v="1"/>
  </r>
  <r>
    <n v="28031"/>
    <n v="42017"/>
    <n v="45"/>
    <s v="Left"/>
    <x v="0"/>
    <n v="1"/>
    <n v="459"/>
    <s v="q"/>
    <s v="q"/>
    <n v="459"/>
    <n v="459"/>
    <x v="1"/>
  </r>
  <r>
    <n v="28031"/>
    <n v="42017"/>
    <n v="46"/>
    <s v="Left"/>
    <x v="0"/>
    <n v="1"/>
    <n v="703"/>
    <s v="q"/>
    <s v="q"/>
    <n v="703"/>
    <n v="703"/>
    <x v="1"/>
  </r>
  <r>
    <n v="28031"/>
    <n v="42017"/>
    <n v="47"/>
    <s v="Left"/>
    <x v="1"/>
    <n v="1"/>
    <n v="411"/>
    <n v="7"/>
    <n v="7"/>
    <n v="411"/>
    <n v="411"/>
    <x v="1"/>
  </r>
  <r>
    <n v="28031"/>
    <n v="42017"/>
    <n v="48"/>
    <s v="Left"/>
    <x v="0"/>
    <n v="1"/>
    <n v="337"/>
    <s v="q"/>
    <s v="q"/>
    <n v="337"/>
    <n v="337"/>
    <x v="1"/>
  </r>
  <r>
    <n v="28031"/>
    <n v="42017"/>
    <n v="49"/>
    <s v="Left"/>
    <x v="1"/>
    <n v="1"/>
    <n v="459"/>
    <n v="7"/>
    <n v="7"/>
    <n v="459"/>
    <n v="459"/>
    <x v="1"/>
  </r>
  <r>
    <n v="28031"/>
    <n v="42017"/>
    <n v="50"/>
    <s v="Left"/>
    <x v="0"/>
    <n v="1"/>
    <n v="479"/>
    <s v="q"/>
    <s v="q"/>
    <n v="479"/>
    <n v="479"/>
    <x v="1"/>
  </r>
  <r>
    <n v="28031"/>
    <n v="42017"/>
    <n v="51"/>
    <s v="Left"/>
    <x v="1"/>
    <n v="1"/>
    <n v="419"/>
    <n v="7"/>
    <n v="7"/>
    <n v="419"/>
    <n v="419"/>
    <x v="1"/>
  </r>
  <r>
    <n v="28031"/>
    <n v="42017"/>
    <n v="52"/>
    <s v="Right"/>
    <x v="0"/>
    <n v="1"/>
    <n v="602"/>
    <n v="7"/>
    <n v="7"/>
    <n v="602"/>
    <n v="602"/>
    <x v="1"/>
  </r>
  <r>
    <n v="28031"/>
    <n v="42017"/>
    <n v="53"/>
    <s v="Right"/>
    <x v="1"/>
    <n v="1"/>
    <n v="521"/>
    <s v="q"/>
    <s v="q"/>
    <n v="521"/>
    <n v="521"/>
    <x v="1"/>
  </r>
  <r>
    <n v="28031"/>
    <n v="42017"/>
    <n v="54"/>
    <s v="Left"/>
    <x v="1"/>
    <n v="1"/>
    <n v="572"/>
    <n v="7"/>
    <n v="7"/>
    <n v="572"/>
    <n v="572"/>
    <x v="1"/>
  </r>
  <r>
    <n v="28031"/>
    <n v="42017"/>
    <n v="55"/>
    <s v="Right"/>
    <x v="1"/>
    <n v="1"/>
    <n v="412"/>
    <s v="q"/>
    <s v="q"/>
    <n v="412"/>
    <n v="412"/>
    <x v="1"/>
  </r>
  <r>
    <n v="28031"/>
    <n v="42017"/>
    <n v="56"/>
    <s v="Left"/>
    <x v="0"/>
    <n v="1"/>
    <n v="515"/>
    <s v="q"/>
    <s v="q"/>
    <n v="515"/>
    <n v="515"/>
    <x v="1"/>
  </r>
  <r>
    <n v="28031"/>
    <n v="42017"/>
    <n v="57"/>
    <s v="Right"/>
    <x v="0"/>
    <n v="1"/>
    <n v="389"/>
    <n v="7"/>
    <n v="7"/>
    <n v="389"/>
    <n v="389"/>
    <x v="1"/>
  </r>
  <r>
    <n v="28031"/>
    <n v="42017"/>
    <n v="58"/>
    <s v="Right"/>
    <x v="0"/>
    <n v="1"/>
    <n v="605"/>
    <n v="7"/>
    <n v="7"/>
    <n v="605"/>
    <n v="605"/>
    <x v="1"/>
  </r>
  <r>
    <n v="28031"/>
    <n v="42017"/>
    <n v="59"/>
    <s v="Right"/>
    <x v="0"/>
    <n v="1"/>
    <n v="412"/>
    <n v="7"/>
    <n v="7"/>
    <n v="412"/>
    <n v="412"/>
    <x v="1"/>
  </r>
  <r>
    <n v="28031"/>
    <n v="42017"/>
    <n v="60"/>
    <s v="Right"/>
    <x v="0"/>
    <n v="1"/>
    <n v="739"/>
    <n v="7"/>
    <n v="7"/>
    <n v="739"/>
    <n v="739"/>
    <x v="1"/>
  </r>
  <r>
    <n v="28031"/>
    <n v="42017"/>
    <n v="61"/>
    <s v="Left"/>
    <x v="0"/>
    <n v="1"/>
    <n v="525"/>
    <s v="q"/>
    <s v="q"/>
    <n v="525"/>
    <n v="525"/>
    <x v="1"/>
  </r>
  <r>
    <n v="28031"/>
    <n v="42017"/>
    <n v="62"/>
    <s v="Left"/>
    <x v="0"/>
    <n v="1"/>
    <n v="351"/>
    <s v="q"/>
    <s v="q"/>
    <n v="351"/>
    <n v="351"/>
    <x v="1"/>
  </r>
  <r>
    <n v="28031"/>
    <n v="42017"/>
    <n v="63"/>
    <s v="Right"/>
    <x v="1"/>
    <n v="1"/>
    <n v="680"/>
    <s v="q"/>
    <s v="q"/>
    <n v="680"/>
    <n v="680"/>
    <x v="1"/>
  </r>
  <r>
    <n v="28031"/>
    <n v="42017"/>
    <n v="64"/>
    <s v="Left"/>
    <x v="0"/>
    <n v="1"/>
    <n v="484"/>
    <s v="q"/>
    <s v="q"/>
    <n v="484"/>
    <n v="48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7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7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28031</v>
      </c>
      <c r="C2">
        <v>1</v>
      </c>
      <c r="D2" t="s">
        <v>87</v>
      </c>
      <c r="E2" t="s">
        <v>88</v>
      </c>
      <c r="F2">
        <v>60.122</v>
      </c>
      <c r="G2" t="s">
        <v>89</v>
      </c>
      <c r="H2" s="1">
        <v>1</v>
      </c>
      <c r="I2" s="2">
        <v>100</v>
      </c>
      <c r="J2" s="3">
        <v>-103178239</v>
      </c>
      <c r="K2" t="s">
        <v>90</v>
      </c>
      <c r="L2" t="s">
        <v>91</v>
      </c>
      <c r="M2" s="1" t="s">
        <v>91</v>
      </c>
      <c r="N2" s="16">
        <v>42017</v>
      </c>
      <c r="O2" s="16"/>
      <c r="P2" s="2">
        <v>0.6775578703703703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17</v>
      </c>
      <c r="AS2">
        <v>40453</v>
      </c>
      <c r="AT2">
        <v>0</v>
      </c>
      <c r="AU2">
        <v>7</v>
      </c>
      <c r="AV2">
        <v>829</v>
      </c>
      <c r="AW2">
        <v>41282</v>
      </c>
      <c r="AX2" t="s">
        <v>97</v>
      </c>
    </row>
    <row r="3" spans="1:50" x14ac:dyDescent="0.25">
      <c r="A3" t="s">
        <v>86</v>
      </c>
      <c r="B3">
        <v>28031</v>
      </c>
      <c r="C3">
        <v>1</v>
      </c>
      <c r="D3" t="s">
        <v>87</v>
      </c>
      <c r="E3" t="s">
        <v>88</v>
      </c>
      <c r="F3">
        <v>60.122</v>
      </c>
      <c r="G3" t="s">
        <v>89</v>
      </c>
      <c r="H3" s="1">
        <v>1</v>
      </c>
      <c r="I3" s="2">
        <v>100</v>
      </c>
      <c r="J3" s="3">
        <v>-103178239</v>
      </c>
      <c r="K3" t="s">
        <v>90</v>
      </c>
      <c r="L3" t="s">
        <v>91</v>
      </c>
      <c r="M3" s="1" t="s">
        <v>91</v>
      </c>
      <c r="N3" s="16">
        <v>42017</v>
      </c>
      <c r="O3" s="16"/>
      <c r="P3" s="2">
        <v>0.6775578703703703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17</v>
      </c>
      <c r="AS3">
        <v>42898</v>
      </c>
      <c r="AT3">
        <v>0</v>
      </c>
      <c r="AU3" t="s">
        <v>98</v>
      </c>
      <c r="AV3">
        <v>624</v>
      </c>
      <c r="AW3">
        <v>43522</v>
      </c>
      <c r="AX3" t="s">
        <v>100</v>
      </c>
    </row>
    <row r="4" spans="1:50" x14ac:dyDescent="0.25">
      <c r="A4" t="s">
        <v>86</v>
      </c>
      <c r="B4">
        <v>28031</v>
      </c>
      <c r="C4">
        <v>1</v>
      </c>
      <c r="D4" t="s">
        <v>87</v>
      </c>
      <c r="E4" t="s">
        <v>88</v>
      </c>
      <c r="F4">
        <v>60.122</v>
      </c>
      <c r="G4" t="s">
        <v>89</v>
      </c>
      <c r="H4" s="1">
        <v>1</v>
      </c>
      <c r="I4" s="2">
        <v>100</v>
      </c>
      <c r="J4" s="3">
        <v>-103178239</v>
      </c>
      <c r="K4" t="s">
        <v>90</v>
      </c>
      <c r="L4" t="s">
        <v>91</v>
      </c>
      <c r="M4" s="1" t="s">
        <v>91</v>
      </c>
      <c r="N4" s="16">
        <v>42017</v>
      </c>
      <c r="O4" s="16"/>
      <c r="P4" s="2">
        <v>0.6775578703703703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45143</v>
      </c>
      <c r="AT4">
        <v>0</v>
      </c>
      <c r="AU4" t="s">
        <v>98</v>
      </c>
      <c r="AV4">
        <v>555</v>
      </c>
      <c r="AW4">
        <v>45698</v>
      </c>
      <c r="AX4" t="s">
        <v>100</v>
      </c>
    </row>
    <row r="5" spans="1:50" x14ac:dyDescent="0.25">
      <c r="A5" t="s">
        <v>86</v>
      </c>
      <c r="B5">
        <v>28031</v>
      </c>
      <c r="C5">
        <v>1</v>
      </c>
      <c r="D5" t="s">
        <v>87</v>
      </c>
      <c r="E5" t="s">
        <v>88</v>
      </c>
      <c r="F5">
        <v>60.122</v>
      </c>
      <c r="G5" t="s">
        <v>89</v>
      </c>
      <c r="H5" s="1">
        <v>1</v>
      </c>
      <c r="I5" s="2">
        <v>100</v>
      </c>
      <c r="J5" s="3">
        <v>-103178239</v>
      </c>
      <c r="K5" t="s">
        <v>90</v>
      </c>
      <c r="L5" t="s">
        <v>91</v>
      </c>
      <c r="M5" s="1" t="s">
        <v>91</v>
      </c>
      <c r="N5" s="16">
        <v>42017</v>
      </c>
      <c r="O5" s="16"/>
      <c r="P5" s="2">
        <v>0.6775578703703703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47305</v>
      </c>
      <c r="AT5">
        <v>0</v>
      </c>
      <c r="AU5">
        <v>7</v>
      </c>
      <c r="AV5">
        <v>569</v>
      </c>
      <c r="AW5">
        <v>47874</v>
      </c>
      <c r="AX5" t="s">
        <v>97</v>
      </c>
    </row>
    <row r="6" spans="1:50" x14ac:dyDescent="0.25">
      <c r="A6" t="s">
        <v>86</v>
      </c>
      <c r="B6">
        <v>28031</v>
      </c>
      <c r="C6">
        <v>1</v>
      </c>
      <c r="D6" t="s">
        <v>87</v>
      </c>
      <c r="E6" t="s">
        <v>88</v>
      </c>
      <c r="F6">
        <v>60.122</v>
      </c>
      <c r="G6" t="s">
        <v>89</v>
      </c>
      <c r="H6" s="1">
        <v>1</v>
      </c>
      <c r="I6" s="2">
        <v>100</v>
      </c>
      <c r="J6" s="3">
        <v>-103178239</v>
      </c>
      <c r="K6" t="s">
        <v>90</v>
      </c>
      <c r="L6" t="s">
        <v>91</v>
      </c>
      <c r="M6" s="1" t="s">
        <v>91</v>
      </c>
      <c r="N6" s="16">
        <v>42017</v>
      </c>
      <c r="O6" s="16"/>
      <c r="P6" s="2">
        <v>0.6775578703703703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58898</v>
      </c>
      <c r="AK6">
        <v>0</v>
      </c>
      <c r="AL6">
        <v>7</v>
      </c>
      <c r="AM6">
        <v>831</v>
      </c>
      <c r="AN6">
        <v>59729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28031</v>
      </c>
      <c r="C7">
        <v>1</v>
      </c>
      <c r="D7" t="s">
        <v>87</v>
      </c>
      <c r="E7" t="s">
        <v>88</v>
      </c>
      <c r="F7">
        <v>60.122</v>
      </c>
      <c r="G7" t="s">
        <v>89</v>
      </c>
      <c r="H7" s="1">
        <v>1</v>
      </c>
      <c r="I7" s="2">
        <v>100</v>
      </c>
      <c r="J7" s="3">
        <v>-103178239</v>
      </c>
      <c r="K7" t="s">
        <v>90</v>
      </c>
      <c r="L7" t="s">
        <v>91</v>
      </c>
      <c r="M7" s="1" t="s">
        <v>91</v>
      </c>
      <c r="N7" s="16">
        <v>42017</v>
      </c>
      <c r="O7" s="16"/>
      <c r="P7" s="2">
        <v>0.6775578703703703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60828</v>
      </c>
      <c r="AK7">
        <v>0</v>
      </c>
      <c r="AL7">
        <v>7</v>
      </c>
      <c r="AM7">
        <v>421</v>
      </c>
      <c r="AN7">
        <v>61249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28031</v>
      </c>
      <c r="C8">
        <v>1</v>
      </c>
      <c r="D8" t="s">
        <v>87</v>
      </c>
      <c r="E8" t="s">
        <v>88</v>
      </c>
      <c r="F8">
        <v>60.122</v>
      </c>
      <c r="G8" t="s">
        <v>89</v>
      </c>
      <c r="H8" s="1">
        <v>1</v>
      </c>
      <c r="I8" s="2">
        <v>100</v>
      </c>
      <c r="J8" s="3">
        <v>-103178239</v>
      </c>
      <c r="K8" t="s">
        <v>90</v>
      </c>
      <c r="L8" t="s">
        <v>91</v>
      </c>
      <c r="M8" s="1" t="s">
        <v>91</v>
      </c>
      <c r="N8" s="16">
        <v>42017</v>
      </c>
      <c r="O8" s="16"/>
      <c r="P8" s="2">
        <v>0.6775578703703703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62341</v>
      </c>
      <c r="AK8">
        <v>0</v>
      </c>
      <c r="AL8">
        <v>7</v>
      </c>
      <c r="AM8">
        <v>396</v>
      </c>
      <c r="AN8">
        <v>62737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28031</v>
      </c>
      <c r="C9">
        <v>1</v>
      </c>
      <c r="D9" t="s">
        <v>87</v>
      </c>
      <c r="E9" t="s">
        <v>88</v>
      </c>
      <c r="F9">
        <v>60.122</v>
      </c>
      <c r="G9" t="s">
        <v>89</v>
      </c>
      <c r="H9" s="1">
        <v>1</v>
      </c>
      <c r="I9" s="2">
        <v>100</v>
      </c>
      <c r="J9" s="3">
        <v>-103178239</v>
      </c>
      <c r="K9" t="s">
        <v>90</v>
      </c>
      <c r="L9" t="s">
        <v>91</v>
      </c>
      <c r="M9" s="1" t="s">
        <v>91</v>
      </c>
      <c r="N9" s="16">
        <v>42017</v>
      </c>
      <c r="O9" s="16"/>
      <c r="P9" s="2">
        <v>0.6775578703703703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63838</v>
      </c>
      <c r="AK9">
        <v>0</v>
      </c>
      <c r="AL9" t="s">
        <v>98</v>
      </c>
      <c r="AM9">
        <v>451</v>
      </c>
      <c r="AN9">
        <v>64289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28031</v>
      </c>
      <c r="C10">
        <v>1</v>
      </c>
      <c r="D10" t="s">
        <v>87</v>
      </c>
      <c r="E10" t="s">
        <v>88</v>
      </c>
      <c r="F10">
        <v>60.122</v>
      </c>
      <c r="G10" t="s">
        <v>89</v>
      </c>
      <c r="H10" s="1">
        <v>1</v>
      </c>
      <c r="I10" s="2">
        <v>100</v>
      </c>
      <c r="J10" s="3">
        <v>-103178239</v>
      </c>
      <c r="K10" t="s">
        <v>90</v>
      </c>
      <c r="L10" t="s">
        <v>91</v>
      </c>
      <c r="M10" s="1" t="s">
        <v>91</v>
      </c>
      <c r="N10" s="16">
        <v>42017</v>
      </c>
      <c r="O10" s="16"/>
      <c r="P10" s="2">
        <v>0.6775578703703703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16</v>
      </c>
      <c r="AJ10">
        <v>65385</v>
      </c>
      <c r="AK10">
        <v>0</v>
      </c>
      <c r="AL10" t="s">
        <v>98</v>
      </c>
      <c r="AM10">
        <v>408</v>
      </c>
      <c r="AN10">
        <v>65793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28031</v>
      </c>
      <c r="C11">
        <v>1</v>
      </c>
      <c r="D11" t="s">
        <v>87</v>
      </c>
      <c r="E11" t="s">
        <v>88</v>
      </c>
      <c r="F11">
        <v>60.122</v>
      </c>
      <c r="G11" t="s">
        <v>89</v>
      </c>
      <c r="H11" s="1">
        <v>1</v>
      </c>
      <c r="I11" s="2">
        <v>100</v>
      </c>
      <c r="J11" s="3">
        <v>-103178239</v>
      </c>
      <c r="K11" t="s">
        <v>90</v>
      </c>
      <c r="L11" t="s">
        <v>91</v>
      </c>
      <c r="M11" s="1" t="s">
        <v>91</v>
      </c>
      <c r="N11" s="16">
        <v>42017</v>
      </c>
      <c r="O11" s="16"/>
      <c r="P11" s="2">
        <v>0.6775578703703703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66899</v>
      </c>
      <c r="AK11">
        <v>0</v>
      </c>
      <c r="AL11">
        <v>7</v>
      </c>
      <c r="AM11">
        <v>462</v>
      </c>
      <c r="AN11">
        <v>67361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28031</v>
      </c>
      <c r="C12">
        <v>1</v>
      </c>
      <c r="D12" t="s">
        <v>87</v>
      </c>
      <c r="E12" t="s">
        <v>88</v>
      </c>
      <c r="F12">
        <v>60.122</v>
      </c>
      <c r="G12" t="s">
        <v>89</v>
      </c>
      <c r="H12" s="1">
        <v>1</v>
      </c>
      <c r="I12" s="2">
        <v>100</v>
      </c>
      <c r="J12" s="3">
        <v>-103178239</v>
      </c>
      <c r="K12" t="s">
        <v>90</v>
      </c>
      <c r="L12" t="s">
        <v>91</v>
      </c>
      <c r="M12" s="1" t="s">
        <v>91</v>
      </c>
      <c r="N12" s="16">
        <v>42017</v>
      </c>
      <c r="O12" s="16"/>
      <c r="P12" s="2">
        <v>0.6775578703703703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16</v>
      </c>
      <c r="AJ12">
        <v>68462</v>
      </c>
      <c r="AK12">
        <v>0</v>
      </c>
      <c r="AL12" t="s">
        <v>98</v>
      </c>
      <c r="AM12">
        <v>547</v>
      </c>
      <c r="AN12">
        <v>69009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28031</v>
      </c>
      <c r="C13">
        <v>1</v>
      </c>
      <c r="D13" t="s">
        <v>87</v>
      </c>
      <c r="E13" t="s">
        <v>88</v>
      </c>
      <c r="F13">
        <v>60.122</v>
      </c>
      <c r="G13" t="s">
        <v>89</v>
      </c>
      <c r="H13" s="1">
        <v>1</v>
      </c>
      <c r="I13" s="2">
        <v>100</v>
      </c>
      <c r="J13" s="3">
        <v>-103178239</v>
      </c>
      <c r="K13" t="s">
        <v>90</v>
      </c>
      <c r="L13" t="s">
        <v>91</v>
      </c>
      <c r="M13" s="1" t="s">
        <v>91</v>
      </c>
      <c r="N13" s="16">
        <v>42017</v>
      </c>
      <c r="O13" s="16"/>
      <c r="P13" s="2">
        <v>0.6775578703703703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70109</v>
      </c>
      <c r="AK13">
        <v>0</v>
      </c>
      <c r="AL13">
        <v>7</v>
      </c>
      <c r="AM13">
        <v>468</v>
      </c>
      <c r="AN13">
        <v>70577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28031</v>
      </c>
      <c r="C14">
        <v>1</v>
      </c>
      <c r="D14" t="s">
        <v>87</v>
      </c>
      <c r="E14" t="s">
        <v>88</v>
      </c>
      <c r="F14">
        <v>60.122</v>
      </c>
      <c r="G14" t="s">
        <v>89</v>
      </c>
      <c r="H14" s="1">
        <v>1</v>
      </c>
      <c r="I14" s="2">
        <v>100</v>
      </c>
      <c r="J14" s="3">
        <v>-103178239</v>
      </c>
      <c r="K14" t="s">
        <v>90</v>
      </c>
      <c r="L14" t="s">
        <v>91</v>
      </c>
      <c r="M14" s="1" t="s">
        <v>91</v>
      </c>
      <c r="N14" s="16">
        <v>42017</v>
      </c>
      <c r="O14" s="16"/>
      <c r="P14" s="2">
        <v>0.6775578703703703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71673</v>
      </c>
      <c r="AK14">
        <v>0</v>
      </c>
      <c r="AL14">
        <v>7</v>
      </c>
      <c r="AM14">
        <v>456</v>
      </c>
      <c r="AN14">
        <v>72129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28031</v>
      </c>
      <c r="C15">
        <v>1</v>
      </c>
      <c r="D15" t="s">
        <v>87</v>
      </c>
      <c r="E15" t="s">
        <v>88</v>
      </c>
      <c r="F15">
        <v>60.122</v>
      </c>
      <c r="G15" t="s">
        <v>89</v>
      </c>
      <c r="H15" s="1">
        <v>1</v>
      </c>
      <c r="I15" s="2">
        <v>100</v>
      </c>
      <c r="J15" s="3">
        <v>-103178239</v>
      </c>
      <c r="K15" t="s">
        <v>90</v>
      </c>
      <c r="L15" t="s">
        <v>91</v>
      </c>
      <c r="M15" s="1" t="s">
        <v>91</v>
      </c>
      <c r="N15" s="16">
        <v>42017</v>
      </c>
      <c r="O15" s="16"/>
      <c r="P15" s="2">
        <v>0.6775578703703703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73236</v>
      </c>
      <c r="AK15">
        <v>0</v>
      </c>
      <c r="AL15" t="s">
        <v>98</v>
      </c>
      <c r="AM15">
        <v>637</v>
      </c>
      <c r="AN15">
        <v>73873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28031</v>
      </c>
      <c r="C16">
        <v>1</v>
      </c>
      <c r="D16" t="s">
        <v>87</v>
      </c>
      <c r="E16" t="s">
        <v>88</v>
      </c>
      <c r="F16">
        <v>60.122</v>
      </c>
      <c r="G16" t="s">
        <v>89</v>
      </c>
      <c r="H16" s="1">
        <v>1</v>
      </c>
      <c r="I16" s="2">
        <v>100</v>
      </c>
      <c r="J16" s="3">
        <v>-103178239</v>
      </c>
      <c r="K16" t="s">
        <v>90</v>
      </c>
      <c r="L16" t="s">
        <v>91</v>
      </c>
      <c r="M16" s="1" t="s">
        <v>91</v>
      </c>
      <c r="N16" s="16">
        <v>42017</v>
      </c>
      <c r="O16" s="16"/>
      <c r="P16" s="2">
        <v>0.6775578703703703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74966</v>
      </c>
      <c r="AK16">
        <v>0</v>
      </c>
      <c r="AL16">
        <v>7</v>
      </c>
      <c r="AM16">
        <v>491</v>
      </c>
      <c r="AN16">
        <v>75457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28031</v>
      </c>
      <c r="C17">
        <v>1</v>
      </c>
      <c r="D17" t="s">
        <v>87</v>
      </c>
      <c r="E17" t="s">
        <v>88</v>
      </c>
      <c r="F17">
        <v>60.122</v>
      </c>
      <c r="G17" t="s">
        <v>89</v>
      </c>
      <c r="H17" s="1">
        <v>1</v>
      </c>
      <c r="I17" s="2">
        <v>100</v>
      </c>
      <c r="J17" s="3">
        <v>-103178239</v>
      </c>
      <c r="K17" t="s">
        <v>90</v>
      </c>
      <c r="L17" t="s">
        <v>91</v>
      </c>
      <c r="M17" s="1" t="s">
        <v>91</v>
      </c>
      <c r="N17" s="16">
        <v>42017</v>
      </c>
      <c r="O17" s="16"/>
      <c r="P17" s="2">
        <v>0.6775578703703703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17</v>
      </c>
      <c r="AJ17">
        <v>76563</v>
      </c>
      <c r="AK17">
        <v>0</v>
      </c>
      <c r="AL17" t="s">
        <v>98</v>
      </c>
      <c r="AM17">
        <v>414</v>
      </c>
      <c r="AN17">
        <v>76977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28031</v>
      </c>
      <c r="C18">
        <v>1</v>
      </c>
      <c r="D18" t="s">
        <v>87</v>
      </c>
      <c r="E18" t="s">
        <v>88</v>
      </c>
      <c r="F18">
        <v>60.122</v>
      </c>
      <c r="G18" t="s">
        <v>89</v>
      </c>
      <c r="H18" s="1">
        <v>1</v>
      </c>
      <c r="I18" s="2">
        <v>100</v>
      </c>
      <c r="J18" s="3">
        <v>-103178239</v>
      </c>
      <c r="K18" t="s">
        <v>90</v>
      </c>
      <c r="L18" t="s">
        <v>91</v>
      </c>
      <c r="M18" s="1" t="s">
        <v>91</v>
      </c>
      <c r="N18" s="16">
        <v>42017</v>
      </c>
      <c r="O18" s="16"/>
      <c r="P18" s="2">
        <v>0.6775578703703703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78076</v>
      </c>
      <c r="AK18">
        <v>0</v>
      </c>
      <c r="AL18">
        <v>7</v>
      </c>
      <c r="AM18">
        <v>341</v>
      </c>
      <c r="AN18">
        <v>78417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28031</v>
      </c>
      <c r="C19">
        <v>1</v>
      </c>
      <c r="D19" t="s">
        <v>87</v>
      </c>
      <c r="E19" t="s">
        <v>88</v>
      </c>
      <c r="F19">
        <v>60.122</v>
      </c>
      <c r="G19" t="s">
        <v>89</v>
      </c>
      <c r="H19" s="1">
        <v>1</v>
      </c>
      <c r="I19" s="2">
        <v>100</v>
      </c>
      <c r="J19" s="3">
        <v>-103178239</v>
      </c>
      <c r="K19" t="s">
        <v>90</v>
      </c>
      <c r="L19" t="s">
        <v>91</v>
      </c>
      <c r="M19" s="1" t="s">
        <v>91</v>
      </c>
      <c r="N19" s="16">
        <v>42017</v>
      </c>
      <c r="O19" s="16"/>
      <c r="P19" s="2">
        <v>0.6775578703703703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16</v>
      </c>
      <c r="AJ19">
        <v>79523</v>
      </c>
      <c r="AK19">
        <v>0</v>
      </c>
      <c r="AL19" t="s">
        <v>98</v>
      </c>
      <c r="AM19">
        <v>446</v>
      </c>
      <c r="AN19">
        <v>79969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28031</v>
      </c>
      <c r="C20">
        <v>1</v>
      </c>
      <c r="D20" t="s">
        <v>87</v>
      </c>
      <c r="E20" t="s">
        <v>88</v>
      </c>
      <c r="F20">
        <v>60.122</v>
      </c>
      <c r="G20" t="s">
        <v>89</v>
      </c>
      <c r="H20" s="1">
        <v>1</v>
      </c>
      <c r="I20" s="2">
        <v>100</v>
      </c>
      <c r="J20" s="3">
        <v>-103178239</v>
      </c>
      <c r="K20" t="s">
        <v>90</v>
      </c>
      <c r="L20" t="s">
        <v>91</v>
      </c>
      <c r="M20" s="1" t="s">
        <v>91</v>
      </c>
      <c r="N20" s="16">
        <v>42017</v>
      </c>
      <c r="O20" s="16"/>
      <c r="P20" s="2">
        <v>0.6775578703703703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16</v>
      </c>
      <c r="AJ20">
        <v>81070</v>
      </c>
      <c r="AK20">
        <v>0</v>
      </c>
      <c r="AL20" t="s">
        <v>98</v>
      </c>
      <c r="AM20">
        <v>483</v>
      </c>
      <c r="AN20">
        <v>81553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28031</v>
      </c>
      <c r="C21">
        <v>1</v>
      </c>
      <c r="D21" t="s">
        <v>87</v>
      </c>
      <c r="E21" t="s">
        <v>88</v>
      </c>
      <c r="F21">
        <v>60.122</v>
      </c>
      <c r="G21" t="s">
        <v>89</v>
      </c>
      <c r="H21" s="1">
        <v>1</v>
      </c>
      <c r="I21" s="2">
        <v>100</v>
      </c>
      <c r="J21" s="3">
        <v>-103178239</v>
      </c>
      <c r="K21" t="s">
        <v>90</v>
      </c>
      <c r="L21" t="s">
        <v>91</v>
      </c>
      <c r="M21" s="1" t="s">
        <v>91</v>
      </c>
      <c r="N21" s="16">
        <v>42017</v>
      </c>
      <c r="O21" s="16"/>
      <c r="P21" s="2">
        <v>0.6775578703703703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82650</v>
      </c>
      <c r="AK21">
        <v>0</v>
      </c>
      <c r="AL21">
        <v>7</v>
      </c>
      <c r="AM21">
        <v>407</v>
      </c>
      <c r="AN21">
        <v>83057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28031</v>
      </c>
      <c r="C22">
        <v>1</v>
      </c>
      <c r="D22" t="s">
        <v>87</v>
      </c>
      <c r="E22" t="s">
        <v>88</v>
      </c>
      <c r="F22">
        <v>60.122</v>
      </c>
      <c r="G22" t="s">
        <v>89</v>
      </c>
      <c r="H22" s="1">
        <v>1</v>
      </c>
      <c r="I22" s="2">
        <v>100</v>
      </c>
      <c r="J22" s="3">
        <v>-103178239</v>
      </c>
      <c r="K22" t="s">
        <v>90</v>
      </c>
      <c r="L22" t="s">
        <v>91</v>
      </c>
      <c r="M22" s="1" t="s">
        <v>91</v>
      </c>
      <c r="N22" s="16">
        <v>42017</v>
      </c>
      <c r="O22" s="16"/>
      <c r="P22" s="2">
        <v>0.6775578703703703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84164</v>
      </c>
      <c r="AK22">
        <v>0</v>
      </c>
      <c r="AL22" t="s">
        <v>98</v>
      </c>
      <c r="AM22">
        <v>477</v>
      </c>
      <c r="AN22">
        <v>84641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28031</v>
      </c>
      <c r="C23">
        <v>1</v>
      </c>
      <c r="D23" t="s">
        <v>87</v>
      </c>
      <c r="E23" t="s">
        <v>88</v>
      </c>
      <c r="F23">
        <v>60.122</v>
      </c>
      <c r="G23" t="s">
        <v>89</v>
      </c>
      <c r="H23" s="1">
        <v>1</v>
      </c>
      <c r="I23" s="2">
        <v>100</v>
      </c>
      <c r="J23" s="3">
        <v>-103178239</v>
      </c>
      <c r="K23" t="s">
        <v>90</v>
      </c>
      <c r="L23" t="s">
        <v>91</v>
      </c>
      <c r="M23" s="1" t="s">
        <v>91</v>
      </c>
      <c r="N23" s="16">
        <v>42017</v>
      </c>
      <c r="O23" s="16"/>
      <c r="P23" s="2">
        <v>0.6775578703703703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85744</v>
      </c>
      <c r="AK23">
        <v>0</v>
      </c>
      <c r="AL23">
        <v>7</v>
      </c>
      <c r="AM23">
        <v>449</v>
      </c>
      <c r="AN23">
        <v>86193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28031</v>
      </c>
      <c r="C24">
        <v>1</v>
      </c>
      <c r="D24" t="s">
        <v>87</v>
      </c>
      <c r="E24" t="s">
        <v>88</v>
      </c>
      <c r="F24">
        <v>60.122</v>
      </c>
      <c r="G24" t="s">
        <v>89</v>
      </c>
      <c r="H24" s="1">
        <v>1</v>
      </c>
      <c r="I24" s="2">
        <v>100</v>
      </c>
      <c r="J24" s="3">
        <v>-103178239</v>
      </c>
      <c r="K24" t="s">
        <v>90</v>
      </c>
      <c r="L24" t="s">
        <v>91</v>
      </c>
      <c r="M24" s="1" t="s">
        <v>91</v>
      </c>
      <c r="N24" s="16">
        <v>42017</v>
      </c>
      <c r="O24" s="16"/>
      <c r="P24" s="2">
        <v>0.6775578703703703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87291</v>
      </c>
      <c r="AK24">
        <v>0</v>
      </c>
      <c r="AL24">
        <v>7</v>
      </c>
      <c r="AM24">
        <v>550</v>
      </c>
      <c r="AN24">
        <v>87841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28031</v>
      </c>
      <c r="C25">
        <v>1</v>
      </c>
      <c r="D25" t="s">
        <v>87</v>
      </c>
      <c r="E25" t="s">
        <v>88</v>
      </c>
      <c r="F25">
        <v>60.122</v>
      </c>
      <c r="G25" t="s">
        <v>89</v>
      </c>
      <c r="H25" s="1">
        <v>1</v>
      </c>
      <c r="I25" s="2">
        <v>100</v>
      </c>
      <c r="J25" s="3">
        <v>-103178239</v>
      </c>
      <c r="K25" t="s">
        <v>90</v>
      </c>
      <c r="L25" t="s">
        <v>91</v>
      </c>
      <c r="M25" s="1" t="s">
        <v>91</v>
      </c>
      <c r="N25" s="16">
        <v>42017</v>
      </c>
      <c r="O25" s="16"/>
      <c r="P25" s="2">
        <v>0.6775578703703703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88938</v>
      </c>
      <c r="AK25">
        <v>0</v>
      </c>
      <c r="AL25" t="s">
        <v>98</v>
      </c>
      <c r="AM25">
        <v>407</v>
      </c>
      <c r="AN25">
        <v>89345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28031</v>
      </c>
      <c r="C26">
        <v>1</v>
      </c>
      <c r="D26" t="s">
        <v>87</v>
      </c>
      <c r="E26" t="s">
        <v>88</v>
      </c>
      <c r="F26">
        <v>60.122</v>
      </c>
      <c r="G26" t="s">
        <v>89</v>
      </c>
      <c r="H26" s="1">
        <v>1</v>
      </c>
      <c r="I26" s="2">
        <v>100</v>
      </c>
      <c r="J26" s="3">
        <v>-103178239</v>
      </c>
      <c r="K26" t="s">
        <v>90</v>
      </c>
      <c r="L26" t="s">
        <v>91</v>
      </c>
      <c r="M26" s="1" t="s">
        <v>91</v>
      </c>
      <c r="N26" s="16">
        <v>42017</v>
      </c>
      <c r="O26" s="16"/>
      <c r="P26" s="2">
        <v>0.6775578703703703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90451</v>
      </c>
      <c r="AK26">
        <v>0</v>
      </c>
      <c r="AL26" t="s">
        <v>98</v>
      </c>
      <c r="AM26">
        <v>382</v>
      </c>
      <c r="AN26">
        <v>90833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28031</v>
      </c>
      <c r="C27">
        <v>1</v>
      </c>
      <c r="D27" t="s">
        <v>87</v>
      </c>
      <c r="E27" t="s">
        <v>88</v>
      </c>
      <c r="F27">
        <v>60.122</v>
      </c>
      <c r="G27" t="s">
        <v>89</v>
      </c>
      <c r="H27" s="1">
        <v>1</v>
      </c>
      <c r="I27" s="2">
        <v>100</v>
      </c>
      <c r="J27" s="3">
        <v>-103178239</v>
      </c>
      <c r="K27" t="s">
        <v>90</v>
      </c>
      <c r="L27" t="s">
        <v>91</v>
      </c>
      <c r="M27" s="1" t="s">
        <v>91</v>
      </c>
      <c r="N27" s="16">
        <v>42017</v>
      </c>
      <c r="O27" s="16"/>
      <c r="P27" s="2">
        <v>0.6775578703703703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91931</v>
      </c>
      <c r="AK27">
        <v>0</v>
      </c>
      <c r="AL27">
        <v>7</v>
      </c>
      <c r="AM27">
        <v>470</v>
      </c>
      <c r="AN27">
        <v>92401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28031</v>
      </c>
      <c r="C28">
        <v>1</v>
      </c>
      <c r="D28" t="s">
        <v>87</v>
      </c>
      <c r="E28" t="s">
        <v>88</v>
      </c>
      <c r="F28">
        <v>60.122</v>
      </c>
      <c r="G28" t="s">
        <v>89</v>
      </c>
      <c r="H28" s="1">
        <v>1</v>
      </c>
      <c r="I28" s="2">
        <v>100</v>
      </c>
      <c r="J28" s="3">
        <v>-103178239</v>
      </c>
      <c r="K28" t="s">
        <v>90</v>
      </c>
      <c r="L28" t="s">
        <v>91</v>
      </c>
      <c r="M28" s="1" t="s">
        <v>91</v>
      </c>
      <c r="N28" s="16">
        <v>42017</v>
      </c>
      <c r="O28" s="16"/>
      <c r="P28" s="2">
        <v>0.6775578703703703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93495</v>
      </c>
      <c r="AK28">
        <v>0</v>
      </c>
      <c r="AL28">
        <v>7</v>
      </c>
      <c r="AM28">
        <v>922</v>
      </c>
      <c r="AN28">
        <v>94417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28031</v>
      </c>
      <c r="C29">
        <v>1</v>
      </c>
      <c r="D29" t="s">
        <v>87</v>
      </c>
      <c r="E29" t="s">
        <v>88</v>
      </c>
      <c r="F29">
        <v>60.122</v>
      </c>
      <c r="G29" t="s">
        <v>89</v>
      </c>
      <c r="H29" s="1">
        <v>1</v>
      </c>
      <c r="I29" s="2">
        <v>100</v>
      </c>
      <c r="J29" s="3">
        <v>-103178239</v>
      </c>
      <c r="K29" t="s">
        <v>90</v>
      </c>
      <c r="L29" t="s">
        <v>91</v>
      </c>
      <c r="M29" s="1" t="s">
        <v>91</v>
      </c>
      <c r="N29" s="16">
        <v>42017</v>
      </c>
      <c r="O29" s="16"/>
      <c r="P29" s="2">
        <v>0.6775578703703703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95524</v>
      </c>
      <c r="AK29">
        <v>0</v>
      </c>
      <c r="AL29" t="s">
        <v>98</v>
      </c>
      <c r="AM29">
        <v>461</v>
      </c>
      <c r="AN29">
        <v>95985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28031</v>
      </c>
      <c r="C30">
        <v>1</v>
      </c>
      <c r="D30" t="s">
        <v>87</v>
      </c>
      <c r="E30" t="s">
        <v>88</v>
      </c>
      <c r="F30">
        <v>60.122</v>
      </c>
      <c r="G30" t="s">
        <v>89</v>
      </c>
      <c r="H30" s="1">
        <v>1</v>
      </c>
      <c r="I30" s="2">
        <v>100</v>
      </c>
      <c r="J30" s="3">
        <v>-103178239</v>
      </c>
      <c r="K30" t="s">
        <v>90</v>
      </c>
      <c r="L30" t="s">
        <v>91</v>
      </c>
      <c r="M30" s="1" t="s">
        <v>91</v>
      </c>
      <c r="N30" s="16">
        <v>42017</v>
      </c>
      <c r="O30" s="16"/>
      <c r="P30" s="2">
        <v>0.6775578703703703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97088</v>
      </c>
      <c r="AK30">
        <v>0</v>
      </c>
      <c r="AL30" t="s">
        <v>98</v>
      </c>
      <c r="AM30">
        <v>353</v>
      </c>
      <c r="AN30">
        <v>97441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28031</v>
      </c>
      <c r="C31">
        <v>1</v>
      </c>
      <c r="D31" t="s">
        <v>87</v>
      </c>
      <c r="E31" t="s">
        <v>88</v>
      </c>
      <c r="F31">
        <v>60.122</v>
      </c>
      <c r="G31" t="s">
        <v>89</v>
      </c>
      <c r="H31" s="1">
        <v>1</v>
      </c>
      <c r="I31" s="2">
        <v>100</v>
      </c>
      <c r="J31" s="3">
        <v>-103178239</v>
      </c>
      <c r="K31" t="s">
        <v>90</v>
      </c>
      <c r="L31" t="s">
        <v>91</v>
      </c>
      <c r="M31" s="1" t="s">
        <v>91</v>
      </c>
      <c r="N31" s="16">
        <v>42017</v>
      </c>
      <c r="O31" s="16"/>
      <c r="P31" s="2">
        <v>0.6775578703703703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98535</v>
      </c>
      <c r="AK31">
        <v>0</v>
      </c>
      <c r="AL31">
        <v>7</v>
      </c>
      <c r="AM31">
        <v>394</v>
      </c>
      <c r="AN31">
        <v>98929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28031</v>
      </c>
      <c r="C32">
        <v>1</v>
      </c>
      <c r="D32" t="s">
        <v>87</v>
      </c>
      <c r="E32" t="s">
        <v>88</v>
      </c>
      <c r="F32">
        <v>60.122</v>
      </c>
      <c r="G32" t="s">
        <v>89</v>
      </c>
      <c r="H32" s="1">
        <v>1</v>
      </c>
      <c r="I32" s="2">
        <v>100</v>
      </c>
      <c r="J32" s="3">
        <v>-103178239</v>
      </c>
      <c r="K32" t="s">
        <v>90</v>
      </c>
      <c r="L32" t="s">
        <v>91</v>
      </c>
      <c r="M32" s="1" t="s">
        <v>91</v>
      </c>
      <c r="N32" s="16">
        <v>42017</v>
      </c>
      <c r="O32" s="16"/>
      <c r="P32" s="2">
        <v>0.6775578703703703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100032</v>
      </c>
      <c r="AK32">
        <v>0</v>
      </c>
      <c r="AL32">
        <v>7</v>
      </c>
      <c r="AM32">
        <v>337</v>
      </c>
      <c r="AN32">
        <v>100369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28031</v>
      </c>
      <c r="C33">
        <v>1</v>
      </c>
      <c r="D33" t="s">
        <v>87</v>
      </c>
      <c r="E33" t="s">
        <v>88</v>
      </c>
      <c r="F33">
        <v>60.122</v>
      </c>
      <c r="G33" t="s">
        <v>89</v>
      </c>
      <c r="H33" s="1">
        <v>1</v>
      </c>
      <c r="I33" s="2">
        <v>100</v>
      </c>
      <c r="J33" s="3">
        <v>-103178239</v>
      </c>
      <c r="K33" t="s">
        <v>90</v>
      </c>
      <c r="L33" t="s">
        <v>91</v>
      </c>
      <c r="M33" s="1" t="s">
        <v>91</v>
      </c>
      <c r="N33" s="16">
        <v>42017</v>
      </c>
      <c r="O33" s="16"/>
      <c r="P33" s="2">
        <v>0.6775578703703703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101462</v>
      </c>
      <c r="AK33">
        <v>0</v>
      </c>
      <c r="AL33">
        <v>7</v>
      </c>
      <c r="AM33">
        <v>395</v>
      </c>
      <c r="AN33">
        <v>101857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28031</v>
      </c>
      <c r="C34">
        <v>1</v>
      </c>
      <c r="D34" t="s">
        <v>87</v>
      </c>
      <c r="E34" t="s">
        <v>88</v>
      </c>
      <c r="F34">
        <v>60.122</v>
      </c>
      <c r="G34" t="s">
        <v>89</v>
      </c>
      <c r="H34" s="1">
        <v>1</v>
      </c>
      <c r="I34" s="2">
        <v>100</v>
      </c>
      <c r="J34" s="3">
        <v>-103178239</v>
      </c>
      <c r="K34" t="s">
        <v>90</v>
      </c>
      <c r="L34" t="s">
        <v>91</v>
      </c>
      <c r="M34" s="1" t="s">
        <v>91</v>
      </c>
      <c r="N34" s="16">
        <v>42017</v>
      </c>
      <c r="O34" s="16"/>
      <c r="P34" s="2">
        <v>0.6775578703703703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102959</v>
      </c>
      <c r="AK34">
        <v>0</v>
      </c>
      <c r="AL34" t="s">
        <v>98</v>
      </c>
      <c r="AM34">
        <v>530</v>
      </c>
      <c r="AN34">
        <v>103489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28031</v>
      </c>
      <c r="C35">
        <v>1</v>
      </c>
      <c r="D35" t="s">
        <v>87</v>
      </c>
      <c r="E35" t="s">
        <v>88</v>
      </c>
      <c r="F35">
        <v>60.122</v>
      </c>
      <c r="G35" t="s">
        <v>89</v>
      </c>
      <c r="H35" s="1">
        <v>1</v>
      </c>
      <c r="I35" s="2">
        <v>100</v>
      </c>
      <c r="J35" s="3">
        <v>-103178239</v>
      </c>
      <c r="K35" t="s">
        <v>90</v>
      </c>
      <c r="L35" t="s">
        <v>91</v>
      </c>
      <c r="M35" s="1" t="s">
        <v>91</v>
      </c>
      <c r="N35" s="16">
        <v>42017</v>
      </c>
      <c r="O35" s="16"/>
      <c r="P35" s="2">
        <v>0.6775578703703703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104589</v>
      </c>
      <c r="AK35">
        <v>0</v>
      </c>
      <c r="AL35">
        <v>7</v>
      </c>
      <c r="AM35">
        <v>596</v>
      </c>
      <c r="AN35">
        <v>105185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28031</v>
      </c>
      <c r="C36">
        <v>1</v>
      </c>
      <c r="D36" t="s">
        <v>87</v>
      </c>
      <c r="E36" t="s">
        <v>88</v>
      </c>
      <c r="F36">
        <v>60.122</v>
      </c>
      <c r="G36" t="s">
        <v>89</v>
      </c>
      <c r="H36" s="1">
        <v>1</v>
      </c>
      <c r="I36" s="2">
        <v>100</v>
      </c>
      <c r="J36" s="3">
        <v>-103178239</v>
      </c>
      <c r="K36" t="s">
        <v>90</v>
      </c>
      <c r="L36" t="s">
        <v>91</v>
      </c>
      <c r="M36" s="1" t="s">
        <v>91</v>
      </c>
      <c r="N36" s="16">
        <v>42017</v>
      </c>
      <c r="O36" s="16"/>
      <c r="P36" s="2">
        <v>0.6775578703703703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16</v>
      </c>
      <c r="AJ36">
        <v>106286</v>
      </c>
      <c r="AK36">
        <v>0</v>
      </c>
      <c r="AL36" t="s">
        <v>98</v>
      </c>
      <c r="AM36">
        <v>371</v>
      </c>
      <c r="AN36">
        <v>106657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28031</v>
      </c>
      <c r="C37">
        <v>1</v>
      </c>
      <c r="D37" t="s">
        <v>87</v>
      </c>
      <c r="E37" t="s">
        <v>88</v>
      </c>
      <c r="F37">
        <v>60.122</v>
      </c>
      <c r="G37" t="s">
        <v>89</v>
      </c>
      <c r="H37" s="1">
        <v>1</v>
      </c>
      <c r="I37" s="2">
        <v>100</v>
      </c>
      <c r="J37" s="3">
        <v>-103178239</v>
      </c>
      <c r="K37" t="s">
        <v>90</v>
      </c>
      <c r="L37" t="s">
        <v>91</v>
      </c>
      <c r="M37" s="1" t="s">
        <v>91</v>
      </c>
      <c r="N37" s="16">
        <v>42017</v>
      </c>
      <c r="O37" s="16"/>
      <c r="P37" s="2">
        <v>0.6775578703703703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16</v>
      </c>
      <c r="AJ37">
        <v>107749</v>
      </c>
      <c r="AK37">
        <v>0</v>
      </c>
      <c r="AL37" t="s">
        <v>98</v>
      </c>
      <c r="AM37">
        <v>540</v>
      </c>
      <c r="AN37">
        <v>108289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28031</v>
      </c>
      <c r="C38">
        <v>1</v>
      </c>
      <c r="D38" t="s">
        <v>87</v>
      </c>
      <c r="E38" t="s">
        <v>88</v>
      </c>
      <c r="F38">
        <v>60.122</v>
      </c>
      <c r="G38" t="s">
        <v>89</v>
      </c>
      <c r="H38" s="1">
        <v>1</v>
      </c>
      <c r="I38" s="2">
        <v>100</v>
      </c>
      <c r="J38" s="3">
        <v>-103178239</v>
      </c>
      <c r="K38" t="s">
        <v>90</v>
      </c>
      <c r="L38" t="s">
        <v>91</v>
      </c>
      <c r="M38" s="1" t="s">
        <v>91</v>
      </c>
      <c r="N38" s="16">
        <v>42017</v>
      </c>
      <c r="O38" s="16"/>
      <c r="P38" s="2">
        <v>0.6775578703703703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16</v>
      </c>
      <c r="AJ38">
        <v>109396</v>
      </c>
      <c r="AK38">
        <v>0</v>
      </c>
      <c r="AL38" t="s">
        <v>98</v>
      </c>
      <c r="AM38">
        <v>349</v>
      </c>
      <c r="AN38">
        <v>109745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28031</v>
      </c>
      <c r="C39">
        <v>1</v>
      </c>
      <c r="D39" t="s">
        <v>87</v>
      </c>
      <c r="E39" t="s">
        <v>88</v>
      </c>
      <c r="F39">
        <v>60.122</v>
      </c>
      <c r="G39" t="s">
        <v>89</v>
      </c>
      <c r="H39" s="1">
        <v>1</v>
      </c>
      <c r="I39" s="2">
        <v>100</v>
      </c>
      <c r="J39" s="3">
        <v>-103178239</v>
      </c>
      <c r="K39" t="s">
        <v>90</v>
      </c>
      <c r="L39" t="s">
        <v>91</v>
      </c>
      <c r="M39" s="1" t="s">
        <v>91</v>
      </c>
      <c r="N39" s="16">
        <v>42017</v>
      </c>
      <c r="O39" s="16"/>
      <c r="P39" s="2">
        <v>0.6775578703703703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110843</v>
      </c>
      <c r="AK39">
        <v>0</v>
      </c>
      <c r="AL39">
        <v>7</v>
      </c>
      <c r="AM39">
        <v>454</v>
      </c>
      <c r="AN39">
        <v>111297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28031</v>
      </c>
      <c r="C40">
        <v>1</v>
      </c>
      <c r="D40" t="s">
        <v>87</v>
      </c>
      <c r="E40" t="s">
        <v>88</v>
      </c>
      <c r="F40">
        <v>60.122</v>
      </c>
      <c r="G40" t="s">
        <v>89</v>
      </c>
      <c r="H40" s="1">
        <v>1</v>
      </c>
      <c r="I40" s="2">
        <v>100</v>
      </c>
      <c r="J40" s="3">
        <v>-103178239</v>
      </c>
      <c r="K40" t="s">
        <v>90</v>
      </c>
      <c r="L40" t="s">
        <v>91</v>
      </c>
      <c r="M40" s="1" t="s">
        <v>91</v>
      </c>
      <c r="N40" s="16">
        <v>42017</v>
      </c>
      <c r="O40" s="16"/>
      <c r="P40" s="2">
        <v>0.6775578703703703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112390</v>
      </c>
      <c r="AK40">
        <v>0</v>
      </c>
      <c r="AL40">
        <v>7</v>
      </c>
      <c r="AM40">
        <v>427</v>
      </c>
      <c r="AN40">
        <v>112817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28031</v>
      </c>
      <c r="C41">
        <v>1</v>
      </c>
      <c r="D41" t="s">
        <v>87</v>
      </c>
      <c r="E41" t="s">
        <v>88</v>
      </c>
      <c r="F41">
        <v>60.122</v>
      </c>
      <c r="G41" t="s">
        <v>89</v>
      </c>
      <c r="H41" s="1">
        <v>1</v>
      </c>
      <c r="I41" s="2">
        <v>100</v>
      </c>
      <c r="J41" s="3">
        <v>-103178239</v>
      </c>
      <c r="K41" t="s">
        <v>90</v>
      </c>
      <c r="L41" t="s">
        <v>91</v>
      </c>
      <c r="M41" s="1" t="s">
        <v>91</v>
      </c>
      <c r="N41" s="16">
        <v>42017</v>
      </c>
      <c r="O41" s="16"/>
      <c r="P41" s="2">
        <v>0.6775578703703703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113920</v>
      </c>
      <c r="AK41">
        <v>0</v>
      </c>
      <c r="AL41" t="s">
        <v>98</v>
      </c>
      <c r="AM41">
        <v>513</v>
      </c>
      <c r="AN41">
        <v>114433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28031</v>
      </c>
      <c r="C42">
        <v>1</v>
      </c>
      <c r="D42" t="s">
        <v>87</v>
      </c>
      <c r="E42" t="s">
        <v>88</v>
      </c>
      <c r="F42">
        <v>60.122</v>
      </c>
      <c r="G42" t="s">
        <v>89</v>
      </c>
      <c r="H42" s="1">
        <v>1</v>
      </c>
      <c r="I42" s="2">
        <v>100</v>
      </c>
      <c r="J42" s="3">
        <v>-103178239</v>
      </c>
      <c r="K42" t="s">
        <v>90</v>
      </c>
      <c r="L42" t="s">
        <v>91</v>
      </c>
      <c r="M42" s="1" t="s">
        <v>91</v>
      </c>
      <c r="N42" s="16">
        <v>42017</v>
      </c>
      <c r="O42" s="16"/>
      <c r="P42" s="2">
        <v>0.6775578703703703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115534</v>
      </c>
      <c r="AK42">
        <v>0</v>
      </c>
      <c r="AL42">
        <v>7</v>
      </c>
      <c r="AM42">
        <v>435</v>
      </c>
      <c r="AN42">
        <v>115969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28031</v>
      </c>
      <c r="C43">
        <v>1</v>
      </c>
      <c r="D43" t="s">
        <v>87</v>
      </c>
      <c r="E43" t="s">
        <v>88</v>
      </c>
      <c r="F43">
        <v>60.122</v>
      </c>
      <c r="G43" t="s">
        <v>89</v>
      </c>
      <c r="H43" s="1">
        <v>1</v>
      </c>
      <c r="I43" s="2">
        <v>100</v>
      </c>
      <c r="J43" s="3">
        <v>-103178239</v>
      </c>
      <c r="K43" t="s">
        <v>90</v>
      </c>
      <c r="L43" t="s">
        <v>91</v>
      </c>
      <c r="M43" s="1" t="s">
        <v>91</v>
      </c>
      <c r="N43" s="16">
        <v>42017</v>
      </c>
      <c r="O43" s="16"/>
      <c r="P43" s="2">
        <v>0.6775578703703703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16</v>
      </c>
      <c r="AJ43">
        <v>117064</v>
      </c>
      <c r="AK43">
        <v>0</v>
      </c>
      <c r="AL43" t="s">
        <v>98</v>
      </c>
      <c r="AM43">
        <v>857</v>
      </c>
      <c r="AN43">
        <v>117921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28031</v>
      </c>
      <c r="C44">
        <v>1</v>
      </c>
      <c r="D44" t="s">
        <v>87</v>
      </c>
      <c r="E44" t="s">
        <v>88</v>
      </c>
      <c r="F44">
        <v>60.122</v>
      </c>
      <c r="G44" t="s">
        <v>89</v>
      </c>
      <c r="H44" s="1">
        <v>1</v>
      </c>
      <c r="I44" s="2">
        <v>100</v>
      </c>
      <c r="J44" s="3">
        <v>-103178239</v>
      </c>
      <c r="K44" t="s">
        <v>90</v>
      </c>
      <c r="L44" t="s">
        <v>91</v>
      </c>
      <c r="M44" s="1" t="s">
        <v>91</v>
      </c>
      <c r="N44" s="16">
        <v>42017</v>
      </c>
      <c r="O44" s="16"/>
      <c r="P44" s="2">
        <v>0.6775578703703703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17</v>
      </c>
      <c r="AJ44">
        <v>119027</v>
      </c>
      <c r="AK44">
        <v>0</v>
      </c>
      <c r="AL44" t="s">
        <v>98</v>
      </c>
      <c r="AM44">
        <v>446</v>
      </c>
      <c r="AN44">
        <v>119473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28031</v>
      </c>
      <c r="C45">
        <v>1</v>
      </c>
      <c r="D45" t="s">
        <v>87</v>
      </c>
      <c r="E45" t="s">
        <v>88</v>
      </c>
      <c r="F45">
        <v>60.122</v>
      </c>
      <c r="G45" t="s">
        <v>89</v>
      </c>
      <c r="H45" s="1">
        <v>1</v>
      </c>
      <c r="I45" s="2">
        <v>100</v>
      </c>
      <c r="J45" s="3">
        <v>-103178239</v>
      </c>
      <c r="K45" t="s">
        <v>90</v>
      </c>
      <c r="L45" t="s">
        <v>91</v>
      </c>
      <c r="M45" s="1" t="s">
        <v>91</v>
      </c>
      <c r="N45" s="16">
        <v>42017</v>
      </c>
      <c r="O45" s="16"/>
      <c r="P45" s="2">
        <v>0.6775578703703703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120573</v>
      </c>
      <c r="AK45">
        <v>0</v>
      </c>
      <c r="AL45">
        <v>7</v>
      </c>
      <c r="AM45">
        <v>404</v>
      </c>
      <c r="AN45">
        <v>120977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28031</v>
      </c>
      <c r="C46">
        <v>1</v>
      </c>
      <c r="D46" t="s">
        <v>87</v>
      </c>
      <c r="E46" t="s">
        <v>88</v>
      </c>
      <c r="F46">
        <v>60.122</v>
      </c>
      <c r="G46" t="s">
        <v>89</v>
      </c>
      <c r="H46" s="1">
        <v>1</v>
      </c>
      <c r="I46" s="2">
        <v>100</v>
      </c>
      <c r="J46" s="3">
        <v>-103178239</v>
      </c>
      <c r="K46" t="s">
        <v>90</v>
      </c>
      <c r="L46" t="s">
        <v>91</v>
      </c>
      <c r="M46" s="1" t="s">
        <v>91</v>
      </c>
      <c r="N46" s="16">
        <v>42017</v>
      </c>
      <c r="O46" s="16"/>
      <c r="P46" s="2">
        <v>0.6775578703703703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16</v>
      </c>
      <c r="AJ46">
        <v>122070</v>
      </c>
      <c r="AK46">
        <v>0</v>
      </c>
      <c r="AL46" t="s">
        <v>98</v>
      </c>
      <c r="AM46">
        <v>459</v>
      </c>
      <c r="AN46">
        <v>122529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28031</v>
      </c>
      <c r="C47">
        <v>1</v>
      </c>
      <c r="D47" t="s">
        <v>87</v>
      </c>
      <c r="E47" t="s">
        <v>88</v>
      </c>
      <c r="F47">
        <v>60.122</v>
      </c>
      <c r="G47" t="s">
        <v>89</v>
      </c>
      <c r="H47" s="1">
        <v>1</v>
      </c>
      <c r="I47" s="2">
        <v>100</v>
      </c>
      <c r="J47" s="3">
        <v>-103178239</v>
      </c>
      <c r="K47" t="s">
        <v>90</v>
      </c>
      <c r="L47" t="s">
        <v>91</v>
      </c>
      <c r="M47" s="1" t="s">
        <v>91</v>
      </c>
      <c r="N47" s="16">
        <v>42017</v>
      </c>
      <c r="O47" s="16"/>
      <c r="P47" s="2">
        <v>0.6775578703703703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16</v>
      </c>
      <c r="AJ47">
        <v>123634</v>
      </c>
      <c r="AK47">
        <v>0</v>
      </c>
      <c r="AL47" t="s">
        <v>98</v>
      </c>
      <c r="AM47">
        <v>703</v>
      </c>
      <c r="AN47">
        <v>124337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28031</v>
      </c>
      <c r="C48">
        <v>1</v>
      </c>
      <c r="D48" t="s">
        <v>87</v>
      </c>
      <c r="E48" t="s">
        <v>88</v>
      </c>
      <c r="F48">
        <v>60.122</v>
      </c>
      <c r="G48" t="s">
        <v>89</v>
      </c>
      <c r="H48" s="1">
        <v>1</v>
      </c>
      <c r="I48" s="2">
        <v>100</v>
      </c>
      <c r="J48" s="3">
        <v>-103178239</v>
      </c>
      <c r="K48" t="s">
        <v>90</v>
      </c>
      <c r="L48" t="s">
        <v>91</v>
      </c>
      <c r="M48" s="1" t="s">
        <v>91</v>
      </c>
      <c r="N48" s="16">
        <v>42017</v>
      </c>
      <c r="O48" s="16"/>
      <c r="P48" s="2">
        <v>0.6775578703703703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125430</v>
      </c>
      <c r="AK48">
        <v>0</v>
      </c>
      <c r="AL48">
        <v>7</v>
      </c>
      <c r="AM48">
        <v>411</v>
      </c>
      <c r="AN48">
        <v>125841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28031</v>
      </c>
      <c r="C49">
        <v>1</v>
      </c>
      <c r="D49" t="s">
        <v>87</v>
      </c>
      <c r="E49" t="s">
        <v>88</v>
      </c>
      <c r="F49">
        <v>60.122</v>
      </c>
      <c r="G49" t="s">
        <v>89</v>
      </c>
      <c r="H49" s="1">
        <v>1</v>
      </c>
      <c r="I49" s="2">
        <v>100</v>
      </c>
      <c r="J49" s="3">
        <v>-103178239</v>
      </c>
      <c r="K49" t="s">
        <v>90</v>
      </c>
      <c r="L49" t="s">
        <v>91</v>
      </c>
      <c r="M49" s="1" t="s">
        <v>91</v>
      </c>
      <c r="N49" s="16">
        <v>42017</v>
      </c>
      <c r="O49" s="16"/>
      <c r="P49" s="2">
        <v>0.6775578703703703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126944</v>
      </c>
      <c r="AK49">
        <v>0</v>
      </c>
      <c r="AL49" t="s">
        <v>98</v>
      </c>
      <c r="AM49">
        <v>337</v>
      </c>
      <c r="AN49">
        <v>127281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28031</v>
      </c>
      <c r="C50">
        <v>1</v>
      </c>
      <c r="D50" t="s">
        <v>87</v>
      </c>
      <c r="E50" t="s">
        <v>88</v>
      </c>
      <c r="F50">
        <v>60.122</v>
      </c>
      <c r="G50" t="s">
        <v>89</v>
      </c>
      <c r="H50" s="1">
        <v>1</v>
      </c>
      <c r="I50" s="2">
        <v>100</v>
      </c>
      <c r="J50" s="3">
        <v>-103178239</v>
      </c>
      <c r="K50" t="s">
        <v>90</v>
      </c>
      <c r="L50" t="s">
        <v>91</v>
      </c>
      <c r="M50" s="1" t="s">
        <v>91</v>
      </c>
      <c r="N50" s="16">
        <v>42017</v>
      </c>
      <c r="O50" s="16"/>
      <c r="P50" s="2">
        <v>0.6775578703703703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128374</v>
      </c>
      <c r="AK50">
        <v>0</v>
      </c>
      <c r="AL50">
        <v>7</v>
      </c>
      <c r="AM50">
        <v>459</v>
      </c>
      <c r="AN50">
        <v>128833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28031</v>
      </c>
      <c r="C51">
        <v>1</v>
      </c>
      <c r="D51" t="s">
        <v>87</v>
      </c>
      <c r="E51" t="s">
        <v>88</v>
      </c>
      <c r="F51">
        <v>60.122</v>
      </c>
      <c r="G51" t="s">
        <v>89</v>
      </c>
      <c r="H51" s="1">
        <v>1</v>
      </c>
      <c r="I51" s="2">
        <v>100</v>
      </c>
      <c r="J51" s="3">
        <v>-103178239</v>
      </c>
      <c r="K51" t="s">
        <v>90</v>
      </c>
      <c r="L51" t="s">
        <v>91</v>
      </c>
      <c r="M51" s="1" t="s">
        <v>91</v>
      </c>
      <c r="N51" s="16">
        <v>42017</v>
      </c>
      <c r="O51" s="16"/>
      <c r="P51" s="2">
        <v>0.6775578703703703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129938</v>
      </c>
      <c r="AK51">
        <v>0</v>
      </c>
      <c r="AL51" t="s">
        <v>98</v>
      </c>
      <c r="AM51">
        <v>479</v>
      </c>
      <c r="AN51">
        <v>130417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28031</v>
      </c>
      <c r="C52">
        <v>1</v>
      </c>
      <c r="D52" t="s">
        <v>87</v>
      </c>
      <c r="E52" t="s">
        <v>88</v>
      </c>
      <c r="F52">
        <v>60.122</v>
      </c>
      <c r="G52" t="s">
        <v>89</v>
      </c>
      <c r="H52" s="1">
        <v>1</v>
      </c>
      <c r="I52" s="2">
        <v>100</v>
      </c>
      <c r="J52" s="3">
        <v>-103178239</v>
      </c>
      <c r="K52" t="s">
        <v>90</v>
      </c>
      <c r="L52" t="s">
        <v>91</v>
      </c>
      <c r="M52" s="1" t="s">
        <v>91</v>
      </c>
      <c r="N52" s="16">
        <v>42017</v>
      </c>
      <c r="O52" s="16"/>
      <c r="P52" s="2">
        <v>0.6775578703703703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131518</v>
      </c>
      <c r="AK52">
        <v>0</v>
      </c>
      <c r="AL52">
        <v>7</v>
      </c>
      <c r="AM52">
        <v>419</v>
      </c>
      <c r="AN52">
        <v>131937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28031</v>
      </c>
      <c r="C53">
        <v>1</v>
      </c>
      <c r="D53" t="s">
        <v>87</v>
      </c>
      <c r="E53" t="s">
        <v>88</v>
      </c>
      <c r="F53">
        <v>60.122</v>
      </c>
      <c r="G53" t="s">
        <v>89</v>
      </c>
      <c r="H53" s="1">
        <v>1</v>
      </c>
      <c r="I53" s="2">
        <v>100</v>
      </c>
      <c r="J53" s="3">
        <v>-103178239</v>
      </c>
      <c r="K53" t="s">
        <v>90</v>
      </c>
      <c r="L53" t="s">
        <v>91</v>
      </c>
      <c r="M53" s="1" t="s">
        <v>91</v>
      </c>
      <c r="N53" s="16">
        <v>42017</v>
      </c>
      <c r="O53" s="16"/>
      <c r="P53" s="2">
        <v>0.6775578703703703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133031</v>
      </c>
      <c r="AK53">
        <v>0</v>
      </c>
      <c r="AL53">
        <v>7</v>
      </c>
      <c r="AM53">
        <v>602</v>
      </c>
      <c r="AN53">
        <v>133633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28031</v>
      </c>
      <c r="C54">
        <v>1</v>
      </c>
      <c r="D54" t="s">
        <v>87</v>
      </c>
      <c r="E54" t="s">
        <v>88</v>
      </c>
      <c r="F54">
        <v>60.122</v>
      </c>
      <c r="G54" t="s">
        <v>89</v>
      </c>
      <c r="H54" s="1">
        <v>1</v>
      </c>
      <c r="I54" s="2">
        <v>100</v>
      </c>
      <c r="J54" s="3">
        <v>-103178239</v>
      </c>
      <c r="K54" t="s">
        <v>90</v>
      </c>
      <c r="L54" t="s">
        <v>91</v>
      </c>
      <c r="M54" s="1" t="s">
        <v>91</v>
      </c>
      <c r="N54" s="16">
        <v>42017</v>
      </c>
      <c r="O54" s="16"/>
      <c r="P54" s="2">
        <v>0.6775578703703703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134728</v>
      </c>
      <c r="AK54">
        <v>0</v>
      </c>
      <c r="AL54" t="s">
        <v>98</v>
      </c>
      <c r="AM54">
        <v>521</v>
      </c>
      <c r="AN54">
        <v>135249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28031</v>
      </c>
      <c r="C55">
        <v>1</v>
      </c>
      <c r="D55" t="s">
        <v>87</v>
      </c>
      <c r="E55" t="s">
        <v>88</v>
      </c>
      <c r="F55">
        <v>60.122</v>
      </c>
      <c r="G55" t="s">
        <v>89</v>
      </c>
      <c r="H55" s="1">
        <v>1</v>
      </c>
      <c r="I55" s="2">
        <v>100</v>
      </c>
      <c r="J55" s="3">
        <v>-103178239</v>
      </c>
      <c r="K55" t="s">
        <v>90</v>
      </c>
      <c r="L55" t="s">
        <v>91</v>
      </c>
      <c r="M55" s="1" t="s">
        <v>91</v>
      </c>
      <c r="N55" s="16">
        <v>42017</v>
      </c>
      <c r="O55" s="16"/>
      <c r="P55" s="2">
        <v>0.6775578703703703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136341</v>
      </c>
      <c r="AK55">
        <v>0</v>
      </c>
      <c r="AL55">
        <v>7</v>
      </c>
      <c r="AM55">
        <v>572</v>
      </c>
      <c r="AN55">
        <v>136913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28031</v>
      </c>
      <c r="C56">
        <v>1</v>
      </c>
      <c r="D56" t="s">
        <v>87</v>
      </c>
      <c r="E56" t="s">
        <v>88</v>
      </c>
      <c r="F56">
        <v>60.122</v>
      </c>
      <c r="G56" t="s">
        <v>89</v>
      </c>
      <c r="H56" s="1">
        <v>1</v>
      </c>
      <c r="I56" s="2">
        <v>100</v>
      </c>
      <c r="J56" s="3">
        <v>-103178239</v>
      </c>
      <c r="K56" t="s">
        <v>90</v>
      </c>
      <c r="L56" t="s">
        <v>91</v>
      </c>
      <c r="M56" s="1" t="s">
        <v>91</v>
      </c>
      <c r="N56" s="16">
        <v>42017</v>
      </c>
      <c r="O56" s="16"/>
      <c r="P56" s="2">
        <v>0.6775578703703703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138005</v>
      </c>
      <c r="AK56">
        <v>0</v>
      </c>
      <c r="AL56" t="s">
        <v>98</v>
      </c>
      <c r="AM56">
        <v>412</v>
      </c>
      <c r="AN56">
        <v>138417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28031</v>
      </c>
      <c r="C57">
        <v>1</v>
      </c>
      <c r="D57" t="s">
        <v>87</v>
      </c>
      <c r="E57" t="s">
        <v>88</v>
      </c>
      <c r="F57">
        <v>60.122</v>
      </c>
      <c r="G57" t="s">
        <v>89</v>
      </c>
      <c r="H57" s="1">
        <v>1</v>
      </c>
      <c r="I57" s="2">
        <v>100</v>
      </c>
      <c r="J57" s="3">
        <v>-103178239</v>
      </c>
      <c r="K57" t="s">
        <v>90</v>
      </c>
      <c r="L57" t="s">
        <v>91</v>
      </c>
      <c r="M57" s="1" t="s">
        <v>91</v>
      </c>
      <c r="N57" s="16">
        <v>42017</v>
      </c>
      <c r="O57" s="16"/>
      <c r="P57" s="2">
        <v>0.6775578703703703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139518</v>
      </c>
      <c r="AK57">
        <v>0</v>
      </c>
      <c r="AL57" t="s">
        <v>98</v>
      </c>
      <c r="AM57">
        <v>515</v>
      </c>
      <c r="AN57">
        <v>140033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28031</v>
      </c>
      <c r="C58">
        <v>1</v>
      </c>
      <c r="D58" t="s">
        <v>87</v>
      </c>
      <c r="E58" t="s">
        <v>88</v>
      </c>
      <c r="F58">
        <v>60.122</v>
      </c>
      <c r="G58" t="s">
        <v>89</v>
      </c>
      <c r="H58" s="1">
        <v>1</v>
      </c>
      <c r="I58" s="2">
        <v>100</v>
      </c>
      <c r="J58" s="3">
        <v>-103178239</v>
      </c>
      <c r="K58" t="s">
        <v>90</v>
      </c>
      <c r="L58" t="s">
        <v>91</v>
      </c>
      <c r="M58" s="1" t="s">
        <v>91</v>
      </c>
      <c r="N58" s="16">
        <v>42017</v>
      </c>
      <c r="O58" s="16"/>
      <c r="P58" s="2">
        <v>0.6775578703703703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141132</v>
      </c>
      <c r="AK58">
        <v>0</v>
      </c>
      <c r="AL58">
        <v>7</v>
      </c>
      <c r="AM58">
        <v>389</v>
      </c>
      <c r="AN58">
        <v>141521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28031</v>
      </c>
      <c r="C59">
        <v>1</v>
      </c>
      <c r="D59" t="s">
        <v>87</v>
      </c>
      <c r="E59" t="s">
        <v>88</v>
      </c>
      <c r="F59">
        <v>60.122</v>
      </c>
      <c r="G59" t="s">
        <v>89</v>
      </c>
      <c r="H59" s="1">
        <v>1</v>
      </c>
      <c r="I59" s="2">
        <v>100</v>
      </c>
      <c r="J59" s="3">
        <v>-103178239</v>
      </c>
      <c r="K59" t="s">
        <v>90</v>
      </c>
      <c r="L59" t="s">
        <v>91</v>
      </c>
      <c r="M59" s="1" t="s">
        <v>91</v>
      </c>
      <c r="N59" s="16">
        <v>42017</v>
      </c>
      <c r="O59" s="16"/>
      <c r="P59" s="2">
        <v>0.6775578703703703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142612</v>
      </c>
      <c r="AK59">
        <v>0</v>
      </c>
      <c r="AL59">
        <v>7</v>
      </c>
      <c r="AM59">
        <v>605</v>
      </c>
      <c r="AN59">
        <v>143217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28031</v>
      </c>
      <c r="C60">
        <v>1</v>
      </c>
      <c r="D60" t="s">
        <v>87</v>
      </c>
      <c r="E60" t="s">
        <v>88</v>
      </c>
      <c r="F60">
        <v>60.122</v>
      </c>
      <c r="G60" t="s">
        <v>89</v>
      </c>
      <c r="H60" s="1">
        <v>1</v>
      </c>
      <c r="I60" s="2">
        <v>100</v>
      </c>
      <c r="J60" s="3">
        <v>-103178239</v>
      </c>
      <c r="K60" t="s">
        <v>90</v>
      </c>
      <c r="L60" t="s">
        <v>91</v>
      </c>
      <c r="M60" s="1" t="s">
        <v>91</v>
      </c>
      <c r="N60" s="16">
        <v>42017</v>
      </c>
      <c r="O60" s="16"/>
      <c r="P60" s="2">
        <v>0.6775578703703703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144309</v>
      </c>
      <c r="AK60">
        <v>0</v>
      </c>
      <c r="AL60">
        <v>7</v>
      </c>
      <c r="AM60">
        <v>412</v>
      </c>
      <c r="AN60">
        <v>144721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28031</v>
      </c>
      <c r="C61">
        <v>1</v>
      </c>
      <c r="D61" t="s">
        <v>87</v>
      </c>
      <c r="E61" t="s">
        <v>88</v>
      </c>
      <c r="F61">
        <v>60.122</v>
      </c>
      <c r="G61" t="s">
        <v>89</v>
      </c>
      <c r="H61" s="1">
        <v>1</v>
      </c>
      <c r="I61" s="2">
        <v>100</v>
      </c>
      <c r="J61" s="3">
        <v>-103178239</v>
      </c>
      <c r="K61" t="s">
        <v>90</v>
      </c>
      <c r="L61" t="s">
        <v>91</v>
      </c>
      <c r="M61" s="1" t="s">
        <v>91</v>
      </c>
      <c r="N61" s="16">
        <v>42017</v>
      </c>
      <c r="O61" s="16"/>
      <c r="P61" s="2">
        <v>0.6775578703703703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145822</v>
      </c>
      <c r="AK61">
        <v>0</v>
      </c>
      <c r="AL61">
        <v>7</v>
      </c>
      <c r="AM61">
        <v>739</v>
      </c>
      <c r="AN61">
        <v>146561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28031</v>
      </c>
      <c r="C62">
        <v>1</v>
      </c>
      <c r="D62" t="s">
        <v>87</v>
      </c>
      <c r="E62" t="s">
        <v>88</v>
      </c>
      <c r="F62">
        <v>60.122</v>
      </c>
      <c r="G62" t="s">
        <v>89</v>
      </c>
      <c r="H62" s="1">
        <v>1</v>
      </c>
      <c r="I62" s="2">
        <v>100</v>
      </c>
      <c r="J62" s="3">
        <v>-103178239</v>
      </c>
      <c r="K62" t="s">
        <v>90</v>
      </c>
      <c r="L62" t="s">
        <v>91</v>
      </c>
      <c r="M62" s="1" t="s">
        <v>91</v>
      </c>
      <c r="N62" s="16">
        <v>42017</v>
      </c>
      <c r="O62" s="16"/>
      <c r="P62" s="2">
        <v>0.6775578703703703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147652</v>
      </c>
      <c r="AK62">
        <v>0</v>
      </c>
      <c r="AL62" t="s">
        <v>98</v>
      </c>
      <c r="AM62">
        <v>525</v>
      </c>
      <c r="AN62">
        <v>148177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28031</v>
      </c>
      <c r="C63">
        <v>1</v>
      </c>
      <c r="D63" t="s">
        <v>87</v>
      </c>
      <c r="E63" t="s">
        <v>88</v>
      </c>
      <c r="F63">
        <v>60.122</v>
      </c>
      <c r="G63" t="s">
        <v>89</v>
      </c>
      <c r="H63" s="1">
        <v>1</v>
      </c>
      <c r="I63" s="2">
        <v>100</v>
      </c>
      <c r="J63" s="3">
        <v>-103178239</v>
      </c>
      <c r="K63" t="s">
        <v>90</v>
      </c>
      <c r="L63" t="s">
        <v>91</v>
      </c>
      <c r="M63" s="1" t="s">
        <v>91</v>
      </c>
      <c r="N63" s="16">
        <v>42017</v>
      </c>
      <c r="O63" s="16"/>
      <c r="P63" s="2">
        <v>0.6775578703703703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16</v>
      </c>
      <c r="AJ63">
        <v>149282</v>
      </c>
      <c r="AK63">
        <v>0</v>
      </c>
      <c r="AL63" t="s">
        <v>98</v>
      </c>
      <c r="AM63">
        <v>351</v>
      </c>
      <c r="AN63">
        <v>149633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28031</v>
      </c>
      <c r="C64">
        <v>1</v>
      </c>
      <c r="D64" t="s">
        <v>87</v>
      </c>
      <c r="E64" t="s">
        <v>88</v>
      </c>
      <c r="F64">
        <v>60.122</v>
      </c>
      <c r="G64" t="s">
        <v>89</v>
      </c>
      <c r="H64" s="1">
        <v>1</v>
      </c>
      <c r="I64" s="2">
        <v>100</v>
      </c>
      <c r="J64" s="3">
        <v>-103178239</v>
      </c>
      <c r="K64" t="s">
        <v>90</v>
      </c>
      <c r="L64" t="s">
        <v>91</v>
      </c>
      <c r="M64" s="1" t="s">
        <v>91</v>
      </c>
      <c r="N64" s="16">
        <v>42017</v>
      </c>
      <c r="O64" s="16"/>
      <c r="P64" s="2">
        <v>0.6775578703703703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16</v>
      </c>
      <c r="AJ64">
        <v>150729</v>
      </c>
      <c r="AK64">
        <v>0</v>
      </c>
      <c r="AL64" t="s">
        <v>98</v>
      </c>
      <c r="AM64">
        <v>680</v>
      </c>
      <c r="AN64">
        <v>151409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28031</v>
      </c>
      <c r="C65">
        <v>1</v>
      </c>
      <c r="D65" t="s">
        <v>87</v>
      </c>
      <c r="E65" t="s">
        <v>88</v>
      </c>
      <c r="F65">
        <v>60.122</v>
      </c>
      <c r="G65" t="s">
        <v>89</v>
      </c>
      <c r="H65" s="1">
        <v>1</v>
      </c>
      <c r="I65" s="2">
        <v>100</v>
      </c>
      <c r="J65" s="3">
        <v>-103178239</v>
      </c>
      <c r="K65" t="s">
        <v>90</v>
      </c>
      <c r="L65" t="s">
        <v>91</v>
      </c>
      <c r="M65" s="1" t="s">
        <v>91</v>
      </c>
      <c r="N65" s="16">
        <v>42017</v>
      </c>
      <c r="O65" s="16"/>
      <c r="P65" s="2">
        <v>0.6775578703703703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16</v>
      </c>
      <c r="AJ65">
        <v>152509</v>
      </c>
      <c r="AK65">
        <v>0</v>
      </c>
      <c r="AL65" t="s">
        <v>98</v>
      </c>
      <c r="AM65">
        <v>484</v>
      </c>
      <c r="AN65">
        <v>152993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28031</v>
      </c>
      <c r="C2">
        <f>IF($B2=0,"",HLOOKUP(C$1,Raw!$A:$AO,$A2,FALSE))</f>
        <v>42017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487.53333333333336</v>
      </c>
    </row>
    <row r="3" spans="1:16" x14ac:dyDescent="0.25">
      <c r="A3">
        <v>3</v>
      </c>
      <c r="B3">
        <f>HLOOKUP(B$1,Raw!$A:$AO,$A3,FALSE)</f>
        <v>28031</v>
      </c>
      <c r="C3">
        <f>IF($B3=0,"",HLOOKUP(C$1,Raw!$A:$AO,$A3,FALSE))</f>
        <v>42017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125.79448758727322</v>
      </c>
    </row>
    <row r="4" spans="1:16" x14ac:dyDescent="0.25">
      <c r="A4">
        <v>4</v>
      </c>
      <c r="B4">
        <f>HLOOKUP(B$1,Raw!$A:$AO,$A4,FALSE)</f>
        <v>28031</v>
      </c>
      <c r="C4">
        <f>IF($B4=0,"",HLOOKUP(C$1,Raw!$A:$AO,$A4,FALSE))</f>
        <v>42017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864.91679609515302</v>
      </c>
    </row>
    <row r="5" spans="1:16" x14ac:dyDescent="0.25">
      <c r="A5">
        <v>5</v>
      </c>
      <c r="B5">
        <f>HLOOKUP(B$1,Raw!$A:$AO,$A5,FALSE)</f>
        <v>28031</v>
      </c>
      <c r="C5">
        <f>IF($B5=0,"",HLOOKUP(C$1,Raw!$A:$AO,$A5,FALSE))</f>
        <v>42017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110.1498705715137</v>
      </c>
    </row>
    <row r="6" spans="1:16" x14ac:dyDescent="0.25">
      <c r="A6">
        <v>6</v>
      </c>
      <c r="B6">
        <f>HLOOKUP(B$1,Raw!$A:$AO,$A6,FALSE)</f>
        <v>28031</v>
      </c>
      <c r="C6">
        <f>IF($B6=0,"",HLOOKUP(C$1,Raw!$A:$AO,$A6,FALSE))</f>
        <v>42017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831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831</v>
      </c>
      <c r="L6">
        <f t="shared" si="2"/>
        <v>831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28031</v>
      </c>
      <c r="C7">
        <f>IF($B7=0,"",HLOOKUP(C$1,Raw!$A:$AO,$A7,FALSE))</f>
        <v>42017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421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421</v>
      </c>
      <c r="L7">
        <f t="shared" si="2"/>
        <v>421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28031</v>
      </c>
      <c r="C8">
        <f>IF($B8=0,"",HLOOKUP(C$1,Raw!$A:$AO,$A8,FALSE))</f>
        <v>42017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396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396</v>
      </c>
      <c r="L8">
        <f t="shared" si="2"/>
        <v>396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28031</v>
      </c>
      <c r="C9">
        <f>IF($B9=0,"",HLOOKUP(C$1,Raw!$A:$AO,$A9,FALSE))</f>
        <v>42017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451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451</v>
      </c>
      <c r="L9">
        <f t="shared" si="2"/>
        <v>451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28031</v>
      </c>
      <c r="C10">
        <f>IF($B10=0,"",HLOOKUP(C$1,Raw!$A:$AO,$A10,FALSE))</f>
        <v>42017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408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408</v>
      </c>
      <c r="L10">
        <f t="shared" si="2"/>
        <v>408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28031</v>
      </c>
      <c r="C11">
        <f>IF($B11=0,"",HLOOKUP(C$1,Raw!$A:$AO,$A11,FALSE))</f>
        <v>42017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462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462</v>
      </c>
      <c r="L11">
        <f t="shared" si="2"/>
        <v>462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28031</v>
      </c>
      <c r="C12">
        <f>IF($B12=0,"",HLOOKUP(C$1,Raw!$A:$AO,$A12,FALSE))</f>
        <v>42017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547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547</v>
      </c>
      <c r="L12">
        <f t="shared" si="2"/>
        <v>547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28031</v>
      </c>
      <c r="C13">
        <f>IF($B13=0,"",HLOOKUP(C$1,Raw!$A:$AO,$A13,FALSE))</f>
        <v>42017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468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468</v>
      </c>
      <c r="L13">
        <f t="shared" si="2"/>
        <v>468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28031</v>
      </c>
      <c r="C14">
        <f>IF($B14=0,"",HLOOKUP(C$1,Raw!$A:$AO,$A14,FALSE))</f>
        <v>42017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456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456</v>
      </c>
      <c r="L14">
        <f t="shared" si="2"/>
        <v>456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28031</v>
      </c>
      <c r="C15">
        <f>IF($B15=0,"",HLOOKUP(C$1,Raw!$A:$AO,$A15,FALSE))</f>
        <v>42017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637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637</v>
      </c>
      <c r="L15">
        <f t="shared" si="2"/>
        <v>637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28031</v>
      </c>
      <c r="C16">
        <f>IF($B16=0,"",HLOOKUP(C$1,Raw!$A:$AO,$A16,FALSE))</f>
        <v>42017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491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491</v>
      </c>
      <c r="L16">
        <f t="shared" si="2"/>
        <v>491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28031</v>
      </c>
      <c r="C17">
        <f>IF($B17=0,"",HLOOKUP(C$1,Raw!$A:$AO,$A17,FALSE))</f>
        <v>42017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414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414</v>
      </c>
      <c r="L17">
        <f t="shared" si="2"/>
        <v>414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28031</v>
      </c>
      <c r="C18">
        <f>IF($B18=0,"",HLOOKUP(C$1,Raw!$A:$AO,$A18,FALSE))</f>
        <v>42017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341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341</v>
      </c>
      <c r="L18">
        <f t="shared" si="2"/>
        <v>341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28031</v>
      </c>
      <c r="C19">
        <f>IF($B19=0,"",HLOOKUP(C$1,Raw!$A:$AO,$A19,FALSE))</f>
        <v>42017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446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446</v>
      </c>
      <c r="L19">
        <f t="shared" si="2"/>
        <v>446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28031</v>
      </c>
      <c r="C20">
        <f>IF($B20=0,"",HLOOKUP(C$1,Raw!$A:$AO,$A20,FALSE))</f>
        <v>42017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483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483</v>
      </c>
      <c r="L20">
        <f t="shared" si="2"/>
        <v>483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28031</v>
      </c>
      <c r="C21">
        <f>IF($B21=0,"",HLOOKUP(C$1,Raw!$A:$AO,$A21,FALSE))</f>
        <v>42017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407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407</v>
      </c>
      <c r="L21">
        <f t="shared" si="2"/>
        <v>407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28031</v>
      </c>
      <c r="C22">
        <f>IF($B22=0,"",HLOOKUP(C$1,Raw!$A:$AO,$A22,FALSE))</f>
        <v>42017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477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477</v>
      </c>
      <c r="L22">
        <f t="shared" si="2"/>
        <v>477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28031</v>
      </c>
      <c r="C23">
        <f>IF($B23=0,"",HLOOKUP(C$1,Raw!$A:$AO,$A23,FALSE))</f>
        <v>42017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449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449</v>
      </c>
      <c r="L23">
        <f t="shared" si="2"/>
        <v>449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28031</v>
      </c>
      <c r="C24">
        <f>IF($B24=0,"",HLOOKUP(C$1,Raw!$A:$AO,$A24,FALSE))</f>
        <v>42017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550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550</v>
      </c>
      <c r="L24">
        <f t="shared" si="2"/>
        <v>550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28031</v>
      </c>
      <c r="C25">
        <f>IF($B25=0,"",HLOOKUP(C$1,Raw!$A:$AO,$A25,FALSE))</f>
        <v>42017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407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407</v>
      </c>
      <c r="L25">
        <f t="shared" si="2"/>
        <v>407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28031</v>
      </c>
      <c r="C26">
        <f>IF($B26=0,"",HLOOKUP(C$1,Raw!$A:$AO,$A26,FALSE))</f>
        <v>42017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382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382</v>
      </c>
      <c r="L26">
        <f t="shared" si="2"/>
        <v>382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28031</v>
      </c>
      <c r="C27">
        <f>IF($B27=0,"",HLOOKUP(C$1,Raw!$A:$AO,$A27,FALSE))</f>
        <v>42017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470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470</v>
      </c>
      <c r="L27">
        <f t="shared" si="2"/>
        <v>470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28031</v>
      </c>
      <c r="C28">
        <f>IF($B28=0,"",HLOOKUP(C$1,Raw!$A:$AO,$A28,FALSE))</f>
        <v>42017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922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922</v>
      </c>
      <c r="L28" t="str">
        <f t="shared" si="2"/>
        <v/>
      </c>
      <c r="M28" t="str">
        <f t="shared" si="1"/>
        <v>Outlier</v>
      </c>
    </row>
    <row r="29" spans="1:13" x14ac:dyDescent="0.25">
      <c r="A29">
        <v>29</v>
      </c>
      <c r="B29">
        <f>HLOOKUP(B$1,Raw!$A:$AO,$A29,FALSE)</f>
        <v>28031</v>
      </c>
      <c r="C29">
        <f>IF($B29=0,"",HLOOKUP(C$1,Raw!$A:$AO,$A29,FALSE))</f>
        <v>42017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461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461</v>
      </c>
      <c r="L29">
        <f t="shared" si="2"/>
        <v>461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28031</v>
      </c>
      <c r="C30">
        <f>IF($B30=0,"",HLOOKUP(C$1,Raw!$A:$AO,$A30,FALSE))</f>
        <v>42017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353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353</v>
      </c>
      <c r="L30">
        <f t="shared" si="2"/>
        <v>353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28031</v>
      </c>
      <c r="C31">
        <f>IF($B31=0,"",HLOOKUP(C$1,Raw!$A:$AO,$A31,FALSE))</f>
        <v>42017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394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394</v>
      </c>
      <c r="L31">
        <f t="shared" si="2"/>
        <v>394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28031</v>
      </c>
      <c r="C32">
        <f>IF($B32=0,"",HLOOKUP(C$1,Raw!$A:$AO,$A32,FALSE))</f>
        <v>42017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337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337</v>
      </c>
      <c r="L32">
        <f t="shared" si="2"/>
        <v>337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28031</v>
      </c>
      <c r="C33">
        <f>IF($B33=0,"",HLOOKUP(C$1,Raw!$A:$AO,$A33,FALSE))</f>
        <v>42017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395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395</v>
      </c>
      <c r="L33">
        <f t="shared" si="2"/>
        <v>395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28031</v>
      </c>
      <c r="C34">
        <f>IF($B34=0,"",HLOOKUP(C$1,Raw!$A:$AO,$A34,FALSE))</f>
        <v>42017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530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530</v>
      </c>
      <c r="L34">
        <f t="shared" si="2"/>
        <v>530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28031</v>
      </c>
      <c r="C35">
        <f>IF($B35=0,"",HLOOKUP(C$1,Raw!$A:$AO,$A35,FALSE))</f>
        <v>42017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596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596</v>
      </c>
      <c r="L35">
        <f t="shared" si="2"/>
        <v>596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28031</v>
      </c>
      <c r="C36">
        <f>IF($B36=0,"",HLOOKUP(C$1,Raw!$A:$AO,$A36,FALSE))</f>
        <v>42017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371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371</v>
      </c>
      <c r="L36">
        <f t="shared" si="2"/>
        <v>371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28031</v>
      </c>
      <c r="C37">
        <f>IF($B37=0,"",HLOOKUP(C$1,Raw!$A:$AO,$A37,FALSE))</f>
        <v>42017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540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540</v>
      </c>
      <c r="L37">
        <f t="shared" si="2"/>
        <v>540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28031</v>
      </c>
      <c r="C38">
        <f>IF($B38=0,"",HLOOKUP(C$1,Raw!$A:$AO,$A38,FALSE))</f>
        <v>42017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349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349</v>
      </c>
      <c r="L38">
        <f t="shared" si="2"/>
        <v>349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28031</v>
      </c>
      <c r="C39">
        <f>IF($B39=0,"",HLOOKUP(C$1,Raw!$A:$AO,$A39,FALSE))</f>
        <v>42017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454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454</v>
      </c>
      <c r="L39">
        <f t="shared" si="2"/>
        <v>454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28031</v>
      </c>
      <c r="C40">
        <f>IF($B40=0,"",HLOOKUP(C$1,Raw!$A:$AO,$A40,FALSE))</f>
        <v>42017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427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427</v>
      </c>
      <c r="L40">
        <f t="shared" si="2"/>
        <v>427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28031</v>
      </c>
      <c r="C41">
        <f>IF($B41=0,"",HLOOKUP(C$1,Raw!$A:$AO,$A41,FALSE))</f>
        <v>42017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513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513</v>
      </c>
      <c r="L41">
        <f t="shared" si="2"/>
        <v>513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28031</v>
      </c>
      <c r="C42">
        <f>IF($B42=0,"",HLOOKUP(C$1,Raw!$A:$AO,$A42,FALSE))</f>
        <v>42017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435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435</v>
      </c>
      <c r="L42">
        <f t="shared" si="2"/>
        <v>435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28031</v>
      </c>
      <c r="C43">
        <f>IF($B43=0,"",HLOOKUP(C$1,Raw!$A:$AO,$A43,FALSE))</f>
        <v>42017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857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857</v>
      </c>
      <c r="L43">
        <f t="shared" si="2"/>
        <v>857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28031</v>
      </c>
      <c r="C44">
        <f>IF($B44=0,"",HLOOKUP(C$1,Raw!$A:$AO,$A44,FALSE))</f>
        <v>42017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446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446</v>
      </c>
      <c r="L44">
        <f t="shared" si="2"/>
        <v>446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28031</v>
      </c>
      <c r="C45">
        <f>IF($B45=0,"",HLOOKUP(C$1,Raw!$A:$AO,$A45,FALSE))</f>
        <v>42017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404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404</v>
      </c>
      <c r="L45">
        <f t="shared" si="2"/>
        <v>404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28031</v>
      </c>
      <c r="C46">
        <f>IF($B46=0,"",HLOOKUP(C$1,Raw!$A:$AO,$A46,FALSE))</f>
        <v>42017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459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459</v>
      </c>
      <c r="L46">
        <f t="shared" si="2"/>
        <v>459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28031</v>
      </c>
      <c r="C47">
        <f>IF($B47=0,"",HLOOKUP(C$1,Raw!$A:$AO,$A47,FALSE))</f>
        <v>42017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703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703</v>
      </c>
      <c r="L47">
        <f t="shared" si="2"/>
        <v>703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28031</v>
      </c>
      <c r="C48">
        <f>IF($B48=0,"",HLOOKUP(C$1,Raw!$A:$AO,$A48,FALSE))</f>
        <v>42017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411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411</v>
      </c>
      <c r="L48">
        <f t="shared" si="2"/>
        <v>411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28031</v>
      </c>
      <c r="C49">
        <f>IF($B49=0,"",HLOOKUP(C$1,Raw!$A:$AO,$A49,FALSE))</f>
        <v>42017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337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337</v>
      </c>
      <c r="L49">
        <f t="shared" si="2"/>
        <v>337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28031</v>
      </c>
      <c r="C50">
        <f>IF($B50=0,"",HLOOKUP(C$1,Raw!$A:$AO,$A50,FALSE))</f>
        <v>42017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459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459</v>
      </c>
      <c r="L50">
        <f t="shared" si="2"/>
        <v>459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28031</v>
      </c>
      <c r="C51">
        <f>IF($B51=0,"",HLOOKUP(C$1,Raw!$A:$AO,$A51,FALSE))</f>
        <v>42017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479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479</v>
      </c>
      <c r="L51">
        <f t="shared" si="2"/>
        <v>479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28031</v>
      </c>
      <c r="C52">
        <f>IF($B52=0,"",HLOOKUP(C$1,Raw!$A:$AO,$A52,FALSE))</f>
        <v>42017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419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419</v>
      </c>
      <c r="L52">
        <f t="shared" si="2"/>
        <v>419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28031</v>
      </c>
      <c r="C53">
        <f>IF($B53=0,"",HLOOKUP(C$1,Raw!$A:$AO,$A53,FALSE))</f>
        <v>42017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602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602</v>
      </c>
      <c r="L53">
        <f t="shared" si="2"/>
        <v>602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28031</v>
      </c>
      <c r="C54">
        <f>IF($B54=0,"",HLOOKUP(C$1,Raw!$A:$AO,$A54,FALSE))</f>
        <v>42017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521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521</v>
      </c>
      <c r="L54">
        <f t="shared" si="2"/>
        <v>521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28031</v>
      </c>
      <c r="C55">
        <f>IF($B55=0,"",HLOOKUP(C$1,Raw!$A:$AO,$A55,FALSE))</f>
        <v>42017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572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572</v>
      </c>
      <c r="L55">
        <f t="shared" si="2"/>
        <v>572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28031</v>
      </c>
      <c r="C56">
        <f>IF($B56=0,"",HLOOKUP(C$1,Raw!$A:$AO,$A56,FALSE))</f>
        <v>42017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412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412</v>
      </c>
      <c r="L56">
        <f t="shared" si="2"/>
        <v>412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28031</v>
      </c>
      <c r="C57">
        <f>IF($B57=0,"",HLOOKUP(C$1,Raw!$A:$AO,$A57,FALSE))</f>
        <v>42017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515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515</v>
      </c>
      <c r="L57">
        <f t="shared" si="2"/>
        <v>515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28031</v>
      </c>
      <c r="C58">
        <f>IF($B58=0,"",HLOOKUP(C$1,Raw!$A:$AO,$A58,FALSE))</f>
        <v>42017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389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389</v>
      </c>
      <c r="L58">
        <f t="shared" si="2"/>
        <v>389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28031</v>
      </c>
      <c r="C59">
        <f>IF($B59=0,"",HLOOKUP(C$1,Raw!$A:$AO,$A59,FALSE))</f>
        <v>42017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605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605</v>
      </c>
      <c r="L59">
        <f t="shared" si="2"/>
        <v>605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28031</v>
      </c>
      <c r="C60">
        <f>IF($B60=0,"",HLOOKUP(C$1,Raw!$A:$AO,$A60,FALSE))</f>
        <v>42017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412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412</v>
      </c>
      <c r="L60">
        <f t="shared" si="2"/>
        <v>412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28031</v>
      </c>
      <c r="C61">
        <f>IF($B61=0,"",HLOOKUP(C$1,Raw!$A:$AO,$A61,FALSE))</f>
        <v>42017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739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739</v>
      </c>
      <c r="L61">
        <f t="shared" si="2"/>
        <v>739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28031</v>
      </c>
      <c r="C62">
        <f>IF($B62=0,"",HLOOKUP(C$1,Raw!$A:$AO,$A62,FALSE))</f>
        <v>42017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525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525</v>
      </c>
      <c r="L62">
        <f t="shared" si="2"/>
        <v>525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28031</v>
      </c>
      <c r="C63">
        <f>IF($B63=0,"",HLOOKUP(C$1,Raw!$A:$AO,$A63,FALSE))</f>
        <v>42017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351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351</v>
      </c>
      <c r="L63">
        <f t="shared" si="2"/>
        <v>351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28031</v>
      </c>
      <c r="C64">
        <f>IF($B64=0,"",HLOOKUP(C$1,Raw!$A:$AO,$A64,FALSE))</f>
        <v>42017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680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680</v>
      </c>
      <c r="L64">
        <f t="shared" si="2"/>
        <v>680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28031</v>
      </c>
      <c r="C65">
        <f>IF($B65=0,"",HLOOKUP(C$1,Raw!$A:$AO,$A65,FALSE))</f>
        <v>42017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484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484</v>
      </c>
      <c r="L65">
        <f t="shared" si="2"/>
        <v>484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28031</v>
      </c>
      <c r="B6" s="7">
        <f>Organized!C2</f>
        <v>42017</v>
      </c>
      <c r="C6" s="19">
        <f>GETPIVOTDATA("FinalRT",$A$8,"Consistency","C")</f>
        <v>476.93333333333334</v>
      </c>
      <c r="D6" s="19">
        <f>GETPIVOTDATA("FinalRT",$A$8,"Consistency","I")</f>
        <v>490.57142857142856</v>
      </c>
      <c r="E6" s="19">
        <f>D6-C6</f>
        <v>13.638095238095218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476.93333333333334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490.57142857142856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480.16949152542372</v>
      </c>
      <c r="D11" s="5" t="s">
        <v>10</v>
      </c>
      <c r="E11" s="6">
        <v>14</v>
      </c>
      <c r="F11" s="6">
        <v>1</v>
      </c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59</v>
      </c>
      <c r="F13" s="6">
        <v>2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2015-02-18T23:44:01Z</dcterms:modified>
</cp:coreProperties>
</file>