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3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<sst xmlns="http://schemas.openxmlformats.org/spreadsheetml/2006/main" count="2063" uniqueCount="103">
  <si>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</si>
  <si>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</si>
  <si>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</si>
  <si>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</si>
  <si>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</si>
  <si>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</si>
  <si>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</si>
  <si>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</si>
  <si>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</si>
  <si>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</si>
  <si>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</si>
  <si>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</si>
  <si>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</si>
  <si>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</si>
  <si>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</si>
  <si>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</si>
  <si>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</si>
  <si>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</si>
  <si>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</si>
  <si>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</si>
  <si>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</si>
  <si>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</si>
  <si>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</si>
  <si>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</si>
  <si>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</si>
  <si>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</si>
  <si>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</si>
  <si>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</si>
  <si>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</si>
  <si>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</si>
  <si>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</si>
  <si>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</si>
  <si>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</si>
  <si>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</si>
  <si>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</si>
  <si>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</si>
  <si>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</si>
  <si>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</si>
  <si>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</si>
  <si>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</si>
  <si>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</si>
  <si>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</si>
  <si>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</si>
  <si>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</si>
  <si>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</si>
  <si>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</si>
  <si>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</si>
  <si>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</si>
  <si>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</si>
  <si>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</si>
  <si>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</si>
  <si>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</si>
  <si>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</si>
  <si>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</si>
  <si>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</si>
  <si>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</si>
  <si>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</si>
  <si>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</si>
  <si>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</si>
  <si>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</si>
  <si>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</si>
  <si>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</si>
  <si>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</si>
  <si>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</si>
  <si>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</si>
  <si>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</si>
  <si>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</si>
  <si>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</si>
  <si>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</si>
  <si>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</si>
  <si>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</si>
  <si>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</si>
  <si>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</si>
  <si>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</si>
  <si>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</si>
  <si>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</si>
  <si>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</si>
  <si>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</si>
  <si>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</si>
  <si>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</si>
  <si>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</si>
  <si>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</si>
  <si>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</si>
  <si>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</si>
  <si>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</si>
  <si>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</si>
  <si>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</si>
  <si>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</si>
  <si>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dt:dt="string"&gt;2015-01-09T01:17:40Z&lt;/DateUtc&gt;&lt;/StartTime&gt;&lt;FrequencyChanges&gt;&lt;FrequencyChange&gt;&lt;Frequency dt:dt="r8"&gt;2857451&lt;/Frequency&gt;&lt;Timestamp dt:dt="r8"&gt;1506257855610&lt;/Timestamp&gt;&lt;Current dt:dt="r8"&gt;0&lt;/Current&gt;&lt;DateUtc dt:dt="string"&gt;2015-01-09T01:17:40Z&lt;/DateUtc&gt;&lt;/FrequencyChange&gt;&lt;/FrequencyChanges&gt;&lt;/Clock&gt;\n</t>
  </si>
  <si>
    <t>Simon_A_01.02-28036-1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</si>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</sst>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715648148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6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34" maxValue="653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4" maxValue="653"/>
    </cacheField>
    <cacheField name="FinalRT" numFmtId="0">
      <sharedItems containsBlank="1" containsMixedTypes="1" containsNumber="1" containsInteger="1" minValue="294" maxValue="653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6"/>
    <n v="42012"/>
    <n v="1"/>
    <s v="Right"/>
    <x v="0"/>
    <s v="NULL"/>
    <s v="NULL"/>
    <s v="NULL"/>
    <s v="NULL"/>
    <s v=""/>
    <s v=""/>
    <x v="0"/>
  </r>
  <r>
    <n v="28036"/>
    <n v="42012"/>
    <n v="2"/>
    <s v="Right"/>
    <x v="0"/>
    <s v="NULL"/>
    <s v="NULL"/>
    <s v="NULL"/>
    <s v="NULL"/>
    <s v=""/>
    <s v=""/>
    <x v="0"/>
  </r>
  <r>
    <n v="28036"/>
    <n v="42012"/>
    <n v="3"/>
    <s v="Left"/>
    <x v="0"/>
    <s v="NULL"/>
    <s v="NULL"/>
    <s v="NULL"/>
    <s v="NULL"/>
    <s v=""/>
    <s v=""/>
    <x v="0"/>
  </r>
  <r>
    <n v="28036"/>
    <n v="42012"/>
    <n v="4"/>
    <s v="Left"/>
    <x v="0"/>
    <s v="NULL"/>
    <s v="NULL"/>
    <s v="NULL"/>
    <s v="NULL"/>
    <s v=""/>
    <s v=""/>
    <x v="0"/>
  </r>
  <r>
    <n v="28036"/>
    <n v="42012"/>
    <n v="5"/>
    <s v="Right"/>
    <x v="0"/>
    <s v="NULL"/>
    <s v="NULL"/>
    <s v="NULL"/>
    <s v="NULL"/>
    <s v=""/>
    <s v=""/>
    <x v="0"/>
  </r>
  <r>
    <n v="28036"/>
    <n v="42012"/>
    <n v="6"/>
    <s v="Right"/>
    <x v="0"/>
    <s v="NULL"/>
    <s v="NULL"/>
    <s v="NULL"/>
    <s v="NULL"/>
    <s v=""/>
    <s v=""/>
    <x v="0"/>
  </r>
  <r>
    <n v="28036"/>
    <n v="42012"/>
    <n v="7"/>
    <s v="Left"/>
    <x v="0"/>
    <s v="NULL"/>
    <s v="NULL"/>
    <s v="NULL"/>
    <s v="NULL"/>
    <s v=""/>
    <s v=""/>
    <x v="0"/>
  </r>
  <r>
    <n v="28036"/>
    <n v="42012"/>
    <n v="8"/>
    <s v="Left"/>
    <x v="0"/>
    <s v="NULL"/>
    <s v="NULL"/>
    <s v="NULL"/>
    <s v="NULL"/>
    <s v=""/>
    <s v=""/>
    <x v="0"/>
  </r>
  <r>
    <n v="28036"/>
    <n v="42012"/>
    <n v="9"/>
    <s v="Left"/>
    <x v="0"/>
    <n v="1"/>
    <n v="573"/>
    <s v="q"/>
    <s v="q"/>
    <n v="573"/>
    <n v="573"/>
    <x v="1"/>
  </r>
  <r>
    <n v="28036"/>
    <n v="42012"/>
    <n v="10"/>
    <s v="Right"/>
    <x v="1"/>
    <n v="1"/>
    <n v="557"/>
    <s v="q"/>
    <s v="q"/>
    <n v="557"/>
    <n v="557"/>
    <x v="1"/>
  </r>
  <r>
    <n v="28036"/>
    <n v="42012"/>
    <n v="11"/>
    <s v="Left"/>
    <x v="0"/>
    <n v="1"/>
    <n v="365"/>
    <s v="q"/>
    <s v="q"/>
    <n v="365"/>
    <n v="365"/>
    <x v="1"/>
  </r>
  <r>
    <n v="28036"/>
    <n v="42012"/>
    <n v="12"/>
    <s v="Left"/>
    <x v="0"/>
    <n v="1"/>
    <n v="294"/>
    <s v="q"/>
    <s v="q"/>
    <n v="294"/>
    <n v="294"/>
    <x v="1"/>
  </r>
  <r>
    <n v="28036"/>
    <n v="42012"/>
    <n v="13"/>
    <s v="Right"/>
    <x v="0"/>
    <n v="1"/>
    <n v="384"/>
    <n v="7"/>
    <n v="7"/>
    <n v="384"/>
    <n v="384"/>
    <x v="1"/>
  </r>
  <r>
    <n v="28036"/>
    <n v="42012"/>
    <n v="14"/>
    <s v="Right"/>
    <x v="0"/>
    <n v="1"/>
    <n v="360"/>
    <n v="7"/>
    <n v="7"/>
    <n v="360"/>
    <n v="360"/>
    <x v="1"/>
  </r>
  <r>
    <n v="28036"/>
    <n v="42012"/>
    <n v="15"/>
    <s v="Right"/>
    <x v="0"/>
    <n v="1"/>
    <n v="320"/>
    <n v="7"/>
    <n v="7"/>
    <n v="320"/>
    <n v="320"/>
    <x v="1"/>
  </r>
  <r>
    <n v="28036"/>
    <n v="42012"/>
    <n v="16"/>
    <s v="Right"/>
    <x v="0"/>
    <n v="1"/>
    <n v="347"/>
    <n v="7"/>
    <n v="7"/>
    <n v="347"/>
    <n v="347"/>
    <x v="1"/>
  </r>
  <r>
    <n v="28036"/>
    <n v="42012"/>
    <n v="17"/>
    <s v="Left"/>
    <x v="0"/>
    <n v="1"/>
    <n v="452"/>
    <s v="q"/>
    <s v="q"/>
    <n v="452"/>
    <n v="452"/>
    <x v="1"/>
  </r>
  <r>
    <n v="28036"/>
    <n v="42012"/>
    <n v="18"/>
    <s v="Right"/>
    <x v="1"/>
    <n v="1"/>
    <n v="553"/>
    <s v="q"/>
    <s v="q"/>
    <n v="553"/>
    <n v="553"/>
    <x v="1"/>
  </r>
  <r>
    <n v="28036"/>
    <n v="42012"/>
    <n v="19"/>
    <s v="Left"/>
    <x v="1"/>
    <n v="0"/>
    <n v="234"/>
    <s v="q"/>
    <n v="7"/>
    <s v=""/>
    <s v=""/>
    <x v="2"/>
  </r>
  <r>
    <n v="28036"/>
    <n v="42012"/>
    <n v="20"/>
    <s v="Right"/>
    <x v="1"/>
    <n v="1"/>
    <n v="535"/>
    <s v="q"/>
    <s v="q"/>
    <n v="535"/>
    <n v="535"/>
    <x v="1"/>
  </r>
  <r>
    <n v="28036"/>
    <n v="42012"/>
    <n v="21"/>
    <s v="Right"/>
    <x v="0"/>
    <n v="1"/>
    <n v="617"/>
    <n v="7"/>
    <n v="7"/>
    <n v="617"/>
    <n v="617"/>
    <x v="1"/>
  </r>
  <r>
    <n v="28036"/>
    <n v="42012"/>
    <n v="22"/>
    <s v="Left"/>
    <x v="1"/>
    <n v="1"/>
    <n v="648"/>
    <n v="7"/>
    <n v="7"/>
    <n v="648"/>
    <n v="648"/>
    <x v="1"/>
  </r>
  <r>
    <n v="28036"/>
    <n v="42012"/>
    <n v="23"/>
    <s v="Left"/>
    <x v="0"/>
    <n v="1"/>
    <n v="454"/>
    <s v="q"/>
    <s v="q"/>
    <n v="454"/>
    <n v="454"/>
    <x v="1"/>
  </r>
  <r>
    <n v="28036"/>
    <n v="42012"/>
    <n v="24"/>
    <s v="Left"/>
    <x v="1"/>
    <n v="1"/>
    <n v="523"/>
    <n v="7"/>
    <n v="7"/>
    <n v="523"/>
    <n v="523"/>
    <x v="1"/>
  </r>
  <r>
    <n v="28036"/>
    <n v="42012"/>
    <n v="25"/>
    <s v="Left"/>
    <x v="0"/>
    <n v="1"/>
    <n v="653"/>
    <s v="q"/>
    <s v="q"/>
    <n v="653"/>
    <n v="653"/>
    <x v="1"/>
  </r>
  <r>
    <n v="28036"/>
    <n v="42012"/>
    <n v="26"/>
    <s v="Left"/>
    <x v="1"/>
    <n v="1"/>
    <n v="570"/>
    <n v="7"/>
    <n v="7"/>
    <n v="570"/>
    <n v="570"/>
    <x v="1"/>
  </r>
  <r>
    <n v="28036"/>
    <n v="42012"/>
    <n v="27"/>
    <s v="Left"/>
    <x v="0"/>
    <n v="1"/>
    <n v="571"/>
    <s v="q"/>
    <s v="q"/>
    <n v="571"/>
    <n v="571"/>
    <x v="1"/>
  </r>
  <r>
    <n v="28036"/>
    <n v="42012"/>
    <n v="28"/>
    <s v="Left"/>
    <x v="0"/>
    <n v="1"/>
    <n v="604"/>
    <s v="q"/>
    <s v="q"/>
    <n v="604"/>
    <n v="604"/>
    <x v="1"/>
  </r>
  <r>
    <n v="28036"/>
    <n v="42012"/>
    <n v="29"/>
    <s v="Right"/>
    <x v="0"/>
    <n v="1"/>
    <n v="363"/>
    <n v="7"/>
    <n v="7"/>
    <n v="363"/>
    <n v="363"/>
    <x v="1"/>
  </r>
  <r>
    <n v="28036"/>
    <n v="42012"/>
    <n v="30"/>
    <s v="Left"/>
    <x v="0"/>
    <n v="1"/>
    <n v="436"/>
    <s v="q"/>
    <s v="q"/>
    <n v="436"/>
    <n v="436"/>
    <x v="1"/>
  </r>
  <r>
    <n v="28036"/>
    <n v="42012"/>
    <n v="31"/>
    <s v="Left"/>
    <x v="0"/>
    <n v="1"/>
    <n v="521"/>
    <s v="q"/>
    <s v="q"/>
    <n v="521"/>
    <n v="521"/>
    <x v="1"/>
  </r>
  <r>
    <n v="28036"/>
    <n v="42012"/>
    <n v="32"/>
    <s v="Right"/>
    <x v="0"/>
    <n v="1"/>
    <n v="348"/>
    <n v="7"/>
    <n v="7"/>
    <n v="348"/>
    <n v="348"/>
    <x v="1"/>
  </r>
  <r>
    <n v="28036"/>
    <n v="42012"/>
    <n v="33"/>
    <s v="Right"/>
    <x v="1"/>
    <n v="1"/>
    <n v="549"/>
    <s v="q"/>
    <s v="q"/>
    <n v="549"/>
    <n v="549"/>
    <x v="1"/>
  </r>
  <r>
    <n v="28036"/>
    <n v="42012"/>
    <n v="34"/>
    <s v="Left"/>
    <x v="1"/>
    <n v="1"/>
    <n v="534"/>
    <n v="7"/>
    <n v="7"/>
    <n v="534"/>
    <n v="534"/>
    <x v="1"/>
  </r>
  <r>
    <n v="28036"/>
    <n v="42012"/>
    <n v="35"/>
    <s v="Left"/>
    <x v="1"/>
    <n v="1"/>
    <n v="504"/>
    <n v="7"/>
    <n v="7"/>
    <n v="504"/>
    <n v="504"/>
    <x v="1"/>
  </r>
  <r>
    <n v="28036"/>
    <n v="42012"/>
    <n v="36"/>
    <s v="Left"/>
    <x v="0"/>
    <n v="1"/>
    <n v="427"/>
    <s v="q"/>
    <s v="q"/>
    <n v="427"/>
    <n v="427"/>
    <x v="1"/>
  </r>
  <r>
    <n v="28036"/>
    <n v="42012"/>
    <n v="37"/>
    <s v="Left"/>
    <x v="0"/>
    <n v="1"/>
    <n v="337"/>
    <s v="q"/>
    <s v="q"/>
    <n v="337"/>
    <n v="337"/>
    <x v="1"/>
  </r>
  <r>
    <n v="28036"/>
    <n v="42012"/>
    <n v="38"/>
    <s v="Right"/>
    <x v="1"/>
    <n v="0"/>
    <n v="283"/>
    <n v="7"/>
    <s v="q"/>
    <s v=""/>
    <s v=""/>
    <x v="2"/>
  </r>
  <r>
    <n v="28036"/>
    <n v="42012"/>
    <n v="39"/>
    <s v="Right"/>
    <x v="0"/>
    <n v="1"/>
    <n v="598"/>
    <n v="7"/>
    <n v="7"/>
    <n v="598"/>
    <n v="598"/>
    <x v="1"/>
  </r>
  <r>
    <n v="28036"/>
    <n v="42012"/>
    <n v="40"/>
    <s v="Right"/>
    <x v="1"/>
    <n v="1"/>
    <n v="470"/>
    <s v="q"/>
    <s v="q"/>
    <n v="470"/>
    <n v="470"/>
    <x v="1"/>
  </r>
  <r>
    <n v="28036"/>
    <n v="42012"/>
    <n v="41"/>
    <s v="Right"/>
    <x v="0"/>
    <n v="1"/>
    <n v="474"/>
    <n v="7"/>
    <n v="7"/>
    <n v="474"/>
    <n v="474"/>
    <x v="1"/>
  </r>
  <r>
    <n v="28036"/>
    <n v="42012"/>
    <n v="42"/>
    <s v="Right"/>
    <x v="0"/>
    <n v="1"/>
    <n v="446"/>
    <n v="7"/>
    <n v="7"/>
    <n v="446"/>
    <n v="446"/>
    <x v="1"/>
  </r>
  <r>
    <n v="28036"/>
    <n v="42012"/>
    <n v="43"/>
    <s v="Right"/>
    <x v="0"/>
    <n v="1"/>
    <n v="403"/>
    <n v="7"/>
    <n v="7"/>
    <n v="403"/>
    <n v="403"/>
    <x v="1"/>
  </r>
  <r>
    <n v="28036"/>
    <n v="42012"/>
    <n v="44"/>
    <s v="Left"/>
    <x v="0"/>
    <n v="1"/>
    <n v="522"/>
    <s v="q"/>
    <s v="q"/>
    <n v="522"/>
    <n v="522"/>
    <x v="1"/>
  </r>
  <r>
    <n v="28036"/>
    <n v="42012"/>
    <n v="45"/>
    <s v="Left"/>
    <x v="0"/>
    <n v="1"/>
    <n v="477"/>
    <s v="q"/>
    <s v="q"/>
    <n v="477"/>
    <n v="477"/>
    <x v="1"/>
  </r>
  <r>
    <n v="28036"/>
    <n v="42012"/>
    <n v="46"/>
    <s v="Left"/>
    <x v="1"/>
    <n v="1"/>
    <n v="465"/>
    <n v="7"/>
    <n v="7"/>
    <n v="465"/>
    <n v="465"/>
    <x v="1"/>
  </r>
  <r>
    <n v="28036"/>
    <n v="42012"/>
    <n v="47"/>
    <s v="Right"/>
    <x v="0"/>
    <n v="1"/>
    <n v="405"/>
    <n v="7"/>
    <n v="7"/>
    <n v="405"/>
    <n v="405"/>
    <x v="1"/>
  </r>
  <r>
    <n v="28036"/>
    <n v="42012"/>
    <n v="48"/>
    <s v="Left"/>
    <x v="0"/>
    <n v="1"/>
    <n v="380"/>
    <s v="q"/>
    <s v="q"/>
    <n v="380"/>
    <n v="380"/>
    <x v="1"/>
  </r>
  <r>
    <n v="28036"/>
    <n v="42012"/>
    <n v="49"/>
    <s v="Left"/>
    <x v="0"/>
    <n v="1"/>
    <n v="468"/>
    <s v="q"/>
    <s v="q"/>
    <n v="468"/>
    <n v="468"/>
    <x v="1"/>
  </r>
  <r>
    <n v="28036"/>
    <n v="42012"/>
    <n v="50"/>
    <s v="Right"/>
    <x v="0"/>
    <n v="1"/>
    <n v="441"/>
    <n v="7"/>
    <n v="7"/>
    <n v="441"/>
    <n v="441"/>
    <x v="1"/>
  </r>
  <r>
    <n v="28036"/>
    <n v="42012"/>
    <n v="51"/>
    <s v="Right"/>
    <x v="0"/>
    <n v="1"/>
    <n v="430"/>
    <n v="7"/>
    <n v="7"/>
    <n v="430"/>
    <n v="430"/>
    <x v="1"/>
  </r>
  <r>
    <n v="28036"/>
    <n v="42012"/>
    <n v="52"/>
    <s v="Left"/>
    <x v="0"/>
    <n v="1"/>
    <n v="483"/>
    <s v="q"/>
    <s v="q"/>
    <n v="483"/>
    <n v="483"/>
    <x v="1"/>
  </r>
  <r>
    <n v="28036"/>
    <n v="42012"/>
    <n v="53"/>
    <s v="Right"/>
    <x v="0"/>
    <n v="1"/>
    <n v="551"/>
    <n v="7"/>
    <n v="7"/>
    <n v="551"/>
    <n v="551"/>
    <x v="1"/>
  </r>
  <r>
    <n v="28036"/>
    <n v="42012"/>
    <n v="54"/>
    <s v="Left"/>
    <x v="0"/>
    <n v="1"/>
    <n v="457"/>
    <s v="q"/>
    <s v="q"/>
    <n v="457"/>
    <n v="457"/>
    <x v="1"/>
  </r>
  <r>
    <n v="28036"/>
    <n v="42012"/>
    <n v="55"/>
    <s v="Left"/>
    <x v="0"/>
    <n v="1"/>
    <n v="477"/>
    <s v="q"/>
    <s v="q"/>
    <n v="477"/>
    <n v="477"/>
    <x v="1"/>
  </r>
  <r>
    <n v="28036"/>
    <n v="42012"/>
    <n v="56"/>
    <s v="Right"/>
    <x v="0"/>
    <n v="1"/>
    <n v="433"/>
    <n v="7"/>
    <n v="7"/>
    <n v="433"/>
    <n v="433"/>
    <x v="1"/>
  </r>
  <r>
    <n v="28036"/>
    <n v="42012"/>
    <n v="57"/>
    <s v="Left"/>
    <x v="0"/>
    <n v="1"/>
    <n v="455"/>
    <s v="q"/>
    <s v="q"/>
    <n v="455"/>
    <n v="455"/>
    <x v="1"/>
  </r>
  <r>
    <n v="28036"/>
    <n v="42012"/>
    <n v="58"/>
    <s v="Right"/>
    <x v="0"/>
    <n v="1"/>
    <n v="348"/>
    <n v="7"/>
    <n v="7"/>
    <n v="348"/>
    <n v="348"/>
    <x v="1"/>
  </r>
  <r>
    <n v="28036"/>
    <n v="42012"/>
    <n v="59"/>
    <s v="Right"/>
    <x v="1"/>
    <n v="1"/>
    <n v="517"/>
    <s v="q"/>
    <s v="q"/>
    <n v="517"/>
    <n v="517"/>
    <x v="1"/>
  </r>
  <r>
    <n v="28036"/>
    <n v="42012"/>
    <n v="60"/>
    <s v="Right"/>
    <x v="0"/>
    <n v="1"/>
    <n v="360"/>
    <n v="7"/>
    <n v="7"/>
    <n v="360"/>
    <n v="360"/>
    <x v="1"/>
  </r>
  <r>
    <n v="28036"/>
    <n v="42012"/>
    <n v="61"/>
    <s v="Right"/>
    <x v="0"/>
    <n v="1"/>
    <n v="352"/>
    <n v="7"/>
    <n v="7"/>
    <n v="352"/>
    <n v="352"/>
    <x v="1"/>
  </r>
  <r>
    <n v="28036"/>
    <n v="42012"/>
    <n v="62"/>
    <s v="Left"/>
    <x v="0"/>
    <n v="1"/>
    <n v="297"/>
    <s v="q"/>
    <s v="q"/>
    <n v="297"/>
    <n v="297"/>
    <x v="1"/>
  </r>
  <r>
    <n v="28036"/>
    <n v="42012"/>
    <n v="63"/>
    <s v="Left"/>
    <x v="1"/>
    <n v="1"/>
    <n v="468"/>
    <n v="7"/>
    <n v="7"/>
    <n v="468"/>
    <n v="468"/>
    <x v="1"/>
  </r>
  <r>
    <n v="28036"/>
    <n v="42012"/>
    <n v="64"/>
    <s v="Left"/>
    <x v="0"/>
    <n v="1"/>
    <n v="408"/>
    <s v="q"/>
    <s v="q"/>
    <n v="408"/>
    <n v="408"/>
    <x v="1"/>
  </r>
  <r>
    <n v="28036"/>
    <n v="42012"/>
    <n v="65"/>
    <s v="Left"/>
    <x v="0"/>
    <n v="1"/>
    <n v="494"/>
    <s v="q"/>
    <s v="q"/>
    <n v="494"/>
    <n v="494"/>
    <x v="1"/>
  </r>
  <r>
    <n v="28036"/>
    <n v="42012"/>
    <n v="66"/>
    <s v="Right"/>
    <x v="0"/>
    <n v="1"/>
    <n v="338"/>
    <n v="7"/>
    <n v="7"/>
    <n v="338"/>
    <n v="338"/>
    <x v="1"/>
  </r>
  <r>
    <n v="28036"/>
    <n v="42012"/>
    <n v="67"/>
    <s v="Right"/>
    <x v="0"/>
    <n v="1"/>
    <n v="379"/>
    <n v="7"/>
    <n v="7"/>
    <n v="379"/>
    <n v="379"/>
    <x v="1"/>
  </r>
  <r>
    <n v="28036"/>
    <n v="42012"/>
    <n v="68"/>
    <s v="Right"/>
    <x v="0"/>
    <n v="1"/>
    <n v="307"/>
    <n v="7"/>
    <n v="7"/>
    <n v="307"/>
    <n v="307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28036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50</v>
      </c>
      <c r="J2" s="3">
        <v>-1275118065</v>
      </c>
      <c r="K2" t="s">
        <v>91</v>
      </c>
      <c r="L2" t="s">
        <v>92</v>
      </c>
      <c r="M2" s="1" t="s">
        <v>92</v>
      </c>
      <c r="N2" s="16">
        <v>42012</v>
      </c>
      <c r="O2" s="16">
        <v>42013.053935185184</v>
      </c>
      <c r="P2" s="2">
        <v>0.72060185185185188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16</v>
      </c>
      <c r="AS2">
        <v>57797</v>
      </c>
      <c r="AT2">
        <v>0</v>
      </c>
      <c r="AU2" t="s">
        <v>98</v>
      </c>
      <c r="AV2">
        <v>459</v>
      </c>
      <c r="AW2">
        <v>58256</v>
      </c>
      <c r="AX2" t="s">
        <v>99</v>
      </c>
    </row>
    <row r="3" spans="1:50" x14ac:dyDescent="0.25">
      <c r="A3" t="s">
        <v>87</v>
      </c>
      <c r="B3">
        <v>28036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50</v>
      </c>
      <c r="J3" s="3">
        <v>-1275118065</v>
      </c>
      <c r="K3" t="s">
        <v>91</v>
      </c>
      <c r="L3" t="s">
        <v>92</v>
      </c>
      <c r="M3" s="1" t="s">
        <v>92</v>
      </c>
      <c r="N3" s="16">
        <v>42012</v>
      </c>
      <c r="O3" s="16">
        <v>42013.053935185184</v>
      </c>
      <c r="P3" s="2">
        <v>0.72060185185185188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0</v>
      </c>
      <c r="AP3" t="s">
        <v>98</v>
      </c>
      <c r="AQ3">
        <v>-999999</v>
      </c>
      <c r="AR3">
        <v>16</v>
      </c>
      <c r="AS3">
        <v>59876</v>
      </c>
      <c r="AT3">
        <v>0</v>
      </c>
      <c r="AU3">
        <v>7</v>
      </c>
      <c r="AV3">
        <v>476</v>
      </c>
      <c r="AW3">
        <v>60352</v>
      </c>
      <c r="AX3" t="s">
        <v>101</v>
      </c>
    </row>
    <row r="4" spans="1:50" x14ac:dyDescent="0.25">
      <c r="A4" t="s">
        <v>87</v>
      </c>
      <c r="B4">
        <v>28036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50</v>
      </c>
      <c r="J4" s="3">
        <v>-1275118065</v>
      </c>
      <c r="K4" t="s">
        <v>91</v>
      </c>
      <c r="L4" t="s">
        <v>92</v>
      </c>
      <c r="M4" s="1" t="s">
        <v>92</v>
      </c>
      <c r="N4" s="16">
        <v>42012</v>
      </c>
      <c r="O4" s="16">
        <v>42013.053935185184</v>
      </c>
      <c r="P4" s="2">
        <v>0.72060185185185188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0</v>
      </c>
      <c r="AP4" t="s">
        <v>98</v>
      </c>
      <c r="AQ4">
        <v>-999999</v>
      </c>
      <c r="AR4">
        <v>17</v>
      </c>
      <c r="AS4">
        <v>61972</v>
      </c>
      <c r="AT4">
        <v>0</v>
      </c>
      <c r="AU4">
        <v>7</v>
      </c>
      <c r="AV4">
        <v>652</v>
      </c>
      <c r="AW4">
        <v>62624</v>
      </c>
      <c r="AX4" t="s">
        <v>101</v>
      </c>
    </row>
    <row r="5" spans="1:50" x14ac:dyDescent="0.25">
      <c r="A5" t="s">
        <v>87</v>
      </c>
      <c r="B5">
        <v>28036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50</v>
      </c>
      <c r="J5" s="3">
        <v>-1275118065</v>
      </c>
      <c r="K5" t="s">
        <v>91</v>
      </c>
      <c r="L5" t="s">
        <v>92</v>
      </c>
      <c r="M5" s="1" t="s">
        <v>92</v>
      </c>
      <c r="N5" s="16">
        <v>42012</v>
      </c>
      <c r="O5" s="16">
        <v>42013.053935185184</v>
      </c>
      <c r="P5" s="2">
        <v>0.72060185185185188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64234</v>
      </c>
      <c r="AT5">
        <v>0</v>
      </c>
      <c r="AU5">
        <v>7</v>
      </c>
      <c r="AV5">
        <v>774</v>
      </c>
      <c r="AW5">
        <v>65008</v>
      </c>
      <c r="AX5" t="s">
        <v>99</v>
      </c>
    </row>
    <row r="6" spans="1:50" x14ac:dyDescent="0.25">
      <c r="A6" t="s">
        <v>87</v>
      </c>
      <c r="B6">
        <v>28036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50</v>
      </c>
      <c r="J6" s="3">
        <v>-1275118065</v>
      </c>
      <c r="K6" t="s">
        <v>91</v>
      </c>
      <c r="L6" t="s">
        <v>92</v>
      </c>
      <c r="M6" s="1" t="s">
        <v>92</v>
      </c>
      <c r="N6" s="16">
        <v>42012</v>
      </c>
      <c r="O6" s="16">
        <v>42013.053935185184</v>
      </c>
      <c r="P6" s="2">
        <v>0.72060185185185188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0</v>
      </c>
      <c r="AP6">
        <v>7</v>
      </c>
      <c r="AQ6">
        <v>-999999</v>
      </c>
      <c r="AR6">
        <v>16</v>
      </c>
      <c r="AS6">
        <v>96352</v>
      </c>
      <c r="AT6">
        <v>0</v>
      </c>
      <c r="AU6" t="s">
        <v>98</v>
      </c>
      <c r="AV6">
        <v>608</v>
      </c>
      <c r="AW6">
        <v>96960</v>
      </c>
      <c r="AX6" t="s">
        <v>99</v>
      </c>
    </row>
    <row r="7" spans="1:50" x14ac:dyDescent="0.25">
      <c r="A7" t="s">
        <v>87</v>
      </c>
      <c r="B7">
        <v>28036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50</v>
      </c>
      <c r="J7" s="3">
        <v>-1275118065</v>
      </c>
      <c r="K7" t="s">
        <v>91</v>
      </c>
      <c r="L7" t="s">
        <v>92</v>
      </c>
      <c r="M7" s="1" t="s">
        <v>92</v>
      </c>
      <c r="N7" s="16">
        <v>42012</v>
      </c>
      <c r="O7" s="16">
        <v>42013.053935185184</v>
      </c>
      <c r="P7" s="2">
        <v>0.72060185185185188</v>
      </c>
      <c r="Q7" t="s">
        <v>93</v>
      </c>
      <c r="R7">
        <v>6</v>
      </c>
      <c r="S7" t="s">
        <v>9</v>
      </c>
      <c r="T7" t="s">
        <v>98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0</v>
      </c>
      <c r="AP7" t="s">
        <v>98</v>
      </c>
      <c r="AQ7">
        <v>-999999</v>
      </c>
      <c r="AR7">
        <v>17</v>
      </c>
      <c r="AS7">
        <v>98581</v>
      </c>
      <c r="AT7">
        <v>0</v>
      </c>
      <c r="AU7">
        <v>7</v>
      </c>
      <c r="AV7">
        <v>987</v>
      </c>
      <c r="AW7">
        <v>99568</v>
      </c>
      <c r="AX7" t="s">
        <v>101</v>
      </c>
    </row>
    <row r="8" spans="1:50" x14ac:dyDescent="0.25">
      <c r="A8" t="s">
        <v>87</v>
      </c>
      <c r="B8">
        <v>28036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50</v>
      </c>
      <c r="J8" s="3">
        <v>-1275118065</v>
      </c>
      <c r="K8" t="s">
        <v>91</v>
      </c>
      <c r="L8" t="s">
        <v>92</v>
      </c>
      <c r="M8" s="1" t="s">
        <v>92</v>
      </c>
      <c r="N8" s="16">
        <v>42012</v>
      </c>
      <c r="O8" s="16">
        <v>42013.053935185184</v>
      </c>
      <c r="P8" s="2">
        <v>0.72060185185185188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98</v>
      </c>
      <c r="AQ8">
        <v>-999999</v>
      </c>
      <c r="AR8">
        <v>16</v>
      </c>
      <c r="AS8">
        <v>101175</v>
      </c>
      <c r="AT8">
        <v>0</v>
      </c>
      <c r="AU8" t="s">
        <v>98</v>
      </c>
      <c r="AV8">
        <v>1097</v>
      </c>
      <c r="AW8">
        <v>102272</v>
      </c>
      <c r="AX8" t="s">
        <v>101</v>
      </c>
    </row>
    <row r="9" spans="1:50" x14ac:dyDescent="0.25">
      <c r="A9" t="s">
        <v>87</v>
      </c>
      <c r="B9">
        <v>28036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50</v>
      </c>
      <c r="J9" s="3">
        <v>-1275118065</v>
      </c>
      <c r="K9" t="s">
        <v>91</v>
      </c>
      <c r="L9" t="s">
        <v>92</v>
      </c>
      <c r="M9" s="1" t="s">
        <v>92</v>
      </c>
      <c r="N9" s="16">
        <v>42012</v>
      </c>
      <c r="O9" s="16">
        <v>42013.053935185184</v>
      </c>
      <c r="P9" s="2">
        <v>0.72060185185185188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103886</v>
      </c>
      <c r="AT9">
        <v>0</v>
      </c>
      <c r="AU9">
        <v>7</v>
      </c>
      <c r="AV9">
        <v>466</v>
      </c>
      <c r="AW9">
        <v>104352</v>
      </c>
      <c r="AX9" t="s">
        <v>99</v>
      </c>
    </row>
    <row r="10" spans="1:50" x14ac:dyDescent="0.25">
      <c r="A10" t="s">
        <v>87</v>
      </c>
      <c r="B10">
        <v>28036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50</v>
      </c>
      <c r="J10" s="3">
        <v>-1275118065</v>
      </c>
      <c r="K10" t="s">
        <v>91</v>
      </c>
      <c r="L10" t="s">
        <v>92</v>
      </c>
      <c r="M10" s="1" t="s">
        <v>92</v>
      </c>
      <c r="N10" s="16">
        <v>42012</v>
      </c>
      <c r="O10" s="16">
        <v>42013.053935185184</v>
      </c>
      <c r="P10" s="2">
        <v>0.72060185185185188</v>
      </c>
      <c r="Q10" t="s">
        <v>93</v>
      </c>
      <c r="R10">
        <v>9</v>
      </c>
      <c r="S10" t="s">
        <v>9</v>
      </c>
      <c r="T10" t="s">
        <v>98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1</v>
      </c>
      <c r="AD10">
        <v>1</v>
      </c>
      <c r="AE10">
        <v>1</v>
      </c>
      <c r="AF10">
        <v>1</v>
      </c>
      <c r="AG10" t="s">
        <v>98</v>
      </c>
      <c r="AH10">
        <v>-999999</v>
      </c>
      <c r="AI10">
        <v>16</v>
      </c>
      <c r="AJ10">
        <v>117026</v>
      </c>
      <c r="AK10">
        <v>0</v>
      </c>
      <c r="AL10" t="s">
        <v>98</v>
      </c>
      <c r="AM10">
        <v>573</v>
      </c>
      <c r="AN10">
        <v>117599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28036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50</v>
      </c>
      <c r="J11" s="3">
        <v>-1275118065</v>
      </c>
      <c r="K11" t="s">
        <v>91</v>
      </c>
      <c r="L11" t="s">
        <v>92</v>
      </c>
      <c r="M11" s="1" t="s">
        <v>92</v>
      </c>
      <c r="N11" s="16">
        <v>42012</v>
      </c>
      <c r="O11" s="16">
        <v>42013.053935185184</v>
      </c>
      <c r="P11" s="2">
        <v>0.72060185185185188</v>
      </c>
      <c r="Q11" t="s">
        <v>93</v>
      </c>
      <c r="R11">
        <v>10</v>
      </c>
      <c r="S11" t="s">
        <v>10</v>
      </c>
      <c r="T11" t="s">
        <v>98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100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 t="s">
        <v>98</v>
      </c>
      <c r="AH11">
        <v>-999999</v>
      </c>
      <c r="AI11">
        <v>16</v>
      </c>
      <c r="AJ11">
        <v>118706</v>
      </c>
      <c r="AK11">
        <v>0</v>
      </c>
      <c r="AL11" t="s">
        <v>98</v>
      </c>
      <c r="AM11">
        <v>557</v>
      </c>
      <c r="AN11">
        <v>119263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101</v>
      </c>
    </row>
    <row r="12" spans="1:50" x14ac:dyDescent="0.25">
      <c r="A12" t="s">
        <v>87</v>
      </c>
      <c r="B12">
        <v>28036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50</v>
      </c>
      <c r="J12" s="3">
        <v>-1275118065</v>
      </c>
      <c r="K12" t="s">
        <v>91</v>
      </c>
      <c r="L12" t="s">
        <v>92</v>
      </c>
      <c r="M12" s="1" t="s">
        <v>92</v>
      </c>
      <c r="N12" s="16">
        <v>42012</v>
      </c>
      <c r="O12" s="16">
        <v>42013.053935185184</v>
      </c>
      <c r="P12" s="2">
        <v>0.72060185185185188</v>
      </c>
      <c r="Q12" t="s">
        <v>93</v>
      </c>
      <c r="R12">
        <v>11</v>
      </c>
      <c r="S12" t="s">
        <v>9</v>
      </c>
      <c r="T12" t="s">
        <v>98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3</v>
      </c>
      <c r="AD12">
        <v>1</v>
      </c>
      <c r="AE12">
        <v>3</v>
      </c>
      <c r="AF12">
        <v>1</v>
      </c>
      <c r="AG12" t="s">
        <v>98</v>
      </c>
      <c r="AH12">
        <v>-999999</v>
      </c>
      <c r="AI12">
        <v>16</v>
      </c>
      <c r="AJ12">
        <v>120370</v>
      </c>
      <c r="AK12">
        <v>0</v>
      </c>
      <c r="AL12" t="s">
        <v>98</v>
      </c>
      <c r="AM12">
        <v>365</v>
      </c>
      <c r="AN12">
        <v>120735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28036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50</v>
      </c>
      <c r="J13" s="3">
        <v>-1275118065</v>
      </c>
      <c r="K13" t="s">
        <v>91</v>
      </c>
      <c r="L13" t="s">
        <v>92</v>
      </c>
      <c r="M13" s="1" t="s">
        <v>92</v>
      </c>
      <c r="N13" s="16">
        <v>42012</v>
      </c>
      <c r="O13" s="16">
        <v>42013.053935185184</v>
      </c>
      <c r="P13" s="2">
        <v>0.72060185185185188</v>
      </c>
      <c r="Q13" t="s">
        <v>93</v>
      </c>
      <c r="R13">
        <v>12</v>
      </c>
      <c r="S13" t="s">
        <v>9</v>
      </c>
      <c r="T13" t="s">
        <v>98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98</v>
      </c>
      <c r="AH13">
        <v>-999999</v>
      </c>
      <c r="AI13">
        <v>16</v>
      </c>
      <c r="AJ13">
        <v>121833</v>
      </c>
      <c r="AK13">
        <v>0</v>
      </c>
      <c r="AL13" t="s">
        <v>98</v>
      </c>
      <c r="AM13">
        <v>294</v>
      </c>
      <c r="AN13">
        <v>122127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28036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50</v>
      </c>
      <c r="J14" s="3">
        <v>-1275118065</v>
      </c>
      <c r="K14" t="s">
        <v>91</v>
      </c>
      <c r="L14" t="s">
        <v>92</v>
      </c>
      <c r="M14" s="1" t="s">
        <v>92</v>
      </c>
      <c r="N14" s="16">
        <v>42012</v>
      </c>
      <c r="O14" s="16">
        <v>42013.053935185184</v>
      </c>
      <c r="P14" s="2">
        <v>0.72060185185185188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5</v>
      </c>
      <c r="AD14">
        <v>1</v>
      </c>
      <c r="AE14">
        <v>5</v>
      </c>
      <c r="AF14">
        <v>1</v>
      </c>
      <c r="AG14">
        <v>7</v>
      </c>
      <c r="AH14">
        <v>-999999</v>
      </c>
      <c r="AI14">
        <v>17</v>
      </c>
      <c r="AJ14">
        <v>123231</v>
      </c>
      <c r="AK14">
        <v>0</v>
      </c>
      <c r="AL14">
        <v>7</v>
      </c>
      <c r="AM14">
        <v>384</v>
      </c>
      <c r="AN14">
        <v>123615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99</v>
      </c>
    </row>
    <row r="15" spans="1:50" x14ac:dyDescent="0.25">
      <c r="A15" t="s">
        <v>87</v>
      </c>
      <c r="B15">
        <v>28036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50</v>
      </c>
      <c r="J15" s="3">
        <v>-1275118065</v>
      </c>
      <c r="K15" t="s">
        <v>91</v>
      </c>
      <c r="L15" t="s">
        <v>92</v>
      </c>
      <c r="M15" s="1" t="s">
        <v>92</v>
      </c>
      <c r="N15" s="16">
        <v>42012</v>
      </c>
      <c r="O15" s="16">
        <v>42013.053935185184</v>
      </c>
      <c r="P15" s="2">
        <v>0.72060185185185188</v>
      </c>
      <c r="Q15" t="s">
        <v>93</v>
      </c>
      <c r="R15">
        <v>14</v>
      </c>
      <c r="S15" t="s">
        <v>9</v>
      </c>
      <c r="T15">
        <v>7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96</v>
      </c>
      <c r="AA15" t="s">
        <v>69</v>
      </c>
      <c r="AB15" t="s">
        <v>67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16</v>
      </c>
      <c r="AJ15">
        <v>124711</v>
      </c>
      <c r="AK15">
        <v>0</v>
      </c>
      <c r="AL15">
        <v>7</v>
      </c>
      <c r="AM15">
        <v>360</v>
      </c>
      <c r="AN15">
        <v>125071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99</v>
      </c>
    </row>
    <row r="16" spans="1:50" x14ac:dyDescent="0.25">
      <c r="A16" t="s">
        <v>87</v>
      </c>
      <c r="B16">
        <v>28036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50</v>
      </c>
      <c r="J16" s="3">
        <v>-1275118065</v>
      </c>
      <c r="K16" t="s">
        <v>91</v>
      </c>
      <c r="L16" t="s">
        <v>92</v>
      </c>
      <c r="M16" s="1" t="s">
        <v>92</v>
      </c>
      <c r="N16" s="16">
        <v>42012</v>
      </c>
      <c r="O16" s="16">
        <v>42013.053935185184</v>
      </c>
      <c r="P16" s="2">
        <v>0.72060185185185188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7</v>
      </c>
      <c r="AD16">
        <v>1</v>
      </c>
      <c r="AE16">
        <v>7</v>
      </c>
      <c r="AF16">
        <v>1</v>
      </c>
      <c r="AG16">
        <v>7</v>
      </c>
      <c r="AH16">
        <v>-999999</v>
      </c>
      <c r="AI16">
        <v>17</v>
      </c>
      <c r="AJ16">
        <v>126175</v>
      </c>
      <c r="AK16">
        <v>0</v>
      </c>
      <c r="AL16">
        <v>7</v>
      </c>
      <c r="AM16">
        <v>320</v>
      </c>
      <c r="AN16">
        <v>126495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28036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50</v>
      </c>
      <c r="J17" s="3">
        <v>-1275118065</v>
      </c>
      <c r="K17" t="s">
        <v>91</v>
      </c>
      <c r="L17" t="s">
        <v>92</v>
      </c>
      <c r="M17" s="1" t="s">
        <v>92</v>
      </c>
      <c r="N17" s="16">
        <v>42012</v>
      </c>
      <c r="O17" s="16">
        <v>42013.053935185184</v>
      </c>
      <c r="P17" s="2">
        <v>0.72060185185185188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16</v>
      </c>
      <c r="AJ17">
        <v>127588</v>
      </c>
      <c r="AK17">
        <v>0</v>
      </c>
      <c r="AL17">
        <v>7</v>
      </c>
      <c r="AM17">
        <v>347</v>
      </c>
      <c r="AN17">
        <v>127935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99</v>
      </c>
    </row>
    <row r="18" spans="1:50" x14ac:dyDescent="0.25">
      <c r="A18" t="s">
        <v>87</v>
      </c>
      <c r="B18">
        <v>28036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50</v>
      </c>
      <c r="J18" s="3">
        <v>-1275118065</v>
      </c>
      <c r="K18" t="s">
        <v>91</v>
      </c>
      <c r="L18" t="s">
        <v>92</v>
      </c>
      <c r="M18" s="1" t="s">
        <v>92</v>
      </c>
      <c r="N18" s="16">
        <v>42012</v>
      </c>
      <c r="O18" s="16">
        <v>42013.053935185184</v>
      </c>
      <c r="P18" s="2">
        <v>0.72060185185185188</v>
      </c>
      <c r="Q18" t="s">
        <v>93</v>
      </c>
      <c r="R18">
        <v>17</v>
      </c>
      <c r="S18" t="s">
        <v>9</v>
      </c>
      <c r="T18" t="s">
        <v>98</v>
      </c>
      <c r="U18" t="s">
        <v>100</v>
      </c>
      <c r="V18" t="s">
        <v>97</v>
      </c>
      <c r="W18" t="s">
        <v>97</v>
      </c>
      <c r="X18" t="s">
        <v>97</v>
      </c>
      <c r="Y18" t="s">
        <v>102</v>
      </c>
      <c r="Z18" t="s">
        <v>94</v>
      </c>
      <c r="AA18" t="s">
        <v>69</v>
      </c>
      <c r="AB18" t="s">
        <v>62</v>
      </c>
      <c r="AC18">
        <v>9</v>
      </c>
      <c r="AD18">
        <v>1</v>
      </c>
      <c r="AE18">
        <v>9</v>
      </c>
      <c r="AF18">
        <v>1</v>
      </c>
      <c r="AG18" t="s">
        <v>98</v>
      </c>
      <c r="AH18">
        <v>-999999</v>
      </c>
      <c r="AI18">
        <v>16</v>
      </c>
      <c r="AJ18">
        <v>129035</v>
      </c>
      <c r="AK18">
        <v>0</v>
      </c>
      <c r="AL18" t="s">
        <v>98</v>
      </c>
      <c r="AM18">
        <v>452</v>
      </c>
      <c r="AN18">
        <v>129487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101</v>
      </c>
    </row>
    <row r="19" spans="1:50" x14ac:dyDescent="0.25">
      <c r="A19" t="s">
        <v>87</v>
      </c>
      <c r="B19">
        <v>28036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50</v>
      </c>
      <c r="J19" s="3">
        <v>-1275118065</v>
      </c>
      <c r="K19" t="s">
        <v>91</v>
      </c>
      <c r="L19" t="s">
        <v>92</v>
      </c>
      <c r="M19" s="1" t="s">
        <v>92</v>
      </c>
      <c r="N19" s="16">
        <v>42012</v>
      </c>
      <c r="O19" s="16">
        <v>42013.053935185184</v>
      </c>
      <c r="P19" s="2">
        <v>0.72060185185185188</v>
      </c>
      <c r="Q19" t="s">
        <v>93</v>
      </c>
      <c r="R19">
        <v>18</v>
      </c>
      <c r="S19" t="s">
        <v>10</v>
      </c>
      <c r="T19" t="s">
        <v>98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98</v>
      </c>
      <c r="AH19">
        <v>-999999</v>
      </c>
      <c r="AI19">
        <v>16</v>
      </c>
      <c r="AJ19">
        <v>130582</v>
      </c>
      <c r="AK19">
        <v>0</v>
      </c>
      <c r="AL19" t="s">
        <v>98</v>
      </c>
      <c r="AM19">
        <v>553</v>
      </c>
      <c r="AN19">
        <v>131135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28036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50</v>
      </c>
      <c r="J20" s="3">
        <v>-1275118065</v>
      </c>
      <c r="K20" t="s">
        <v>91</v>
      </c>
      <c r="L20" t="s">
        <v>92</v>
      </c>
      <c r="M20" s="1" t="s">
        <v>92</v>
      </c>
      <c r="N20" s="16">
        <v>42012</v>
      </c>
      <c r="O20" s="16">
        <v>42013.053935185184</v>
      </c>
      <c r="P20" s="2">
        <v>0.72060185185185188</v>
      </c>
      <c r="Q20" t="s">
        <v>93</v>
      </c>
      <c r="R20">
        <v>19</v>
      </c>
      <c r="S20" t="s">
        <v>10</v>
      </c>
      <c r="T20">
        <v>7</v>
      </c>
      <c r="U20" t="s">
        <v>96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11</v>
      </c>
      <c r="AD20">
        <v>1</v>
      </c>
      <c r="AE20">
        <v>11</v>
      </c>
      <c r="AF20">
        <v>0</v>
      </c>
      <c r="AG20">
        <v>7</v>
      </c>
      <c r="AH20">
        <v>-999999</v>
      </c>
      <c r="AI20">
        <v>16</v>
      </c>
      <c r="AJ20">
        <v>132229</v>
      </c>
      <c r="AK20">
        <v>0</v>
      </c>
      <c r="AL20" t="s">
        <v>98</v>
      </c>
      <c r="AM20">
        <v>234</v>
      </c>
      <c r="AN20">
        <v>132463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99</v>
      </c>
    </row>
    <row r="21" spans="1:50" x14ac:dyDescent="0.25">
      <c r="A21" t="s">
        <v>87</v>
      </c>
      <c r="B21">
        <v>28036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50</v>
      </c>
      <c r="J21" s="3">
        <v>-1275118065</v>
      </c>
      <c r="K21" t="s">
        <v>91</v>
      </c>
      <c r="L21" t="s">
        <v>92</v>
      </c>
      <c r="M21" s="1" t="s">
        <v>92</v>
      </c>
      <c r="N21" s="16">
        <v>42012</v>
      </c>
      <c r="O21" s="16">
        <v>42013.053935185184</v>
      </c>
      <c r="P21" s="2">
        <v>0.72060185185185188</v>
      </c>
      <c r="Q21" t="s">
        <v>93</v>
      </c>
      <c r="R21">
        <v>20</v>
      </c>
      <c r="S21" t="s">
        <v>10</v>
      </c>
      <c r="T21" t="s">
        <v>98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100</v>
      </c>
      <c r="AA21" t="s">
        <v>69</v>
      </c>
      <c r="AB21" t="s">
        <v>67</v>
      </c>
      <c r="AC21">
        <v>12</v>
      </c>
      <c r="AD21">
        <v>1</v>
      </c>
      <c r="AE21">
        <v>12</v>
      </c>
      <c r="AF21">
        <v>1</v>
      </c>
      <c r="AG21" t="s">
        <v>98</v>
      </c>
      <c r="AH21">
        <v>-999999</v>
      </c>
      <c r="AI21">
        <v>17</v>
      </c>
      <c r="AJ21">
        <v>133560</v>
      </c>
      <c r="AK21">
        <v>0</v>
      </c>
      <c r="AL21" t="s">
        <v>98</v>
      </c>
      <c r="AM21">
        <v>535</v>
      </c>
      <c r="AN21">
        <v>134095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28036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50</v>
      </c>
      <c r="J22" s="3">
        <v>-1275118065</v>
      </c>
      <c r="K22" t="s">
        <v>91</v>
      </c>
      <c r="L22" t="s">
        <v>92</v>
      </c>
      <c r="M22" s="1" t="s">
        <v>92</v>
      </c>
      <c r="N22" s="16">
        <v>42012</v>
      </c>
      <c r="O22" s="16">
        <v>42013.053935185184</v>
      </c>
      <c r="P22" s="2">
        <v>0.72060185185185188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17</v>
      </c>
      <c r="AJ22">
        <v>135190</v>
      </c>
      <c r="AK22">
        <v>0</v>
      </c>
      <c r="AL22">
        <v>7</v>
      </c>
      <c r="AM22">
        <v>617</v>
      </c>
      <c r="AN22">
        <v>135807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99</v>
      </c>
    </row>
    <row r="23" spans="1:50" x14ac:dyDescent="0.25">
      <c r="A23" t="s">
        <v>87</v>
      </c>
      <c r="B23">
        <v>28036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50</v>
      </c>
      <c r="J23" s="3">
        <v>-1275118065</v>
      </c>
      <c r="K23" t="s">
        <v>91</v>
      </c>
      <c r="L23" t="s">
        <v>92</v>
      </c>
      <c r="M23" s="1" t="s">
        <v>92</v>
      </c>
      <c r="N23" s="16">
        <v>42012</v>
      </c>
      <c r="O23" s="16">
        <v>42013.053935185184</v>
      </c>
      <c r="P23" s="2">
        <v>0.72060185185185188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>
        <v>7</v>
      </c>
      <c r="AH23">
        <v>-999999</v>
      </c>
      <c r="AI23">
        <v>16</v>
      </c>
      <c r="AJ23">
        <v>136903</v>
      </c>
      <c r="AK23">
        <v>0</v>
      </c>
      <c r="AL23">
        <v>7</v>
      </c>
      <c r="AM23">
        <v>648</v>
      </c>
      <c r="AN23">
        <v>137551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28036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50</v>
      </c>
      <c r="J24" s="3">
        <v>-1275118065</v>
      </c>
      <c r="K24" t="s">
        <v>91</v>
      </c>
      <c r="L24" t="s">
        <v>92</v>
      </c>
      <c r="M24" s="1" t="s">
        <v>92</v>
      </c>
      <c r="N24" s="16">
        <v>42012</v>
      </c>
      <c r="O24" s="16">
        <v>42013.053935185184</v>
      </c>
      <c r="P24" s="2">
        <v>0.72060185185185188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98</v>
      </c>
      <c r="AH24">
        <v>-999999</v>
      </c>
      <c r="AI24">
        <v>16</v>
      </c>
      <c r="AJ24">
        <v>138649</v>
      </c>
      <c r="AK24">
        <v>0</v>
      </c>
      <c r="AL24" t="s">
        <v>98</v>
      </c>
      <c r="AM24">
        <v>454</v>
      </c>
      <c r="AN24">
        <v>139103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28036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50</v>
      </c>
      <c r="J25" s="3">
        <v>-1275118065</v>
      </c>
      <c r="K25" t="s">
        <v>91</v>
      </c>
      <c r="L25" t="s">
        <v>92</v>
      </c>
      <c r="M25" s="1" t="s">
        <v>92</v>
      </c>
      <c r="N25" s="16">
        <v>42012</v>
      </c>
      <c r="O25" s="16">
        <v>42013.053935185184</v>
      </c>
      <c r="P25" s="2">
        <v>0.72060185185185188</v>
      </c>
      <c r="Q25" t="s">
        <v>93</v>
      </c>
      <c r="R25">
        <v>24</v>
      </c>
      <c r="S25" t="s">
        <v>10</v>
      </c>
      <c r="T25">
        <v>7</v>
      </c>
      <c r="U25" t="s">
        <v>96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16</v>
      </c>
      <c r="AJ25">
        <v>140196</v>
      </c>
      <c r="AK25">
        <v>0</v>
      </c>
      <c r="AL25">
        <v>7</v>
      </c>
      <c r="AM25">
        <v>523</v>
      </c>
      <c r="AN25">
        <v>140719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99</v>
      </c>
    </row>
    <row r="26" spans="1:50" x14ac:dyDescent="0.25">
      <c r="A26" t="s">
        <v>87</v>
      </c>
      <c r="B26">
        <v>28036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50</v>
      </c>
      <c r="J26" s="3">
        <v>-1275118065</v>
      </c>
      <c r="K26" t="s">
        <v>91</v>
      </c>
      <c r="L26" t="s">
        <v>92</v>
      </c>
      <c r="M26" s="1" t="s">
        <v>92</v>
      </c>
      <c r="N26" s="16">
        <v>42012</v>
      </c>
      <c r="O26" s="16">
        <v>42013.053935185184</v>
      </c>
      <c r="P26" s="2">
        <v>0.72060185185185188</v>
      </c>
      <c r="Q26" t="s">
        <v>93</v>
      </c>
      <c r="R26">
        <v>25</v>
      </c>
      <c r="S26" t="s">
        <v>9</v>
      </c>
      <c r="T26" t="s">
        <v>98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98</v>
      </c>
      <c r="AH26">
        <v>-999999</v>
      </c>
      <c r="AI26">
        <v>16</v>
      </c>
      <c r="AJ26">
        <v>141826</v>
      </c>
      <c r="AK26">
        <v>0</v>
      </c>
      <c r="AL26" t="s">
        <v>98</v>
      </c>
      <c r="AM26">
        <v>653</v>
      </c>
      <c r="AN26">
        <v>142479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28036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50</v>
      </c>
      <c r="J27" s="3">
        <v>-1275118065</v>
      </c>
      <c r="K27" t="s">
        <v>91</v>
      </c>
      <c r="L27" t="s">
        <v>92</v>
      </c>
      <c r="M27" s="1" t="s">
        <v>92</v>
      </c>
      <c r="N27" s="16">
        <v>42012</v>
      </c>
      <c r="O27" s="16">
        <v>42013.053935185184</v>
      </c>
      <c r="P27" s="2">
        <v>0.72060185185185188</v>
      </c>
      <c r="Q27" t="s">
        <v>93</v>
      </c>
      <c r="R27">
        <v>26</v>
      </c>
      <c r="S27" t="s">
        <v>10</v>
      </c>
      <c r="T27">
        <v>7</v>
      </c>
      <c r="U27" t="s">
        <v>96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17</v>
      </c>
      <c r="AJ27">
        <v>143573</v>
      </c>
      <c r="AK27">
        <v>0</v>
      </c>
      <c r="AL27">
        <v>7</v>
      </c>
      <c r="AM27">
        <v>570</v>
      </c>
      <c r="AN27">
        <v>144143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99</v>
      </c>
    </row>
    <row r="28" spans="1:50" x14ac:dyDescent="0.25">
      <c r="A28" t="s">
        <v>87</v>
      </c>
      <c r="B28">
        <v>28036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50</v>
      </c>
      <c r="J28" s="3">
        <v>-1275118065</v>
      </c>
      <c r="K28" t="s">
        <v>91</v>
      </c>
      <c r="L28" t="s">
        <v>92</v>
      </c>
      <c r="M28" s="1" t="s">
        <v>92</v>
      </c>
      <c r="N28" s="16">
        <v>42012</v>
      </c>
      <c r="O28" s="16">
        <v>42013.053935185184</v>
      </c>
      <c r="P28" s="2">
        <v>0.72060185185185188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19</v>
      </c>
      <c r="AD28">
        <v>1</v>
      </c>
      <c r="AE28">
        <v>19</v>
      </c>
      <c r="AF28">
        <v>1</v>
      </c>
      <c r="AG28" t="s">
        <v>98</v>
      </c>
      <c r="AH28">
        <v>-999999</v>
      </c>
      <c r="AI28">
        <v>16</v>
      </c>
      <c r="AJ28">
        <v>145236</v>
      </c>
      <c r="AK28">
        <v>0</v>
      </c>
      <c r="AL28" t="s">
        <v>98</v>
      </c>
      <c r="AM28">
        <v>571</v>
      </c>
      <c r="AN28">
        <v>145807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28036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50</v>
      </c>
      <c r="J29" s="3">
        <v>-1275118065</v>
      </c>
      <c r="K29" t="s">
        <v>91</v>
      </c>
      <c r="L29" t="s">
        <v>92</v>
      </c>
      <c r="M29" s="1" t="s">
        <v>92</v>
      </c>
      <c r="N29" s="16">
        <v>42012</v>
      </c>
      <c r="O29" s="16">
        <v>42013.053935185184</v>
      </c>
      <c r="P29" s="2">
        <v>0.72060185185185188</v>
      </c>
      <c r="Q29" t="s">
        <v>93</v>
      </c>
      <c r="R29">
        <v>28</v>
      </c>
      <c r="S29" t="s">
        <v>9</v>
      </c>
      <c r="T29" t="s">
        <v>98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98</v>
      </c>
      <c r="AH29">
        <v>-999999</v>
      </c>
      <c r="AI29">
        <v>16</v>
      </c>
      <c r="AJ29">
        <v>146899</v>
      </c>
      <c r="AK29">
        <v>0</v>
      </c>
      <c r="AL29" t="s">
        <v>98</v>
      </c>
      <c r="AM29">
        <v>604</v>
      </c>
      <c r="AN29">
        <v>147503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28036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50</v>
      </c>
      <c r="J30" s="3">
        <v>-1275118065</v>
      </c>
      <c r="K30" t="s">
        <v>91</v>
      </c>
      <c r="L30" t="s">
        <v>92</v>
      </c>
      <c r="M30" s="1" t="s">
        <v>92</v>
      </c>
      <c r="N30" s="16">
        <v>42012</v>
      </c>
      <c r="O30" s="16">
        <v>42013.053935185184</v>
      </c>
      <c r="P30" s="2">
        <v>0.72060185185185188</v>
      </c>
      <c r="Q30" t="s">
        <v>93</v>
      </c>
      <c r="R30">
        <v>29</v>
      </c>
      <c r="S30" t="s">
        <v>9</v>
      </c>
      <c r="T30">
        <v>7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96</v>
      </c>
      <c r="AA30" t="s">
        <v>69</v>
      </c>
      <c r="AB30" t="s">
        <v>67</v>
      </c>
      <c r="AC30">
        <v>21</v>
      </c>
      <c r="AD30">
        <v>1</v>
      </c>
      <c r="AE30">
        <v>21</v>
      </c>
      <c r="AF30">
        <v>1</v>
      </c>
      <c r="AG30">
        <v>7</v>
      </c>
      <c r="AH30">
        <v>-999999</v>
      </c>
      <c r="AI30">
        <v>16</v>
      </c>
      <c r="AJ30">
        <v>148596</v>
      </c>
      <c r="AK30">
        <v>0</v>
      </c>
      <c r="AL30">
        <v>7</v>
      </c>
      <c r="AM30">
        <v>363</v>
      </c>
      <c r="AN30">
        <v>148959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99</v>
      </c>
    </row>
    <row r="31" spans="1:50" x14ac:dyDescent="0.25">
      <c r="A31" t="s">
        <v>87</v>
      </c>
      <c r="B31">
        <v>28036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50</v>
      </c>
      <c r="J31" s="3">
        <v>-1275118065</v>
      </c>
      <c r="K31" t="s">
        <v>91</v>
      </c>
      <c r="L31" t="s">
        <v>92</v>
      </c>
      <c r="M31" s="1" t="s">
        <v>92</v>
      </c>
      <c r="N31" s="16">
        <v>42012</v>
      </c>
      <c r="O31" s="16">
        <v>42013.053935185184</v>
      </c>
      <c r="P31" s="2">
        <v>0.72060185185185188</v>
      </c>
      <c r="Q31" t="s">
        <v>93</v>
      </c>
      <c r="R31">
        <v>30</v>
      </c>
      <c r="S31" t="s">
        <v>9</v>
      </c>
      <c r="T31" t="s">
        <v>98</v>
      </c>
      <c r="U31" t="s">
        <v>100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22</v>
      </c>
      <c r="AD31">
        <v>1</v>
      </c>
      <c r="AE31">
        <v>22</v>
      </c>
      <c r="AF31">
        <v>1</v>
      </c>
      <c r="AG31" t="s">
        <v>98</v>
      </c>
      <c r="AH31">
        <v>-999999</v>
      </c>
      <c r="AI31">
        <v>16</v>
      </c>
      <c r="AJ31">
        <v>150059</v>
      </c>
      <c r="AK31">
        <v>0</v>
      </c>
      <c r="AL31" t="s">
        <v>98</v>
      </c>
      <c r="AM31">
        <v>436</v>
      </c>
      <c r="AN31">
        <v>150495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101</v>
      </c>
    </row>
    <row r="32" spans="1:50" x14ac:dyDescent="0.25">
      <c r="A32" t="s">
        <v>87</v>
      </c>
      <c r="B32">
        <v>28036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50</v>
      </c>
      <c r="J32" s="3">
        <v>-1275118065</v>
      </c>
      <c r="K32" t="s">
        <v>91</v>
      </c>
      <c r="L32" t="s">
        <v>92</v>
      </c>
      <c r="M32" s="1" t="s">
        <v>92</v>
      </c>
      <c r="N32" s="16">
        <v>42012</v>
      </c>
      <c r="O32" s="16">
        <v>42013.053935185184</v>
      </c>
      <c r="P32" s="2">
        <v>0.72060185185185188</v>
      </c>
      <c r="Q32" t="s">
        <v>93</v>
      </c>
      <c r="R32">
        <v>31</v>
      </c>
      <c r="S32" t="s">
        <v>9</v>
      </c>
      <c r="T32" t="s">
        <v>98</v>
      </c>
      <c r="U32" t="s">
        <v>100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 t="s">
        <v>98</v>
      </c>
      <c r="AH32">
        <v>-999999</v>
      </c>
      <c r="AI32">
        <v>17</v>
      </c>
      <c r="AJ32">
        <v>151590</v>
      </c>
      <c r="AK32">
        <v>0</v>
      </c>
      <c r="AL32" t="s">
        <v>98</v>
      </c>
      <c r="AM32">
        <v>521</v>
      </c>
      <c r="AN32">
        <v>152111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101</v>
      </c>
    </row>
    <row r="33" spans="1:50" x14ac:dyDescent="0.25">
      <c r="A33" t="s">
        <v>87</v>
      </c>
      <c r="B33">
        <v>28036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50</v>
      </c>
      <c r="J33" s="3">
        <v>-1275118065</v>
      </c>
      <c r="K33" t="s">
        <v>91</v>
      </c>
      <c r="L33" t="s">
        <v>92</v>
      </c>
      <c r="M33" s="1" t="s">
        <v>92</v>
      </c>
      <c r="N33" s="16">
        <v>42012</v>
      </c>
      <c r="O33" s="16">
        <v>42013.053935185184</v>
      </c>
      <c r="P33" s="2">
        <v>0.72060185185185188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24</v>
      </c>
      <c r="AD33">
        <v>1</v>
      </c>
      <c r="AE33">
        <v>24</v>
      </c>
      <c r="AF33">
        <v>1</v>
      </c>
      <c r="AG33">
        <v>7</v>
      </c>
      <c r="AH33">
        <v>-999999</v>
      </c>
      <c r="AI33">
        <v>16</v>
      </c>
      <c r="AJ33">
        <v>153203</v>
      </c>
      <c r="AK33">
        <v>0</v>
      </c>
      <c r="AL33">
        <v>7</v>
      </c>
      <c r="AM33">
        <v>348</v>
      </c>
      <c r="AN33">
        <v>153551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99</v>
      </c>
    </row>
    <row r="34" spans="1:50" x14ac:dyDescent="0.25">
      <c r="A34" t="s">
        <v>87</v>
      </c>
      <c r="B34">
        <v>28036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50</v>
      </c>
      <c r="J34" s="3">
        <v>-1275118065</v>
      </c>
      <c r="K34" t="s">
        <v>91</v>
      </c>
      <c r="L34" t="s">
        <v>92</v>
      </c>
      <c r="M34" s="1" t="s">
        <v>92</v>
      </c>
      <c r="N34" s="16">
        <v>42012</v>
      </c>
      <c r="O34" s="16">
        <v>42013.053935185184</v>
      </c>
      <c r="P34" s="2">
        <v>0.72060185185185188</v>
      </c>
      <c r="Q34" t="s">
        <v>93</v>
      </c>
      <c r="R34">
        <v>33</v>
      </c>
      <c r="S34" t="s">
        <v>10</v>
      </c>
      <c r="T34" t="s">
        <v>98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25</v>
      </c>
      <c r="AD34">
        <v>1</v>
      </c>
      <c r="AE34">
        <v>25</v>
      </c>
      <c r="AF34">
        <v>1</v>
      </c>
      <c r="AG34" t="s">
        <v>98</v>
      </c>
      <c r="AH34">
        <v>-999999</v>
      </c>
      <c r="AI34">
        <v>16</v>
      </c>
      <c r="AJ34">
        <v>154650</v>
      </c>
      <c r="AK34">
        <v>0</v>
      </c>
      <c r="AL34" t="s">
        <v>98</v>
      </c>
      <c r="AM34">
        <v>549</v>
      </c>
      <c r="AN34">
        <v>155199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28036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50</v>
      </c>
      <c r="J35" s="3">
        <v>-1275118065</v>
      </c>
      <c r="K35" t="s">
        <v>91</v>
      </c>
      <c r="L35" t="s">
        <v>92</v>
      </c>
      <c r="M35" s="1" t="s">
        <v>92</v>
      </c>
      <c r="N35" s="16">
        <v>42012</v>
      </c>
      <c r="O35" s="16">
        <v>42013.053935185184</v>
      </c>
      <c r="P35" s="2">
        <v>0.72060185185185188</v>
      </c>
      <c r="Q35" t="s">
        <v>93</v>
      </c>
      <c r="R35">
        <v>34</v>
      </c>
      <c r="S35" t="s">
        <v>10</v>
      </c>
      <c r="T35">
        <v>7</v>
      </c>
      <c r="U35" t="s">
        <v>96</v>
      </c>
      <c r="V35" t="s">
        <v>97</v>
      </c>
      <c r="W35" t="s">
        <v>97</v>
      </c>
      <c r="X35" t="s">
        <v>97</v>
      </c>
      <c r="Y35" t="s">
        <v>102</v>
      </c>
      <c r="Z35" t="s">
        <v>94</v>
      </c>
      <c r="AA35" t="s">
        <v>69</v>
      </c>
      <c r="AB35" t="s">
        <v>62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16</v>
      </c>
      <c r="AJ35">
        <v>156297</v>
      </c>
      <c r="AK35">
        <v>0</v>
      </c>
      <c r="AL35">
        <v>7</v>
      </c>
      <c r="AM35">
        <v>534</v>
      </c>
      <c r="AN35">
        <v>156831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99</v>
      </c>
    </row>
    <row r="36" spans="1:50" x14ac:dyDescent="0.25">
      <c r="A36" t="s">
        <v>87</v>
      </c>
      <c r="B36">
        <v>28036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50</v>
      </c>
      <c r="J36" s="3">
        <v>-1275118065</v>
      </c>
      <c r="K36" t="s">
        <v>91</v>
      </c>
      <c r="L36" t="s">
        <v>92</v>
      </c>
      <c r="M36" s="1" t="s">
        <v>92</v>
      </c>
      <c r="N36" s="16">
        <v>42012</v>
      </c>
      <c r="O36" s="16">
        <v>42013.053935185184</v>
      </c>
      <c r="P36" s="2">
        <v>0.72060185185185188</v>
      </c>
      <c r="Q36" t="s">
        <v>93</v>
      </c>
      <c r="R36">
        <v>35</v>
      </c>
      <c r="S36" t="s">
        <v>10</v>
      </c>
      <c r="T36">
        <v>7</v>
      </c>
      <c r="U36" t="s">
        <v>96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16</v>
      </c>
      <c r="AJ36">
        <v>157927</v>
      </c>
      <c r="AK36">
        <v>0</v>
      </c>
      <c r="AL36">
        <v>7</v>
      </c>
      <c r="AM36">
        <v>504</v>
      </c>
      <c r="AN36">
        <v>158431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28036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50</v>
      </c>
      <c r="J37" s="3">
        <v>-1275118065</v>
      </c>
      <c r="K37" t="s">
        <v>91</v>
      </c>
      <c r="L37" t="s">
        <v>92</v>
      </c>
      <c r="M37" s="1" t="s">
        <v>92</v>
      </c>
      <c r="N37" s="16">
        <v>42012</v>
      </c>
      <c r="O37" s="16">
        <v>42013.053935185184</v>
      </c>
      <c r="P37" s="2">
        <v>0.72060185185185188</v>
      </c>
      <c r="Q37" t="s">
        <v>93</v>
      </c>
      <c r="R37">
        <v>36</v>
      </c>
      <c r="S37" t="s">
        <v>9</v>
      </c>
      <c r="T37" t="s">
        <v>98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28</v>
      </c>
      <c r="AD37">
        <v>1</v>
      </c>
      <c r="AE37">
        <v>28</v>
      </c>
      <c r="AF37">
        <v>1</v>
      </c>
      <c r="AG37" t="s">
        <v>98</v>
      </c>
      <c r="AH37">
        <v>-999999</v>
      </c>
      <c r="AI37">
        <v>17</v>
      </c>
      <c r="AJ37">
        <v>159524</v>
      </c>
      <c r="AK37">
        <v>0</v>
      </c>
      <c r="AL37" t="s">
        <v>98</v>
      </c>
      <c r="AM37">
        <v>427</v>
      </c>
      <c r="AN37">
        <v>159951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28036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50</v>
      </c>
      <c r="J38" s="3">
        <v>-1275118065</v>
      </c>
      <c r="K38" t="s">
        <v>91</v>
      </c>
      <c r="L38" t="s">
        <v>92</v>
      </c>
      <c r="M38" s="1" t="s">
        <v>92</v>
      </c>
      <c r="N38" s="16">
        <v>42012</v>
      </c>
      <c r="O38" s="16">
        <v>42013.053935185184</v>
      </c>
      <c r="P38" s="2">
        <v>0.72060185185185188</v>
      </c>
      <c r="Q38" t="s">
        <v>93</v>
      </c>
      <c r="R38">
        <v>37</v>
      </c>
      <c r="S38" t="s">
        <v>9</v>
      </c>
      <c r="T38" t="s">
        <v>98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29</v>
      </c>
      <c r="AD38">
        <v>1</v>
      </c>
      <c r="AE38">
        <v>29</v>
      </c>
      <c r="AF38">
        <v>1</v>
      </c>
      <c r="AG38" t="s">
        <v>98</v>
      </c>
      <c r="AH38">
        <v>-999999</v>
      </c>
      <c r="AI38">
        <v>16</v>
      </c>
      <c r="AJ38">
        <v>161054</v>
      </c>
      <c r="AK38">
        <v>0</v>
      </c>
      <c r="AL38" t="s">
        <v>98</v>
      </c>
      <c r="AM38">
        <v>337</v>
      </c>
      <c r="AN38">
        <v>161391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28036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50</v>
      </c>
      <c r="J39" s="3">
        <v>-1275118065</v>
      </c>
      <c r="K39" t="s">
        <v>91</v>
      </c>
      <c r="L39" t="s">
        <v>92</v>
      </c>
      <c r="M39" s="1" t="s">
        <v>92</v>
      </c>
      <c r="N39" s="16">
        <v>42012</v>
      </c>
      <c r="O39" s="16">
        <v>42013.053935185184</v>
      </c>
      <c r="P39" s="2">
        <v>0.72060185185185188</v>
      </c>
      <c r="Q39" t="s">
        <v>93</v>
      </c>
      <c r="R39">
        <v>38</v>
      </c>
      <c r="S39" t="s">
        <v>10</v>
      </c>
      <c r="T39" t="s">
        <v>98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100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0</v>
      </c>
      <c r="AG39" t="s">
        <v>98</v>
      </c>
      <c r="AH39">
        <v>-999999</v>
      </c>
      <c r="AI39">
        <v>16</v>
      </c>
      <c r="AJ39">
        <v>162484</v>
      </c>
      <c r="AK39">
        <v>0</v>
      </c>
      <c r="AL39">
        <v>7</v>
      </c>
      <c r="AM39">
        <v>283</v>
      </c>
      <c r="AN39">
        <v>162767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101</v>
      </c>
    </row>
    <row r="40" spans="1:50" x14ac:dyDescent="0.25">
      <c r="A40" t="s">
        <v>87</v>
      </c>
      <c r="B40">
        <v>28036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50</v>
      </c>
      <c r="J40" s="3">
        <v>-1275118065</v>
      </c>
      <c r="K40" t="s">
        <v>91</v>
      </c>
      <c r="L40" t="s">
        <v>92</v>
      </c>
      <c r="M40" s="1" t="s">
        <v>92</v>
      </c>
      <c r="N40" s="16">
        <v>42012</v>
      </c>
      <c r="O40" s="16">
        <v>42013.053935185184</v>
      </c>
      <c r="P40" s="2">
        <v>0.72060185185185188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>
        <v>7</v>
      </c>
      <c r="AH40">
        <v>-999999</v>
      </c>
      <c r="AI40">
        <v>16</v>
      </c>
      <c r="AJ40">
        <v>163865</v>
      </c>
      <c r="AK40">
        <v>0</v>
      </c>
      <c r="AL40">
        <v>7</v>
      </c>
      <c r="AM40">
        <v>598</v>
      </c>
      <c r="AN40">
        <v>164463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28036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50</v>
      </c>
      <c r="J41" s="3">
        <v>-1275118065</v>
      </c>
      <c r="K41" t="s">
        <v>91</v>
      </c>
      <c r="L41" t="s">
        <v>92</v>
      </c>
      <c r="M41" s="1" t="s">
        <v>92</v>
      </c>
      <c r="N41" s="16">
        <v>42012</v>
      </c>
      <c r="O41" s="16">
        <v>42013.053935185184</v>
      </c>
      <c r="P41" s="2">
        <v>0.72060185185185188</v>
      </c>
      <c r="Q41" t="s">
        <v>93</v>
      </c>
      <c r="R41">
        <v>40</v>
      </c>
      <c r="S41" t="s">
        <v>10</v>
      </c>
      <c r="T41" t="s">
        <v>98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32</v>
      </c>
      <c r="AD41">
        <v>1</v>
      </c>
      <c r="AE41">
        <v>32</v>
      </c>
      <c r="AF41">
        <v>1</v>
      </c>
      <c r="AG41" t="s">
        <v>98</v>
      </c>
      <c r="AH41">
        <v>-999999</v>
      </c>
      <c r="AI41">
        <v>16</v>
      </c>
      <c r="AJ41">
        <v>165561</v>
      </c>
      <c r="AK41">
        <v>0</v>
      </c>
      <c r="AL41" t="s">
        <v>98</v>
      </c>
      <c r="AM41">
        <v>470</v>
      </c>
      <c r="AN41">
        <v>166031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28036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50</v>
      </c>
      <c r="J42" s="3">
        <v>-1275118065</v>
      </c>
      <c r="K42" t="s">
        <v>91</v>
      </c>
      <c r="L42" t="s">
        <v>92</v>
      </c>
      <c r="M42" s="1" t="s">
        <v>92</v>
      </c>
      <c r="N42" s="16">
        <v>42012</v>
      </c>
      <c r="O42" s="16">
        <v>42013.053935185184</v>
      </c>
      <c r="P42" s="2">
        <v>0.72060185185185188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33</v>
      </c>
      <c r="AD42">
        <v>1</v>
      </c>
      <c r="AE42">
        <v>33</v>
      </c>
      <c r="AF42">
        <v>1</v>
      </c>
      <c r="AG42">
        <v>7</v>
      </c>
      <c r="AH42">
        <v>-999999</v>
      </c>
      <c r="AI42">
        <v>16</v>
      </c>
      <c r="AJ42">
        <v>167125</v>
      </c>
      <c r="AK42">
        <v>0</v>
      </c>
      <c r="AL42">
        <v>7</v>
      </c>
      <c r="AM42">
        <v>474</v>
      </c>
      <c r="AN42">
        <v>167599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99</v>
      </c>
    </row>
    <row r="43" spans="1:50" x14ac:dyDescent="0.25">
      <c r="A43" t="s">
        <v>87</v>
      </c>
      <c r="B43">
        <v>28036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50</v>
      </c>
      <c r="J43" s="3">
        <v>-1275118065</v>
      </c>
      <c r="K43" t="s">
        <v>91</v>
      </c>
      <c r="L43" t="s">
        <v>92</v>
      </c>
      <c r="M43" s="1" t="s">
        <v>92</v>
      </c>
      <c r="N43" s="16">
        <v>42012</v>
      </c>
      <c r="O43" s="16">
        <v>42013.053935185184</v>
      </c>
      <c r="P43" s="2">
        <v>0.72060185185185188</v>
      </c>
      <c r="Q43" t="s">
        <v>93</v>
      </c>
      <c r="R43">
        <v>42</v>
      </c>
      <c r="S43" t="s">
        <v>9</v>
      </c>
      <c r="T43">
        <v>7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96</v>
      </c>
      <c r="AA43" t="s">
        <v>69</v>
      </c>
      <c r="AB43" t="s">
        <v>67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16</v>
      </c>
      <c r="AJ43">
        <v>168705</v>
      </c>
      <c r="AK43">
        <v>0</v>
      </c>
      <c r="AL43">
        <v>7</v>
      </c>
      <c r="AM43">
        <v>446</v>
      </c>
      <c r="AN43">
        <v>169151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28036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50</v>
      </c>
      <c r="J44" s="3">
        <v>-1275118065</v>
      </c>
      <c r="K44" t="s">
        <v>91</v>
      </c>
      <c r="L44" t="s">
        <v>92</v>
      </c>
      <c r="M44" s="1" t="s">
        <v>92</v>
      </c>
      <c r="N44" s="16">
        <v>42012</v>
      </c>
      <c r="O44" s="16">
        <v>42013.053935185184</v>
      </c>
      <c r="P44" s="2">
        <v>0.72060185185185188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16</v>
      </c>
      <c r="AJ44">
        <v>170252</v>
      </c>
      <c r="AK44">
        <v>0</v>
      </c>
      <c r="AL44">
        <v>7</v>
      </c>
      <c r="AM44">
        <v>403</v>
      </c>
      <c r="AN44">
        <v>170655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28036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50</v>
      </c>
      <c r="J45" s="3">
        <v>-1275118065</v>
      </c>
      <c r="K45" t="s">
        <v>91</v>
      </c>
      <c r="L45" t="s">
        <v>92</v>
      </c>
      <c r="M45" s="1" t="s">
        <v>92</v>
      </c>
      <c r="N45" s="16">
        <v>42012</v>
      </c>
      <c r="O45" s="16">
        <v>42013.053935185184</v>
      </c>
      <c r="P45" s="2">
        <v>0.72060185185185188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36</v>
      </c>
      <c r="AD45">
        <v>1</v>
      </c>
      <c r="AE45">
        <v>36</v>
      </c>
      <c r="AF45">
        <v>1</v>
      </c>
      <c r="AG45" t="s">
        <v>98</v>
      </c>
      <c r="AH45">
        <v>-999999</v>
      </c>
      <c r="AI45">
        <v>16</v>
      </c>
      <c r="AJ45">
        <v>171749</v>
      </c>
      <c r="AK45">
        <v>0</v>
      </c>
      <c r="AL45" t="s">
        <v>98</v>
      </c>
      <c r="AM45">
        <v>522</v>
      </c>
      <c r="AN45">
        <v>172271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28036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50</v>
      </c>
      <c r="J46" s="3">
        <v>-1275118065</v>
      </c>
      <c r="K46" t="s">
        <v>91</v>
      </c>
      <c r="L46" t="s">
        <v>92</v>
      </c>
      <c r="M46" s="1" t="s">
        <v>92</v>
      </c>
      <c r="N46" s="16">
        <v>42012</v>
      </c>
      <c r="O46" s="16">
        <v>42013.053935185184</v>
      </c>
      <c r="P46" s="2">
        <v>0.72060185185185188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37</v>
      </c>
      <c r="AD46">
        <v>1</v>
      </c>
      <c r="AE46">
        <v>37</v>
      </c>
      <c r="AF46">
        <v>1</v>
      </c>
      <c r="AG46" t="s">
        <v>98</v>
      </c>
      <c r="AH46">
        <v>-999999</v>
      </c>
      <c r="AI46">
        <v>16</v>
      </c>
      <c r="AJ46">
        <v>173362</v>
      </c>
      <c r="AK46">
        <v>0</v>
      </c>
      <c r="AL46" t="s">
        <v>98</v>
      </c>
      <c r="AM46">
        <v>477</v>
      </c>
      <c r="AN46">
        <v>173839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28036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50</v>
      </c>
      <c r="J47" s="3">
        <v>-1275118065</v>
      </c>
      <c r="K47" t="s">
        <v>91</v>
      </c>
      <c r="L47" t="s">
        <v>92</v>
      </c>
      <c r="M47" s="1" t="s">
        <v>92</v>
      </c>
      <c r="N47" s="16">
        <v>42012</v>
      </c>
      <c r="O47" s="16">
        <v>42013.053935185184</v>
      </c>
      <c r="P47" s="2">
        <v>0.72060185185185188</v>
      </c>
      <c r="Q47" t="s">
        <v>93</v>
      </c>
      <c r="R47">
        <v>46</v>
      </c>
      <c r="S47" t="s">
        <v>10</v>
      </c>
      <c r="T47">
        <v>7</v>
      </c>
      <c r="U47" t="s">
        <v>96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>
        <v>7</v>
      </c>
      <c r="AH47">
        <v>-999999</v>
      </c>
      <c r="AI47">
        <v>16</v>
      </c>
      <c r="AJ47">
        <v>174942</v>
      </c>
      <c r="AK47">
        <v>0</v>
      </c>
      <c r="AL47">
        <v>7</v>
      </c>
      <c r="AM47">
        <v>465</v>
      </c>
      <c r="AN47">
        <v>175407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28036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50</v>
      </c>
      <c r="J48" s="3">
        <v>-1275118065</v>
      </c>
      <c r="K48" t="s">
        <v>91</v>
      </c>
      <c r="L48" t="s">
        <v>92</v>
      </c>
      <c r="M48" s="1" t="s">
        <v>92</v>
      </c>
      <c r="N48" s="16">
        <v>42012</v>
      </c>
      <c r="O48" s="16">
        <v>42013.053935185184</v>
      </c>
      <c r="P48" s="2">
        <v>0.72060185185185188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39</v>
      </c>
      <c r="AD48">
        <v>1</v>
      </c>
      <c r="AE48">
        <v>39</v>
      </c>
      <c r="AF48">
        <v>1</v>
      </c>
      <c r="AG48">
        <v>7</v>
      </c>
      <c r="AH48">
        <v>-999999</v>
      </c>
      <c r="AI48">
        <v>16</v>
      </c>
      <c r="AJ48">
        <v>176506</v>
      </c>
      <c r="AK48">
        <v>0</v>
      </c>
      <c r="AL48">
        <v>7</v>
      </c>
      <c r="AM48">
        <v>405</v>
      </c>
      <c r="AN48">
        <v>176911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28036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50</v>
      </c>
      <c r="J49" s="3">
        <v>-1275118065</v>
      </c>
      <c r="K49" t="s">
        <v>91</v>
      </c>
      <c r="L49" t="s">
        <v>92</v>
      </c>
      <c r="M49" s="1" t="s">
        <v>92</v>
      </c>
      <c r="N49" s="16">
        <v>42012</v>
      </c>
      <c r="O49" s="16">
        <v>42013.053935185184</v>
      </c>
      <c r="P49" s="2">
        <v>0.72060185185185188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40</v>
      </c>
      <c r="AD49">
        <v>1</v>
      </c>
      <c r="AE49">
        <v>40</v>
      </c>
      <c r="AF49">
        <v>1</v>
      </c>
      <c r="AG49" t="s">
        <v>98</v>
      </c>
      <c r="AH49">
        <v>-999999</v>
      </c>
      <c r="AI49">
        <v>16</v>
      </c>
      <c r="AJ49">
        <v>178003</v>
      </c>
      <c r="AK49">
        <v>0</v>
      </c>
      <c r="AL49" t="s">
        <v>98</v>
      </c>
      <c r="AM49">
        <v>380</v>
      </c>
      <c r="AN49">
        <v>178383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28036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50</v>
      </c>
      <c r="J50" s="3">
        <v>-1275118065</v>
      </c>
      <c r="K50" t="s">
        <v>91</v>
      </c>
      <c r="L50" t="s">
        <v>92</v>
      </c>
      <c r="M50" s="1" t="s">
        <v>92</v>
      </c>
      <c r="N50" s="16">
        <v>42012</v>
      </c>
      <c r="O50" s="16">
        <v>42013.053935185184</v>
      </c>
      <c r="P50" s="2">
        <v>0.72060185185185188</v>
      </c>
      <c r="Q50" t="s">
        <v>93</v>
      </c>
      <c r="R50">
        <v>49</v>
      </c>
      <c r="S50" t="s">
        <v>9</v>
      </c>
      <c r="T50" t="s">
        <v>98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98</v>
      </c>
      <c r="AH50">
        <v>-999999</v>
      </c>
      <c r="AI50">
        <v>16</v>
      </c>
      <c r="AJ50">
        <v>179483</v>
      </c>
      <c r="AK50">
        <v>0</v>
      </c>
      <c r="AL50" t="s">
        <v>98</v>
      </c>
      <c r="AM50">
        <v>468</v>
      </c>
      <c r="AN50">
        <v>179951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28036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50</v>
      </c>
      <c r="J51" s="3">
        <v>-1275118065</v>
      </c>
      <c r="K51" t="s">
        <v>91</v>
      </c>
      <c r="L51" t="s">
        <v>92</v>
      </c>
      <c r="M51" s="1" t="s">
        <v>92</v>
      </c>
      <c r="N51" s="16">
        <v>42012</v>
      </c>
      <c r="O51" s="16">
        <v>42013.053935185184</v>
      </c>
      <c r="P51" s="2">
        <v>0.72060185185185188</v>
      </c>
      <c r="Q51" t="s">
        <v>93</v>
      </c>
      <c r="R51">
        <v>50</v>
      </c>
      <c r="S51" t="s">
        <v>9</v>
      </c>
      <c r="T51">
        <v>7</v>
      </c>
      <c r="U51" t="s">
        <v>94</v>
      </c>
      <c r="V51" t="s">
        <v>97</v>
      </c>
      <c r="W51" t="s">
        <v>97</v>
      </c>
      <c r="X51" t="s">
        <v>97</v>
      </c>
      <c r="Y51" t="s">
        <v>102</v>
      </c>
      <c r="Z51" t="s">
        <v>96</v>
      </c>
      <c r="AA51" t="s">
        <v>69</v>
      </c>
      <c r="AB51" t="s">
        <v>67</v>
      </c>
      <c r="AC51">
        <v>42</v>
      </c>
      <c r="AD51">
        <v>1</v>
      </c>
      <c r="AE51">
        <v>42</v>
      </c>
      <c r="AF51">
        <v>1</v>
      </c>
      <c r="AG51">
        <v>7</v>
      </c>
      <c r="AH51">
        <v>-999999</v>
      </c>
      <c r="AI51">
        <v>16</v>
      </c>
      <c r="AJ51">
        <v>181046</v>
      </c>
      <c r="AK51">
        <v>0</v>
      </c>
      <c r="AL51">
        <v>7</v>
      </c>
      <c r="AM51">
        <v>441</v>
      </c>
      <c r="AN51">
        <v>181487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99</v>
      </c>
    </row>
    <row r="52" spans="1:50" x14ac:dyDescent="0.25">
      <c r="A52" t="s">
        <v>87</v>
      </c>
      <c r="B52">
        <v>28036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50</v>
      </c>
      <c r="J52" s="3">
        <v>-1275118065</v>
      </c>
      <c r="K52" t="s">
        <v>91</v>
      </c>
      <c r="L52" t="s">
        <v>92</v>
      </c>
      <c r="M52" s="1" t="s">
        <v>92</v>
      </c>
      <c r="N52" s="16">
        <v>42012</v>
      </c>
      <c r="O52" s="16">
        <v>42013.053935185184</v>
      </c>
      <c r="P52" s="2">
        <v>0.72060185185185188</v>
      </c>
      <c r="Q52" t="s">
        <v>93</v>
      </c>
      <c r="R52">
        <v>51</v>
      </c>
      <c r="S52" t="s">
        <v>9</v>
      </c>
      <c r="T52">
        <v>7</v>
      </c>
      <c r="U52" t="s">
        <v>94</v>
      </c>
      <c r="V52" t="s">
        <v>97</v>
      </c>
      <c r="W52" t="s">
        <v>97</v>
      </c>
      <c r="X52" t="s">
        <v>97</v>
      </c>
      <c r="Y52" t="s">
        <v>102</v>
      </c>
      <c r="Z52" t="s">
        <v>96</v>
      </c>
      <c r="AA52" t="s">
        <v>69</v>
      </c>
      <c r="AB52" t="s">
        <v>67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182593</v>
      </c>
      <c r="AK52">
        <v>0</v>
      </c>
      <c r="AL52">
        <v>7</v>
      </c>
      <c r="AM52">
        <v>430</v>
      </c>
      <c r="AN52">
        <v>183023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99</v>
      </c>
    </row>
    <row r="53" spans="1:50" x14ac:dyDescent="0.25">
      <c r="A53" t="s">
        <v>87</v>
      </c>
      <c r="B53">
        <v>28036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50</v>
      </c>
      <c r="J53" s="3">
        <v>-1275118065</v>
      </c>
      <c r="K53" t="s">
        <v>91</v>
      </c>
      <c r="L53" t="s">
        <v>92</v>
      </c>
      <c r="M53" s="1" t="s">
        <v>92</v>
      </c>
      <c r="N53" s="16">
        <v>42012</v>
      </c>
      <c r="O53" s="16">
        <v>42013.053935185184</v>
      </c>
      <c r="P53" s="2">
        <v>0.72060185185185188</v>
      </c>
      <c r="Q53" t="s">
        <v>93</v>
      </c>
      <c r="R53">
        <v>52</v>
      </c>
      <c r="S53" t="s">
        <v>9</v>
      </c>
      <c r="T53" t="s">
        <v>98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98</v>
      </c>
      <c r="AH53">
        <v>-999999</v>
      </c>
      <c r="AI53">
        <v>17</v>
      </c>
      <c r="AJ53">
        <v>184124</v>
      </c>
      <c r="AK53">
        <v>0</v>
      </c>
      <c r="AL53" t="s">
        <v>98</v>
      </c>
      <c r="AM53">
        <v>483</v>
      </c>
      <c r="AN53">
        <v>184607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28036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50</v>
      </c>
      <c r="J54" s="3">
        <v>-1275118065</v>
      </c>
      <c r="K54" t="s">
        <v>91</v>
      </c>
      <c r="L54" t="s">
        <v>92</v>
      </c>
      <c r="M54" s="1" t="s">
        <v>92</v>
      </c>
      <c r="N54" s="16">
        <v>42012</v>
      </c>
      <c r="O54" s="16">
        <v>42013.053935185184</v>
      </c>
      <c r="P54" s="2">
        <v>0.72060185185185188</v>
      </c>
      <c r="Q54" t="s">
        <v>93</v>
      </c>
      <c r="R54">
        <v>53</v>
      </c>
      <c r="S54" t="s">
        <v>9</v>
      </c>
      <c r="T54">
        <v>7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96</v>
      </c>
      <c r="AA54" t="s">
        <v>69</v>
      </c>
      <c r="AB54" t="s">
        <v>67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16</v>
      </c>
      <c r="AJ54">
        <v>185704</v>
      </c>
      <c r="AK54">
        <v>0</v>
      </c>
      <c r="AL54">
        <v>7</v>
      </c>
      <c r="AM54">
        <v>551</v>
      </c>
      <c r="AN54">
        <v>186255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99</v>
      </c>
    </row>
    <row r="55" spans="1:50" x14ac:dyDescent="0.25">
      <c r="A55" t="s">
        <v>87</v>
      </c>
      <c r="B55">
        <v>28036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50</v>
      </c>
      <c r="J55" s="3">
        <v>-1275118065</v>
      </c>
      <c r="K55" t="s">
        <v>91</v>
      </c>
      <c r="L55" t="s">
        <v>92</v>
      </c>
      <c r="M55" s="1" t="s">
        <v>92</v>
      </c>
      <c r="N55" s="16">
        <v>42012</v>
      </c>
      <c r="O55" s="16">
        <v>42013.053935185184</v>
      </c>
      <c r="P55" s="2">
        <v>0.72060185185185188</v>
      </c>
      <c r="Q55" t="s">
        <v>93</v>
      </c>
      <c r="R55">
        <v>54</v>
      </c>
      <c r="S55" t="s">
        <v>9</v>
      </c>
      <c r="T55" t="s">
        <v>98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98</v>
      </c>
      <c r="AH55">
        <v>-999999</v>
      </c>
      <c r="AI55">
        <v>16</v>
      </c>
      <c r="AJ55">
        <v>187350</v>
      </c>
      <c r="AK55">
        <v>0</v>
      </c>
      <c r="AL55" t="s">
        <v>98</v>
      </c>
      <c r="AM55">
        <v>457</v>
      </c>
      <c r="AN55">
        <v>187807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28036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50</v>
      </c>
      <c r="J56" s="3">
        <v>-1275118065</v>
      </c>
      <c r="K56" t="s">
        <v>91</v>
      </c>
      <c r="L56" t="s">
        <v>92</v>
      </c>
      <c r="M56" s="1" t="s">
        <v>92</v>
      </c>
      <c r="N56" s="16">
        <v>42012</v>
      </c>
      <c r="O56" s="16">
        <v>42013.053935185184</v>
      </c>
      <c r="P56" s="2">
        <v>0.72060185185185188</v>
      </c>
      <c r="Q56" t="s">
        <v>93</v>
      </c>
      <c r="R56">
        <v>55</v>
      </c>
      <c r="S56" t="s">
        <v>9</v>
      </c>
      <c r="T56" t="s">
        <v>98</v>
      </c>
      <c r="U56" t="s">
        <v>100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 t="s">
        <v>98</v>
      </c>
      <c r="AH56">
        <v>-999999</v>
      </c>
      <c r="AI56">
        <v>16</v>
      </c>
      <c r="AJ56">
        <v>188914</v>
      </c>
      <c r="AK56">
        <v>0</v>
      </c>
      <c r="AL56" t="s">
        <v>98</v>
      </c>
      <c r="AM56">
        <v>477</v>
      </c>
      <c r="AN56">
        <v>189391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28036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50</v>
      </c>
      <c r="J57" s="3">
        <v>-1275118065</v>
      </c>
      <c r="K57" t="s">
        <v>91</v>
      </c>
      <c r="L57" t="s">
        <v>92</v>
      </c>
      <c r="M57" s="1" t="s">
        <v>92</v>
      </c>
      <c r="N57" s="16">
        <v>42012</v>
      </c>
      <c r="O57" s="16">
        <v>42013.053935185184</v>
      </c>
      <c r="P57" s="2">
        <v>0.72060185185185188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16</v>
      </c>
      <c r="AJ57">
        <v>190494</v>
      </c>
      <c r="AK57">
        <v>0</v>
      </c>
      <c r="AL57">
        <v>7</v>
      </c>
      <c r="AM57">
        <v>433</v>
      </c>
      <c r="AN57">
        <v>190927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28036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50</v>
      </c>
      <c r="J58" s="3">
        <v>-1275118065</v>
      </c>
      <c r="K58" t="s">
        <v>91</v>
      </c>
      <c r="L58" t="s">
        <v>92</v>
      </c>
      <c r="M58" s="1" t="s">
        <v>92</v>
      </c>
      <c r="N58" s="16">
        <v>42012</v>
      </c>
      <c r="O58" s="16">
        <v>42013.053935185184</v>
      </c>
      <c r="P58" s="2">
        <v>0.72060185185185188</v>
      </c>
      <c r="Q58" t="s">
        <v>93</v>
      </c>
      <c r="R58">
        <v>57</v>
      </c>
      <c r="S58" t="s">
        <v>9</v>
      </c>
      <c r="T58" t="s">
        <v>98</v>
      </c>
      <c r="U58" t="s">
        <v>100</v>
      </c>
      <c r="V58" t="s">
        <v>97</v>
      </c>
      <c r="W58" t="s">
        <v>97</v>
      </c>
      <c r="X58" t="s">
        <v>97</v>
      </c>
      <c r="Y58" t="s">
        <v>102</v>
      </c>
      <c r="Z58" t="s">
        <v>94</v>
      </c>
      <c r="AA58" t="s">
        <v>69</v>
      </c>
      <c r="AB58" t="s">
        <v>62</v>
      </c>
      <c r="AC58">
        <v>49</v>
      </c>
      <c r="AD58">
        <v>1</v>
      </c>
      <c r="AE58">
        <v>49</v>
      </c>
      <c r="AF58">
        <v>1</v>
      </c>
      <c r="AG58" t="s">
        <v>98</v>
      </c>
      <c r="AH58">
        <v>-999999</v>
      </c>
      <c r="AI58">
        <v>16</v>
      </c>
      <c r="AJ58">
        <v>192024</v>
      </c>
      <c r="AK58">
        <v>0</v>
      </c>
      <c r="AL58" t="s">
        <v>98</v>
      </c>
      <c r="AM58">
        <v>455</v>
      </c>
      <c r="AN58">
        <v>192479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28036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50</v>
      </c>
      <c r="J59" s="3">
        <v>-1275118065</v>
      </c>
      <c r="K59" t="s">
        <v>91</v>
      </c>
      <c r="L59" t="s">
        <v>92</v>
      </c>
      <c r="M59" s="1" t="s">
        <v>92</v>
      </c>
      <c r="N59" s="16">
        <v>42012</v>
      </c>
      <c r="O59" s="16">
        <v>42013.053935185184</v>
      </c>
      <c r="P59" s="2">
        <v>0.72060185185185188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16</v>
      </c>
      <c r="AJ59">
        <v>193571</v>
      </c>
      <c r="AK59">
        <v>0</v>
      </c>
      <c r="AL59">
        <v>7</v>
      </c>
      <c r="AM59">
        <v>348</v>
      </c>
      <c r="AN59">
        <v>193919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99</v>
      </c>
    </row>
    <row r="60" spans="1:50" x14ac:dyDescent="0.25">
      <c r="A60" t="s">
        <v>87</v>
      </c>
      <c r="B60">
        <v>28036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50</v>
      </c>
      <c r="J60" s="3">
        <v>-1275118065</v>
      </c>
      <c r="K60" t="s">
        <v>91</v>
      </c>
      <c r="L60" t="s">
        <v>92</v>
      </c>
      <c r="M60" s="1" t="s">
        <v>92</v>
      </c>
      <c r="N60" s="16">
        <v>42012</v>
      </c>
      <c r="O60" s="16">
        <v>42013.053935185184</v>
      </c>
      <c r="P60" s="2">
        <v>0.72060185185185188</v>
      </c>
      <c r="Q60" t="s">
        <v>93</v>
      </c>
      <c r="R60">
        <v>59</v>
      </c>
      <c r="S60" t="s">
        <v>10</v>
      </c>
      <c r="T60" t="s">
        <v>98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1</v>
      </c>
      <c r="AG60" t="s">
        <v>98</v>
      </c>
      <c r="AH60">
        <v>-999999</v>
      </c>
      <c r="AI60">
        <v>16</v>
      </c>
      <c r="AJ60">
        <v>195018</v>
      </c>
      <c r="AK60">
        <v>0</v>
      </c>
      <c r="AL60" t="s">
        <v>98</v>
      </c>
      <c r="AM60">
        <v>517</v>
      </c>
      <c r="AN60">
        <v>195535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28036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50</v>
      </c>
      <c r="J61" s="3">
        <v>-1275118065</v>
      </c>
      <c r="K61" t="s">
        <v>91</v>
      </c>
      <c r="L61" t="s">
        <v>92</v>
      </c>
      <c r="M61" s="1" t="s">
        <v>92</v>
      </c>
      <c r="N61" s="16">
        <v>42012</v>
      </c>
      <c r="O61" s="16">
        <v>42013.053935185184</v>
      </c>
      <c r="P61" s="2">
        <v>0.72060185185185188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52</v>
      </c>
      <c r="AD61">
        <v>1</v>
      </c>
      <c r="AE61">
        <v>52</v>
      </c>
      <c r="AF61">
        <v>1</v>
      </c>
      <c r="AG61">
        <v>7</v>
      </c>
      <c r="AH61">
        <v>-999999</v>
      </c>
      <c r="AI61">
        <v>16</v>
      </c>
      <c r="AJ61">
        <v>196631</v>
      </c>
      <c r="AK61">
        <v>0</v>
      </c>
      <c r="AL61">
        <v>7</v>
      </c>
      <c r="AM61">
        <v>360</v>
      </c>
      <c r="AN61">
        <v>196991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99</v>
      </c>
    </row>
    <row r="62" spans="1:50" x14ac:dyDescent="0.25">
      <c r="A62" t="s">
        <v>87</v>
      </c>
      <c r="B62">
        <v>28036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50</v>
      </c>
      <c r="J62" s="3">
        <v>-1275118065</v>
      </c>
      <c r="K62" t="s">
        <v>91</v>
      </c>
      <c r="L62" t="s">
        <v>92</v>
      </c>
      <c r="M62" s="1" t="s">
        <v>92</v>
      </c>
      <c r="N62" s="16">
        <v>42012</v>
      </c>
      <c r="O62" s="16">
        <v>42013.053935185184</v>
      </c>
      <c r="P62" s="2">
        <v>0.72060185185185188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198095</v>
      </c>
      <c r="AK62">
        <v>0</v>
      </c>
      <c r="AL62">
        <v>7</v>
      </c>
      <c r="AM62">
        <v>352</v>
      </c>
      <c r="AN62">
        <v>198447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99</v>
      </c>
    </row>
    <row r="63" spans="1:50" x14ac:dyDescent="0.25">
      <c r="A63" t="s">
        <v>87</v>
      </c>
      <c r="B63">
        <v>28036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50</v>
      </c>
      <c r="J63" s="3">
        <v>-1275118065</v>
      </c>
      <c r="K63" t="s">
        <v>91</v>
      </c>
      <c r="L63" t="s">
        <v>92</v>
      </c>
      <c r="M63" s="1" t="s">
        <v>92</v>
      </c>
      <c r="N63" s="16">
        <v>42012</v>
      </c>
      <c r="O63" s="16">
        <v>42013.053935185184</v>
      </c>
      <c r="P63" s="2">
        <v>0.72060185185185188</v>
      </c>
      <c r="Q63" t="s">
        <v>93</v>
      </c>
      <c r="R63">
        <v>62</v>
      </c>
      <c r="S63" t="s">
        <v>9</v>
      </c>
      <c r="T63" t="s">
        <v>98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54</v>
      </c>
      <c r="AD63">
        <v>1</v>
      </c>
      <c r="AE63">
        <v>54</v>
      </c>
      <c r="AF63">
        <v>1</v>
      </c>
      <c r="AG63" t="s">
        <v>98</v>
      </c>
      <c r="AH63">
        <v>-999999</v>
      </c>
      <c r="AI63">
        <v>16</v>
      </c>
      <c r="AJ63">
        <v>199542</v>
      </c>
      <c r="AK63">
        <v>0</v>
      </c>
      <c r="AL63" t="s">
        <v>98</v>
      </c>
      <c r="AM63">
        <v>297</v>
      </c>
      <c r="AN63">
        <v>199839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28036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50</v>
      </c>
      <c r="J64" s="3">
        <v>-1275118065</v>
      </c>
      <c r="K64" t="s">
        <v>91</v>
      </c>
      <c r="L64" t="s">
        <v>92</v>
      </c>
      <c r="M64" s="1" t="s">
        <v>92</v>
      </c>
      <c r="N64" s="16">
        <v>42012</v>
      </c>
      <c r="O64" s="16">
        <v>42013.053935185184</v>
      </c>
      <c r="P64" s="2">
        <v>0.72060185185185188</v>
      </c>
      <c r="Q64" t="s">
        <v>93</v>
      </c>
      <c r="R64">
        <v>63</v>
      </c>
      <c r="S64" t="s">
        <v>10</v>
      </c>
      <c r="T64">
        <v>7</v>
      </c>
      <c r="U64" t="s">
        <v>96</v>
      </c>
      <c r="V64" t="s">
        <v>97</v>
      </c>
      <c r="W64" t="s">
        <v>97</v>
      </c>
      <c r="X64" t="s">
        <v>97</v>
      </c>
      <c r="Y64" t="s">
        <v>102</v>
      </c>
      <c r="Z64" t="s">
        <v>94</v>
      </c>
      <c r="AA64" t="s">
        <v>69</v>
      </c>
      <c r="AB64" t="s">
        <v>62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16</v>
      </c>
      <c r="AJ64">
        <v>200939</v>
      </c>
      <c r="AK64">
        <v>0</v>
      </c>
      <c r="AL64">
        <v>7</v>
      </c>
      <c r="AM64">
        <v>468</v>
      </c>
      <c r="AN64">
        <v>201407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28036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50</v>
      </c>
      <c r="J65" s="3">
        <v>-1275118065</v>
      </c>
      <c r="K65" t="s">
        <v>91</v>
      </c>
      <c r="L65" t="s">
        <v>92</v>
      </c>
      <c r="M65" s="1" t="s">
        <v>92</v>
      </c>
      <c r="N65" s="16">
        <v>42012</v>
      </c>
      <c r="O65" s="16">
        <v>42013.053935185184</v>
      </c>
      <c r="P65" s="2">
        <v>0.72060185185185188</v>
      </c>
      <c r="Q65" t="s">
        <v>93</v>
      </c>
      <c r="R65">
        <v>64</v>
      </c>
      <c r="S65" t="s">
        <v>9</v>
      </c>
      <c r="T65" t="s">
        <v>98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56</v>
      </c>
      <c r="AD65">
        <v>1</v>
      </c>
      <c r="AE65">
        <v>56</v>
      </c>
      <c r="AF65">
        <v>1</v>
      </c>
      <c r="AG65" t="s">
        <v>98</v>
      </c>
      <c r="AH65">
        <v>-999999</v>
      </c>
      <c r="AI65">
        <v>16</v>
      </c>
      <c r="AJ65">
        <v>202503</v>
      </c>
      <c r="AK65">
        <v>0</v>
      </c>
      <c r="AL65" t="s">
        <v>98</v>
      </c>
      <c r="AM65">
        <v>408</v>
      </c>
      <c r="AN65">
        <v>202911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A66" t="s">
        <v>87</v>
      </c>
      <c r="B66">
        <v>28036</v>
      </c>
      <c r="C66">
        <v>1</v>
      </c>
      <c r="D66" t="s">
        <v>88</v>
      </c>
      <c r="E66" t="s">
        <v>89</v>
      </c>
      <c r="F66">
        <v>60.122</v>
      </c>
      <c r="G66" t="s">
        <v>90</v>
      </c>
      <c r="H66" s="1">
        <v>1</v>
      </c>
      <c r="I66" s="2">
        <v>50</v>
      </c>
      <c r="J66" s="3">
        <v>-1275118065</v>
      </c>
      <c r="K66" t="s">
        <v>91</v>
      </c>
      <c r="L66" t="s">
        <v>92</v>
      </c>
      <c r="M66" s="1" t="s">
        <v>92</v>
      </c>
      <c r="N66" s="16">
        <v>42012</v>
      </c>
      <c r="O66" s="16">
        <v>42013.053935185184</v>
      </c>
      <c r="P66" s="2">
        <v>0.72060185185185188</v>
      </c>
      <c r="Q66" t="s">
        <v>93</v>
      </c>
      <c r="R66">
        <v>65</v>
      </c>
      <c r="S66" t="s">
        <v>9</v>
      </c>
      <c r="T66" t="s">
        <v>98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98</v>
      </c>
      <c r="AH66">
        <v>-999999</v>
      </c>
      <c r="AI66">
        <v>17</v>
      </c>
      <c r="AJ66">
        <v>204017</v>
      </c>
      <c r="AK66">
        <v>0</v>
      </c>
      <c r="AL66" t="s">
        <v>98</v>
      </c>
      <c r="AM66">
        <v>494</v>
      </c>
      <c r="AN66">
        <v>204511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28036</v>
      </c>
      <c r="C67">
        <v>1</v>
      </c>
      <c r="D67" t="s">
        <v>88</v>
      </c>
      <c r="E67" t="s">
        <v>89</v>
      </c>
      <c r="F67">
        <v>60.122</v>
      </c>
      <c r="G67" t="s">
        <v>90</v>
      </c>
      <c r="H67" s="1">
        <v>1</v>
      </c>
      <c r="I67" s="2">
        <v>50</v>
      </c>
      <c r="J67" s="3">
        <v>-1275118065</v>
      </c>
      <c r="K67" t="s">
        <v>91</v>
      </c>
      <c r="L67" t="s">
        <v>92</v>
      </c>
      <c r="M67" s="1" t="s">
        <v>92</v>
      </c>
      <c r="N67" s="16">
        <v>42012</v>
      </c>
      <c r="O67" s="16">
        <v>42013.053935185184</v>
      </c>
      <c r="P67" s="2">
        <v>0.72060185185185188</v>
      </c>
      <c r="Q67" t="s">
        <v>93</v>
      </c>
      <c r="R67">
        <v>66</v>
      </c>
      <c r="S67" t="s">
        <v>9</v>
      </c>
      <c r="T67">
        <v>7</v>
      </c>
      <c r="U67" t="s">
        <v>94</v>
      </c>
      <c r="V67" t="s">
        <v>97</v>
      </c>
      <c r="W67" t="s">
        <v>97</v>
      </c>
      <c r="X67" t="s">
        <v>97</v>
      </c>
      <c r="Y67" t="s">
        <v>102</v>
      </c>
      <c r="Z67" t="s">
        <v>96</v>
      </c>
      <c r="AA67" t="s">
        <v>69</v>
      </c>
      <c r="AB67" t="s">
        <v>67</v>
      </c>
      <c r="AC67">
        <v>58</v>
      </c>
      <c r="AD67">
        <v>1</v>
      </c>
      <c r="AE67">
        <v>58</v>
      </c>
      <c r="AF67">
        <v>1</v>
      </c>
      <c r="AG67">
        <v>7</v>
      </c>
      <c r="AH67">
        <v>-999999</v>
      </c>
      <c r="AI67">
        <v>16</v>
      </c>
      <c r="AJ67">
        <v>205613</v>
      </c>
      <c r="AK67">
        <v>0</v>
      </c>
      <c r="AL67">
        <v>7</v>
      </c>
      <c r="AM67">
        <v>338</v>
      </c>
      <c r="AN67">
        <v>205951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99</v>
      </c>
    </row>
    <row r="68" spans="1:50" x14ac:dyDescent="0.25">
      <c r="A68" t="s">
        <v>87</v>
      </c>
      <c r="B68">
        <v>28036</v>
      </c>
      <c r="C68">
        <v>1</v>
      </c>
      <c r="D68" t="s">
        <v>88</v>
      </c>
      <c r="E68" t="s">
        <v>89</v>
      </c>
      <c r="F68">
        <v>60.122</v>
      </c>
      <c r="G68" t="s">
        <v>90</v>
      </c>
      <c r="H68" s="1">
        <v>1</v>
      </c>
      <c r="I68" s="2">
        <v>50</v>
      </c>
      <c r="J68" s="3">
        <v>-1275118065</v>
      </c>
      <c r="K68" t="s">
        <v>91</v>
      </c>
      <c r="L68" t="s">
        <v>92</v>
      </c>
      <c r="M68" s="1" t="s">
        <v>92</v>
      </c>
      <c r="N68" s="16">
        <v>42012</v>
      </c>
      <c r="O68" s="16">
        <v>42013.053935185184</v>
      </c>
      <c r="P68" s="2">
        <v>0.72060185185185188</v>
      </c>
      <c r="Q68" t="s">
        <v>93</v>
      </c>
      <c r="R68">
        <v>67</v>
      </c>
      <c r="S68" t="s">
        <v>9</v>
      </c>
      <c r="T68">
        <v>7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96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>
        <v>7</v>
      </c>
      <c r="AH68">
        <v>-999999</v>
      </c>
      <c r="AI68">
        <v>16</v>
      </c>
      <c r="AJ68">
        <v>207044</v>
      </c>
      <c r="AK68">
        <v>0</v>
      </c>
      <c r="AL68">
        <v>7</v>
      </c>
      <c r="AM68">
        <v>379</v>
      </c>
      <c r="AN68">
        <v>207423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99</v>
      </c>
    </row>
    <row r="69" spans="1:50" x14ac:dyDescent="0.25">
      <c r="A69" t="s">
        <v>87</v>
      </c>
      <c r="B69">
        <v>28036</v>
      </c>
      <c r="C69">
        <v>1</v>
      </c>
      <c r="D69" t="s">
        <v>88</v>
      </c>
      <c r="E69" t="s">
        <v>89</v>
      </c>
      <c r="F69">
        <v>60.122</v>
      </c>
      <c r="G69" t="s">
        <v>90</v>
      </c>
      <c r="H69" s="1">
        <v>1</v>
      </c>
      <c r="I69" s="2">
        <v>50</v>
      </c>
      <c r="J69" s="3">
        <v>-1275118065</v>
      </c>
      <c r="K69" t="s">
        <v>91</v>
      </c>
      <c r="L69" t="s">
        <v>92</v>
      </c>
      <c r="M69" s="1" t="s">
        <v>92</v>
      </c>
      <c r="N69" s="16">
        <v>42012</v>
      </c>
      <c r="O69" s="16">
        <v>42013.053935185184</v>
      </c>
      <c r="P69" s="2">
        <v>0.72060185185185188</v>
      </c>
      <c r="Q69" t="s">
        <v>93</v>
      </c>
      <c r="R69">
        <v>68</v>
      </c>
      <c r="S69" t="s">
        <v>9</v>
      </c>
      <c r="T69">
        <v>7</v>
      </c>
      <c r="U69" t="s">
        <v>94</v>
      </c>
      <c r="V69" t="s">
        <v>97</v>
      </c>
      <c r="W69" t="s">
        <v>97</v>
      </c>
      <c r="X69" t="s">
        <v>97</v>
      </c>
      <c r="Y69" t="s">
        <v>102</v>
      </c>
      <c r="Z69" t="s">
        <v>96</v>
      </c>
      <c r="AA69" t="s">
        <v>69</v>
      </c>
      <c r="AB69" t="s">
        <v>67</v>
      </c>
      <c r="AC69">
        <v>60</v>
      </c>
      <c r="AD69">
        <v>1</v>
      </c>
      <c r="AE69">
        <v>60</v>
      </c>
      <c r="AF69">
        <v>1</v>
      </c>
      <c r="AG69">
        <v>7</v>
      </c>
      <c r="AH69">
        <v>-999999</v>
      </c>
      <c r="AI69">
        <v>16</v>
      </c>
      <c r="AJ69">
        <v>208524</v>
      </c>
      <c r="AK69">
        <v>0</v>
      </c>
      <c r="AL69">
        <v>7</v>
      </c>
      <c r="AM69">
        <v>307</v>
      </c>
      <c r="AN69">
        <v>208831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99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28036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456.93103448275861</v>
      </c>
    </row>
    <row r="3" spans="1:16" x14ac:dyDescent="0.25">
      <c r="A3">
        <v>3</v>
      </c>
      <c r="B3">
        <f>HLOOKUP(B$1,Raw!$A:$AO,$A3,FALSE)</f>
        <v>28036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92.26770016450989</v>
      </c>
    </row>
    <row r="4" spans="1:16" x14ac:dyDescent="0.25">
      <c r="A4">
        <v>4</v>
      </c>
      <c r="B4">
        <f>HLOOKUP(B$1,Raw!$A:$AO,$A4,FALSE)</f>
        <v>28036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733.73413497628826</v>
      </c>
    </row>
    <row r="5" spans="1:16" x14ac:dyDescent="0.25">
      <c r="A5">
        <v>5</v>
      </c>
      <c r="B5">
        <f>HLOOKUP(B$1,Raw!$A:$AO,$A5,FALSE)</f>
        <v>28036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180.12793398922895</v>
      </c>
    </row>
    <row r="6" spans="1:16" x14ac:dyDescent="0.25">
      <c r="A6">
        <v>6</v>
      </c>
      <c r="B6">
        <f>HLOOKUP(B$1,Raw!$A:$AO,$A6,FALSE)</f>
        <v>28036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28036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28036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28036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28036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573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573</v>
      </c>
      <c r="L10">
        <f t="shared" si="2"/>
        <v>573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28036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557</v>
      </c>
      <c r="I11" t="str">
        <f>IF($B11=0,"",HLOOKUP(I$1,Raw!$A:$AO,$A11,FALSE))</f>
        <v>q</v>
      </c>
      <c r="J11" t="str">
        <f>IF($B11=0,"",HLOOKUP(J$1,Raw!$A:$AO,$A11,FALSE))</f>
        <v>q</v>
      </c>
      <c r="K11">
        <f t="shared" si="0"/>
        <v>557</v>
      </c>
      <c r="L11">
        <f t="shared" si="2"/>
        <v>557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28036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365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365</v>
      </c>
      <c r="L12">
        <f t="shared" si="2"/>
        <v>365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28036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294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294</v>
      </c>
      <c r="L13">
        <f t="shared" si="2"/>
        <v>294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28036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384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384</v>
      </c>
      <c r="L14">
        <f t="shared" si="2"/>
        <v>384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28036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C</v>
      </c>
      <c r="G15">
        <f>IF($B15=0,"",HLOOKUP(G$1,Raw!$A:$AO,$A15,FALSE))</f>
        <v>1</v>
      </c>
      <c r="H15">
        <f>IF($B15=0,"",HLOOKUP(H$1,Raw!$A:$AO,$A15,FALSE))</f>
        <v>360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360</v>
      </c>
      <c r="L15">
        <f t="shared" si="2"/>
        <v>360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28036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320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320</v>
      </c>
      <c r="L16">
        <f t="shared" si="2"/>
        <v>320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28036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347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347</v>
      </c>
      <c r="L17">
        <f t="shared" si="2"/>
        <v>347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28036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Left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452</v>
      </c>
      <c r="I18" t="str">
        <f>IF($B18=0,"",HLOOKUP(I$1,Raw!$A:$AO,$A18,FALSE))</f>
        <v>q</v>
      </c>
      <c r="J18" t="str">
        <f>IF($B18=0,"",HLOOKUP(J$1,Raw!$A:$AO,$A18,FALSE))</f>
        <v>q</v>
      </c>
      <c r="K18">
        <f t="shared" si="0"/>
        <v>452</v>
      </c>
      <c r="L18">
        <f t="shared" si="2"/>
        <v>452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28036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553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553</v>
      </c>
      <c r="L19">
        <f t="shared" si="2"/>
        <v>553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28036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I</v>
      </c>
      <c r="G20">
        <f>IF($B20=0,"",HLOOKUP(G$1,Raw!$A:$AO,$A20,FALSE))</f>
        <v>0</v>
      </c>
      <c r="H20">
        <f>IF($B20=0,"",HLOOKUP(H$1,Raw!$A:$AO,$A20,FALSE))</f>
        <v>234</v>
      </c>
      <c r="I20" t="str">
        <f>IF($B20=0,"",HLOOKUP(I$1,Raw!$A:$AO,$A20,FALSE))</f>
        <v>q</v>
      </c>
      <c r="J20">
        <f>IF($B20=0,"",HLOOKUP(J$1,Raw!$A:$AO,$A20,FALSE))</f>
        <v>7</v>
      </c>
      <c r="K20" t="str">
        <f t="shared" si="0"/>
        <v/>
      </c>
      <c r="L20" t="str">
        <f t="shared" si="2"/>
        <v/>
      </c>
      <c r="M20" t="str">
        <f t="shared" si="1"/>
        <v>Incorrect</v>
      </c>
    </row>
    <row r="21" spans="1:13" x14ac:dyDescent="0.25">
      <c r="A21">
        <v>21</v>
      </c>
      <c r="B21">
        <f>HLOOKUP(B$1,Raw!$A:$AO,$A21,FALSE)</f>
        <v>28036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535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535</v>
      </c>
      <c r="L21">
        <f t="shared" si="2"/>
        <v>535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28036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617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617</v>
      </c>
      <c r="L22">
        <f t="shared" si="2"/>
        <v>617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28036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648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648</v>
      </c>
      <c r="L23">
        <f t="shared" si="2"/>
        <v>648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28036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454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454</v>
      </c>
      <c r="L24">
        <f t="shared" si="2"/>
        <v>454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28036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I</v>
      </c>
      <c r="G25">
        <f>IF($B25=0,"",HLOOKUP(G$1,Raw!$A:$AO,$A25,FALSE))</f>
        <v>1</v>
      </c>
      <c r="H25">
        <f>IF($B25=0,"",HLOOKUP(H$1,Raw!$A:$AO,$A25,FALSE))</f>
        <v>523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523</v>
      </c>
      <c r="L25">
        <f t="shared" si="2"/>
        <v>523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28036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653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653</v>
      </c>
      <c r="L26">
        <f t="shared" si="2"/>
        <v>653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28036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I</v>
      </c>
      <c r="G27">
        <f>IF($B27=0,"",HLOOKUP(G$1,Raw!$A:$AO,$A27,FALSE))</f>
        <v>1</v>
      </c>
      <c r="H27">
        <f>IF($B27=0,"",HLOOKUP(H$1,Raw!$A:$AO,$A27,FALSE))</f>
        <v>570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570</v>
      </c>
      <c r="L27">
        <f t="shared" si="2"/>
        <v>570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28036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571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571</v>
      </c>
      <c r="L28">
        <f t="shared" si="2"/>
        <v>571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28036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604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604</v>
      </c>
      <c r="L29">
        <f t="shared" si="2"/>
        <v>604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28036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363</v>
      </c>
      <c r="I30">
        <f>IF($B30=0,"",HLOOKUP(I$1,Raw!$A:$AO,$A30,FALSE))</f>
        <v>7</v>
      </c>
      <c r="J30">
        <f>IF($B30=0,"",HLOOKUP(J$1,Raw!$A:$AO,$A30,FALSE))</f>
        <v>7</v>
      </c>
      <c r="K30">
        <f t="shared" si="0"/>
        <v>363</v>
      </c>
      <c r="L30">
        <f t="shared" si="2"/>
        <v>363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28036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436</v>
      </c>
      <c r="I31" t="str">
        <f>IF($B31=0,"",HLOOKUP(I$1,Raw!$A:$AO,$A31,FALSE))</f>
        <v>q</v>
      </c>
      <c r="J31" t="str">
        <f>IF($B31=0,"",HLOOKUP(J$1,Raw!$A:$AO,$A31,FALSE))</f>
        <v>q</v>
      </c>
      <c r="K31">
        <f t="shared" si="0"/>
        <v>436</v>
      </c>
      <c r="L31">
        <f t="shared" si="2"/>
        <v>436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28036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521</v>
      </c>
      <c r="I32" t="str">
        <f>IF($B32=0,"",HLOOKUP(I$1,Raw!$A:$AO,$A32,FALSE))</f>
        <v>q</v>
      </c>
      <c r="J32" t="str">
        <f>IF($B32=0,"",HLOOKUP(J$1,Raw!$A:$AO,$A32,FALSE))</f>
        <v>q</v>
      </c>
      <c r="K32">
        <f t="shared" si="0"/>
        <v>521</v>
      </c>
      <c r="L32">
        <f t="shared" si="2"/>
        <v>521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28036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348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348</v>
      </c>
      <c r="L33">
        <f t="shared" si="2"/>
        <v>348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28036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549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549</v>
      </c>
      <c r="L34">
        <f t="shared" si="2"/>
        <v>549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28036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Left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534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534</v>
      </c>
      <c r="L35">
        <f t="shared" si="2"/>
        <v>534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28036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504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504</v>
      </c>
      <c r="L36">
        <f t="shared" si="2"/>
        <v>504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28036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427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427</v>
      </c>
      <c r="L37">
        <f t="shared" si="2"/>
        <v>427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28036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337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337</v>
      </c>
      <c r="L38">
        <f t="shared" si="2"/>
        <v>337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28036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I</v>
      </c>
      <c r="G39">
        <f>IF($B39=0,"",HLOOKUP(G$1,Raw!$A:$AO,$A39,FALSE))</f>
        <v>0</v>
      </c>
      <c r="H39">
        <f>IF($B39=0,"",HLOOKUP(H$1,Raw!$A:$AO,$A39,FALSE))</f>
        <v>283</v>
      </c>
      <c r="I39">
        <f>IF($B39=0,"",HLOOKUP(I$1,Raw!$A:$AO,$A39,FALSE))</f>
        <v>7</v>
      </c>
      <c r="J39" t="str">
        <f>IF($B39=0,"",HLOOKUP(J$1,Raw!$A:$AO,$A39,FALSE))</f>
        <v>q</v>
      </c>
      <c r="K39" t="str">
        <f t="shared" si="0"/>
        <v/>
      </c>
      <c r="L39" t="str">
        <f t="shared" si="2"/>
        <v/>
      </c>
      <c r="M39" t="str">
        <f t="shared" si="1"/>
        <v>Incorrect</v>
      </c>
    </row>
    <row r="40" spans="1:13" x14ac:dyDescent="0.25">
      <c r="A40">
        <v>40</v>
      </c>
      <c r="B40">
        <f>HLOOKUP(B$1,Raw!$A:$AO,$A40,FALSE)</f>
        <v>28036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598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598</v>
      </c>
      <c r="L40">
        <f t="shared" si="2"/>
        <v>598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28036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470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470</v>
      </c>
      <c r="L41">
        <f t="shared" si="2"/>
        <v>470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28036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474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474</v>
      </c>
      <c r="L42">
        <f t="shared" si="2"/>
        <v>474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28036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446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446</v>
      </c>
      <c r="L43">
        <f t="shared" si="2"/>
        <v>446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28036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403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403</v>
      </c>
      <c r="L44">
        <f t="shared" si="2"/>
        <v>403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28036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522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522</v>
      </c>
      <c r="L45">
        <f t="shared" si="2"/>
        <v>522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28036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477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477</v>
      </c>
      <c r="L46">
        <f t="shared" si="2"/>
        <v>477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28036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I</v>
      </c>
      <c r="G47">
        <f>IF($B47=0,"",HLOOKUP(G$1,Raw!$A:$AO,$A47,FALSE))</f>
        <v>1</v>
      </c>
      <c r="H47">
        <f>IF($B47=0,"",HLOOKUP(H$1,Raw!$A:$AO,$A47,FALSE))</f>
        <v>465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465</v>
      </c>
      <c r="L47">
        <f t="shared" si="2"/>
        <v>465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28036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405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405</v>
      </c>
      <c r="L48">
        <f t="shared" si="2"/>
        <v>405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28036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380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380</v>
      </c>
      <c r="L49">
        <f t="shared" si="2"/>
        <v>380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28036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468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468</v>
      </c>
      <c r="L50">
        <f t="shared" si="2"/>
        <v>468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28036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Right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441</v>
      </c>
      <c r="I51">
        <f>IF($B51=0,"",HLOOKUP(I$1,Raw!$A:$AO,$A51,FALSE))</f>
        <v>7</v>
      </c>
      <c r="J51">
        <f>IF($B51=0,"",HLOOKUP(J$1,Raw!$A:$AO,$A51,FALSE))</f>
        <v>7</v>
      </c>
      <c r="K51">
        <f t="shared" si="0"/>
        <v>441</v>
      </c>
      <c r="L51">
        <f t="shared" si="2"/>
        <v>441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28036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Right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430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430</v>
      </c>
      <c r="L52">
        <f t="shared" si="2"/>
        <v>430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28036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483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483</v>
      </c>
      <c r="L53">
        <f t="shared" si="2"/>
        <v>483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28036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551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551</v>
      </c>
      <c r="L54">
        <f t="shared" si="2"/>
        <v>551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28036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457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457</v>
      </c>
      <c r="L55">
        <f t="shared" si="2"/>
        <v>457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28036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C</v>
      </c>
      <c r="G56">
        <f>IF($B56=0,"",HLOOKUP(G$1,Raw!$A:$AO,$A56,FALSE))</f>
        <v>1</v>
      </c>
      <c r="H56">
        <f>IF($B56=0,"",HLOOKUP(H$1,Raw!$A:$AO,$A56,FALSE))</f>
        <v>477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477</v>
      </c>
      <c r="L56">
        <f t="shared" si="2"/>
        <v>477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28036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433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433</v>
      </c>
      <c r="L57">
        <f t="shared" si="2"/>
        <v>433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28036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Left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455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455</v>
      </c>
      <c r="L58">
        <f t="shared" si="2"/>
        <v>455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28036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348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348</v>
      </c>
      <c r="L59">
        <f t="shared" si="2"/>
        <v>348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28036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517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517</v>
      </c>
      <c r="L60">
        <f t="shared" si="2"/>
        <v>517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28036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360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360</v>
      </c>
      <c r="L61">
        <f t="shared" si="2"/>
        <v>360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28036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352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352</v>
      </c>
      <c r="L62">
        <f t="shared" si="2"/>
        <v>352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28036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297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297</v>
      </c>
      <c r="L63">
        <f t="shared" si="2"/>
        <v>297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28036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Left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468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468</v>
      </c>
      <c r="L64">
        <f t="shared" si="2"/>
        <v>468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28036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408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408</v>
      </c>
      <c r="L65">
        <f t="shared" si="2"/>
        <v>408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28036</v>
      </c>
      <c r="C66">
        <f>IF($B66=0,"",HLOOKUP(C$1,Raw!$A:$AO,$A66,FALSE))</f>
        <v>42012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494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494</v>
      </c>
      <c r="L66">
        <f t="shared" si="2"/>
        <v>494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28036</v>
      </c>
      <c r="C67">
        <f>IF($B67=0,"",HLOOKUP(C$1,Raw!$A:$AO,$A67,FALSE))</f>
        <v>42012</v>
      </c>
      <c r="D67">
        <f>IF($B67=0,"",HLOOKUP(D$1,Raw!$A:$AO,$A67,FALSE))</f>
        <v>66</v>
      </c>
      <c r="E67" t="str">
        <f>IF($B67=0,"",HLOOKUP(E$1,Raw!$A:$AO,$A67,FALSE))</f>
        <v>Right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338</v>
      </c>
      <c r="I67">
        <f>IF($B67=0,"",HLOOKUP(I$1,Raw!$A:$AO,$A67,FALSE))</f>
        <v>7</v>
      </c>
      <c r="J67">
        <f>IF($B67=0,"",HLOOKUP(J$1,Raw!$A:$AO,$A67,FALSE))</f>
        <v>7</v>
      </c>
      <c r="K67">
        <f t="shared" ref="K67:K81" si="3">IF(G67=1,H67,"")</f>
        <v>338</v>
      </c>
      <c r="L67">
        <f t="shared" si="2"/>
        <v>338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28036</v>
      </c>
      <c r="C68">
        <f>IF($B68=0,"",HLOOKUP(C$1,Raw!$A:$AO,$A68,FALSE))</f>
        <v>42012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C</v>
      </c>
      <c r="G68">
        <f>IF($B68=0,"",HLOOKUP(G$1,Raw!$A:$AO,$A68,FALSE))</f>
        <v>1</v>
      </c>
      <c r="H68">
        <f>IF($B68=0,"",HLOOKUP(H$1,Raw!$A:$AO,$A68,FALSE))</f>
        <v>379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379</v>
      </c>
      <c r="L68">
        <f t="shared" ref="L68:L81" si="5">IF(AND(K68&lt;$P$4,K68&gt;$P$5),K68,"")</f>
        <v>379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28036</v>
      </c>
      <c r="C69">
        <f>IF($B69=0,"",HLOOKUP(C$1,Raw!$A:$AO,$A69,FALSE))</f>
        <v>42012</v>
      </c>
      <c r="D69">
        <f>IF($B69=0,"",HLOOKUP(D$1,Raw!$A:$AO,$A69,FALSE))</f>
        <v>68</v>
      </c>
      <c r="E69" t="str">
        <f>IF($B69=0,"",HLOOKUP(E$1,Raw!$A:$AO,$A69,FALSE))</f>
        <v>Right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307</v>
      </c>
      <c r="I69">
        <f>IF($B69=0,"",HLOOKUP(I$1,Raw!$A:$AO,$A69,FALSE))</f>
        <v>7</v>
      </c>
      <c r="J69">
        <f>IF($B69=0,"",HLOOKUP(J$1,Raw!$A:$AO,$A69,FALSE))</f>
        <v>7</v>
      </c>
      <c r="K69">
        <f t="shared" si="3"/>
        <v>307</v>
      </c>
      <c r="L69">
        <f t="shared" si="5"/>
        <v>307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28036</v>
      </c>
      <c r="B6" s="7">
        <f>Organized!C2</f>
        <v>42012</v>
      </c>
      <c r="C6" s="19">
        <f>GETPIVOTDATA("FinalRT",$A$8,"Consistency","C")</f>
        <v>435.75555555555553</v>
      </c>
      <c r="D6" s="19">
        <f>GETPIVOTDATA("FinalRT",$A$8,"Consistency","I")</f>
        <v>530.23076923076928</v>
      </c>
      <c r="E6" s="19">
        <f>D6-C6</f>
        <v>94.475213675213752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0.8666666666666667</v>
      </c>
      <c r="H6" s="23">
        <f>G6-F6</f>
        <v>-0.1333333333333333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435.75555555555553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530.23076923076928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456.93103448275861</v>
      </c>
      <c r="D11" s="5" t="s">
        <v>10</v>
      </c>
      <c r="E11" s="6">
        <v>13</v>
      </c>
      <c r="F11" s="6">
        <v>2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2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2015-02-18T23:03:55Z</dcterms:modified>
</cp:coreProperties>
</file>