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4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<sst xmlns="http://schemas.openxmlformats.org/spreadsheetml/2006/main" count="1950" uniqueCount="103">
  <si>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</si>
  <si>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</si>
  <si>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</si>
  <si>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</si>
  <si>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</si>
  <si>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</si>
  <si>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</si>
  <si>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</si>
  <si>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</si>
  <si>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</si>
  <si>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</si>
  <si>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</si>
  <si>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</si>
  <si>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</si>
  <si>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</si>
  <si>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</si>
  <si>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</si>
  <si>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</si>
  <si>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</si>
  <si>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</si>
  <si>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</si>
  <si>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</si>
  <si>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</si>
  <si>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</si>
  <si>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</si>
  <si>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</si>
  <si>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</si>
  <si>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</si>
  <si>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</si>
  <si>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</si>
  <si>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</si>
  <si>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</si>
  <si>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</si>
  <si>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</si>
  <si>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</si>
  <si>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</si>
  <si>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</si>
  <si>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</si>
  <si>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</si>
  <si>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</si>
  <si>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</si>
  <si>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</si>
  <si>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</si>
  <si>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</si>
  <si>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</si>
  <si>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</si>
  <si>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</si>
  <si>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</si>
  <si>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</si>
  <si>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</si>
  <si>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</si>
  <si>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</si>
  <si>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</si>
  <si>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</si>
  <si>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</si>
  <si>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</si>
  <si>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</si>
  <si>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</si>
  <si>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</si>
  <si>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</si>
  <si>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</si>
  <si>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</si>
  <si>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</si>
  <si>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</si>
  <si>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</si>
  <si>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</si>
  <si>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</si>
  <si>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</si>
  <si>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</si>
  <si>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</si>
  <si>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</si>
  <si>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</si>
  <si>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</si>
  <si>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</si>
  <si>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</si>
  <si>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</si>
  <si>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</si>
  <si>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</si>
  <si>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</si>
  <si>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</si>
  <si>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</si>
  <si>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</si>
  <si>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</si>
  <si>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</si>
  <si>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</si>
  <si>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</si>
  <si>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</si>
  <si>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</si>
  <si>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dt:dt="string"&gt;2015-01-08T18:59:18Z&lt;/DateUtc&gt;&lt;/StartTime&gt;&lt;FrequencyChanges&gt;&lt;FrequencyChange&gt;&lt;Frequency dt:dt="r8"&gt;2857451&lt;/Frequency&gt;&lt;Timestamp dt:dt="r8"&gt;1441387614350&lt;/Timestamp&gt;&lt;Current dt:dt="r8"&gt;0&lt;/Current&gt;&lt;DateUtc dt:dt="string"&gt;2015-01-08T18:59:18Z&lt;/DateUtc&gt;&lt;/FrequencyChange&gt;&lt;/FrequencyChanges&gt;&lt;/Clock&gt;\n</t>
  </si>
  <si>
    <t>Simon_A_01.02-28040-1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</si>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</sst>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924490741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0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329" maxValue="1683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29" maxValue="1683"/>
    </cacheField>
    <cacheField name="FinalRT" numFmtId="0">
      <sharedItems containsBlank="1" containsMixedTypes="1" containsNumber="1" containsInteger="1" minValue="329" maxValue="1487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0"/>
    <n v="42012"/>
    <n v="1"/>
    <s v="Right"/>
    <x v="0"/>
    <s v="NULL"/>
    <s v="NULL"/>
    <s v="NULL"/>
    <s v="NULL"/>
    <s v=""/>
    <s v=""/>
    <x v="0"/>
  </r>
  <r>
    <n v="28040"/>
    <n v="42012"/>
    <n v="2"/>
    <s v="Right"/>
    <x v="0"/>
    <s v="NULL"/>
    <s v="NULL"/>
    <s v="NULL"/>
    <s v="NULL"/>
    <s v=""/>
    <s v=""/>
    <x v="0"/>
  </r>
  <r>
    <n v="28040"/>
    <n v="42012"/>
    <n v="3"/>
    <s v="Left"/>
    <x v="0"/>
    <s v="NULL"/>
    <s v="NULL"/>
    <s v="NULL"/>
    <s v="NULL"/>
    <s v=""/>
    <s v=""/>
    <x v="0"/>
  </r>
  <r>
    <n v="28040"/>
    <n v="42012"/>
    <n v="4"/>
    <s v="Left"/>
    <x v="0"/>
    <s v="NULL"/>
    <s v="NULL"/>
    <s v="NULL"/>
    <s v="NULL"/>
    <s v=""/>
    <s v=""/>
    <x v="0"/>
  </r>
  <r>
    <n v="28040"/>
    <n v="42012"/>
    <n v="5"/>
    <s v="Left"/>
    <x v="0"/>
    <n v="1"/>
    <n v="735"/>
    <s v="q"/>
    <s v="q"/>
    <n v="735"/>
    <n v="735"/>
    <x v="1"/>
  </r>
  <r>
    <n v="28040"/>
    <n v="42012"/>
    <n v="6"/>
    <s v="Right"/>
    <x v="1"/>
    <n v="1"/>
    <n v="522"/>
    <s v="q"/>
    <s v="q"/>
    <n v="522"/>
    <n v="522"/>
    <x v="1"/>
  </r>
  <r>
    <n v="28040"/>
    <n v="42012"/>
    <n v="7"/>
    <s v="Left"/>
    <x v="0"/>
    <n v="1"/>
    <n v="412"/>
    <s v="q"/>
    <s v="q"/>
    <n v="412"/>
    <n v="412"/>
    <x v="1"/>
  </r>
  <r>
    <n v="28040"/>
    <n v="42012"/>
    <n v="8"/>
    <s v="Left"/>
    <x v="0"/>
    <n v="1"/>
    <n v="419"/>
    <s v="q"/>
    <s v="q"/>
    <n v="419"/>
    <n v="419"/>
    <x v="1"/>
  </r>
  <r>
    <n v="28040"/>
    <n v="42012"/>
    <n v="9"/>
    <s v="Right"/>
    <x v="0"/>
    <n v="1"/>
    <n v="505"/>
    <n v="7"/>
    <n v="7"/>
    <n v="505"/>
    <n v="505"/>
    <x v="1"/>
  </r>
  <r>
    <n v="28040"/>
    <n v="42012"/>
    <n v="10"/>
    <s v="Right"/>
    <x v="0"/>
    <n v="1"/>
    <n v="685"/>
    <n v="7"/>
    <n v="7"/>
    <n v="685"/>
    <n v="685"/>
    <x v="1"/>
  </r>
  <r>
    <n v="28040"/>
    <n v="42012"/>
    <n v="11"/>
    <s v="Right"/>
    <x v="0"/>
    <n v="1"/>
    <n v="329"/>
    <n v="7"/>
    <n v="7"/>
    <n v="329"/>
    <n v="329"/>
    <x v="1"/>
  </r>
  <r>
    <n v="28040"/>
    <n v="42012"/>
    <n v="12"/>
    <s v="Right"/>
    <x v="0"/>
    <n v="1"/>
    <n v="338"/>
    <n v="7"/>
    <n v="7"/>
    <n v="338"/>
    <n v="338"/>
    <x v="1"/>
  </r>
  <r>
    <n v="28040"/>
    <n v="42012"/>
    <n v="13"/>
    <s v="Left"/>
    <x v="0"/>
    <n v="1"/>
    <n v="444"/>
    <s v="q"/>
    <s v="q"/>
    <n v="444"/>
    <n v="444"/>
    <x v="1"/>
  </r>
  <r>
    <n v="28040"/>
    <n v="42012"/>
    <n v="14"/>
    <s v="Right"/>
    <x v="1"/>
    <n v="1"/>
    <n v="1009"/>
    <s v="q"/>
    <s v="q"/>
    <n v="1009"/>
    <n v="1009"/>
    <x v="1"/>
  </r>
  <r>
    <n v="28040"/>
    <n v="42012"/>
    <n v="15"/>
    <s v="Left"/>
    <x v="1"/>
    <n v="1"/>
    <n v="625"/>
    <n v="7"/>
    <n v="7"/>
    <n v="625"/>
    <n v="625"/>
    <x v="1"/>
  </r>
  <r>
    <n v="28040"/>
    <n v="42012"/>
    <n v="16"/>
    <s v="Right"/>
    <x v="1"/>
    <n v="1"/>
    <n v="1487"/>
    <s v="q"/>
    <s v="q"/>
    <n v="1487"/>
    <n v="1487"/>
    <x v="1"/>
  </r>
  <r>
    <n v="28040"/>
    <n v="42012"/>
    <n v="17"/>
    <s v="Right"/>
    <x v="0"/>
    <n v="1"/>
    <n v="1453"/>
    <n v="7"/>
    <n v="7"/>
    <n v="1453"/>
    <n v="1453"/>
    <x v="1"/>
  </r>
  <r>
    <n v="28040"/>
    <n v="42012"/>
    <n v="18"/>
    <s v="Left"/>
    <x v="1"/>
    <n v="1"/>
    <n v="636"/>
    <n v="7"/>
    <n v="7"/>
    <n v="636"/>
    <n v="636"/>
    <x v="1"/>
  </r>
  <r>
    <n v="28040"/>
    <n v="42012"/>
    <n v="19"/>
    <s v="Left"/>
    <x v="0"/>
    <n v="1"/>
    <n v="938"/>
    <s v="q"/>
    <s v="q"/>
    <n v="938"/>
    <n v="938"/>
    <x v="1"/>
  </r>
  <r>
    <n v="28040"/>
    <n v="42012"/>
    <n v="20"/>
    <s v="Left"/>
    <x v="1"/>
    <n v="0"/>
    <n v="589"/>
    <s v="q"/>
    <n v="7"/>
    <s v=""/>
    <s v=""/>
    <x v="2"/>
  </r>
  <r>
    <n v="28040"/>
    <n v="42012"/>
    <n v="21"/>
    <s v="Left"/>
    <x v="0"/>
    <n v="1"/>
    <n v="765"/>
    <s v="q"/>
    <s v="q"/>
    <n v="765"/>
    <n v="765"/>
    <x v="1"/>
  </r>
  <r>
    <n v="28040"/>
    <n v="42012"/>
    <n v="22"/>
    <s v="Left"/>
    <x v="1"/>
    <n v="1"/>
    <n v="486"/>
    <n v="7"/>
    <n v="7"/>
    <n v="486"/>
    <n v="486"/>
    <x v="1"/>
  </r>
  <r>
    <n v="28040"/>
    <n v="42012"/>
    <n v="23"/>
    <s v="Left"/>
    <x v="0"/>
    <n v="1"/>
    <n v="1338"/>
    <s v="q"/>
    <s v="q"/>
    <n v="1338"/>
    <n v="1338"/>
    <x v="1"/>
  </r>
  <r>
    <n v="28040"/>
    <n v="42012"/>
    <n v="24"/>
    <s v="Left"/>
    <x v="0"/>
    <n v="1"/>
    <n v="685"/>
    <s v="q"/>
    <s v="q"/>
    <n v="685"/>
    <n v="685"/>
    <x v="1"/>
  </r>
  <r>
    <n v="28040"/>
    <n v="42012"/>
    <n v="25"/>
    <s v="Right"/>
    <x v="0"/>
    <n v="1"/>
    <n v="601"/>
    <n v="7"/>
    <n v="7"/>
    <n v="601"/>
    <n v="601"/>
    <x v="1"/>
  </r>
  <r>
    <n v="28040"/>
    <n v="42012"/>
    <n v="26"/>
    <s v="Left"/>
    <x v="0"/>
    <n v="1"/>
    <n v="1097"/>
    <s v="q"/>
    <s v="q"/>
    <n v="1097"/>
    <n v="1097"/>
    <x v="1"/>
  </r>
  <r>
    <n v="28040"/>
    <n v="42012"/>
    <n v="27"/>
    <s v="Left"/>
    <x v="0"/>
    <n v="1"/>
    <n v="501"/>
    <s v="q"/>
    <s v="q"/>
    <n v="501"/>
    <n v="501"/>
    <x v="1"/>
  </r>
  <r>
    <n v="28040"/>
    <n v="42012"/>
    <n v="28"/>
    <s v="Right"/>
    <x v="0"/>
    <n v="1"/>
    <n v="968"/>
    <n v="7"/>
    <n v="7"/>
    <n v="968"/>
    <n v="968"/>
    <x v="1"/>
  </r>
  <r>
    <n v="28040"/>
    <n v="42012"/>
    <n v="29"/>
    <s v="Right"/>
    <x v="1"/>
    <n v="1"/>
    <n v="938"/>
    <s v="q"/>
    <s v="q"/>
    <n v="938"/>
    <n v="938"/>
    <x v="1"/>
  </r>
  <r>
    <n v="28040"/>
    <n v="42012"/>
    <n v="30"/>
    <s v="Left"/>
    <x v="1"/>
    <n v="1"/>
    <n v="605"/>
    <n v="7"/>
    <n v="7"/>
    <n v="605"/>
    <n v="605"/>
    <x v="1"/>
  </r>
  <r>
    <n v="28040"/>
    <n v="42012"/>
    <n v="31"/>
    <s v="Left"/>
    <x v="1"/>
    <n v="1"/>
    <n v="556"/>
    <n v="7"/>
    <n v="7"/>
    <n v="556"/>
    <n v="556"/>
    <x v="1"/>
  </r>
  <r>
    <n v="28040"/>
    <n v="42012"/>
    <n v="32"/>
    <s v="Left"/>
    <x v="0"/>
    <n v="1"/>
    <n v="541"/>
    <s v="q"/>
    <s v="q"/>
    <n v="541"/>
    <n v="541"/>
    <x v="1"/>
  </r>
  <r>
    <n v="28040"/>
    <n v="42012"/>
    <n v="33"/>
    <s v="Left"/>
    <x v="0"/>
    <n v="1"/>
    <n v="494"/>
    <s v="q"/>
    <s v="q"/>
    <n v="494"/>
    <n v="494"/>
    <x v="1"/>
  </r>
  <r>
    <n v="28040"/>
    <n v="42012"/>
    <n v="34"/>
    <s v="Right"/>
    <x v="1"/>
    <n v="1"/>
    <n v="577"/>
    <s v="q"/>
    <s v="q"/>
    <n v="577"/>
    <n v="577"/>
    <x v="1"/>
  </r>
  <r>
    <n v="28040"/>
    <n v="42012"/>
    <n v="35"/>
    <s v="Right"/>
    <x v="0"/>
    <n v="1"/>
    <n v="530"/>
    <n v="7"/>
    <n v="7"/>
    <n v="530"/>
    <n v="530"/>
    <x v="1"/>
  </r>
  <r>
    <n v="28040"/>
    <n v="42012"/>
    <n v="36"/>
    <s v="Right"/>
    <x v="1"/>
    <n v="1"/>
    <n v="1683"/>
    <s v="q"/>
    <s v="q"/>
    <n v="1683"/>
    <s v=""/>
    <x v="3"/>
  </r>
  <r>
    <n v="28040"/>
    <n v="42012"/>
    <n v="37"/>
    <s v="Right"/>
    <x v="0"/>
    <n v="1"/>
    <n v="586"/>
    <n v="7"/>
    <n v="7"/>
    <n v="586"/>
    <n v="586"/>
    <x v="1"/>
  </r>
  <r>
    <n v="28040"/>
    <n v="42012"/>
    <n v="38"/>
    <s v="Right"/>
    <x v="0"/>
    <n v="1"/>
    <n v="602"/>
    <n v="7"/>
    <n v="7"/>
    <n v="602"/>
    <n v="602"/>
    <x v="1"/>
  </r>
  <r>
    <n v="28040"/>
    <n v="42012"/>
    <n v="39"/>
    <s v="Right"/>
    <x v="0"/>
    <n v="1"/>
    <n v="345"/>
    <n v="7"/>
    <n v="7"/>
    <n v="345"/>
    <n v="345"/>
    <x v="1"/>
  </r>
  <r>
    <n v="28040"/>
    <n v="42012"/>
    <n v="40"/>
    <s v="Left"/>
    <x v="0"/>
    <n v="1"/>
    <n v="898"/>
    <s v="q"/>
    <s v="q"/>
    <n v="898"/>
    <n v="898"/>
    <x v="1"/>
  </r>
  <r>
    <n v="28040"/>
    <n v="42012"/>
    <n v="41"/>
    <s v="Left"/>
    <x v="0"/>
    <n v="1"/>
    <n v="390"/>
    <s v="q"/>
    <s v="q"/>
    <n v="390"/>
    <n v="390"/>
    <x v="1"/>
  </r>
  <r>
    <n v="28040"/>
    <n v="42012"/>
    <n v="42"/>
    <s v="Left"/>
    <x v="1"/>
    <n v="1"/>
    <n v="1069"/>
    <n v="7"/>
    <n v="7"/>
    <n v="1069"/>
    <n v="1069"/>
    <x v="1"/>
  </r>
  <r>
    <n v="28040"/>
    <n v="42012"/>
    <n v="43"/>
    <s v="Right"/>
    <x v="0"/>
    <n v="1"/>
    <n v="379"/>
    <n v="7"/>
    <n v="7"/>
    <n v="379"/>
    <n v="379"/>
    <x v="1"/>
  </r>
  <r>
    <n v="28040"/>
    <n v="42012"/>
    <n v="44"/>
    <s v="Left"/>
    <x v="0"/>
    <n v="1"/>
    <n v="531"/>
    <s v="q"/>
    <s v="q"/>
    <n v="531"/>
    <n v="531"/>
    <x v="1"/>
  </r>
  <r>
    <n v="28040"/>
    <n v="42012"/>
    <n v="45"/>
    <s v="Left"/>
    <x v="0"/>
    <n v="1"/>
    <n v="388"/>
    <s v="q"/>
    <s v="q"/>
    <n v="388"/>
    <n v="388"/>
    <x v="1"/>
  </r>
  <r>
    <n v="28040"/>
    <n v="42012"/>
    <n v="46"/>
    <s v="Right"/>
    <x v="0"/>
    <n v="1"/>
    <n v="476"/>
    <n v="7"/>
    <n v="7"/>
    <n v="476"/>
    <n v="476"/>
    <x v="1"/>
  </r>
  <r>
    <n v="28040"/>
    <n v="42012"/>
    <n v="47"/>
    <s v="Right"/>
    <x v="0"/>
    <n v="1"/>
    <n v="335"/>
    <n v="7"/>
    <n v="7"/>
    <n v="335"/>
    <n v="335"/>
    <x v="1"/>
  </r>
  <r>
    <n v="28040"/>
    <n v="42012"/>
    <n v="48"/>
    <s v="Left"/>
    <x v="0"/>
    <n v="1"/>
    <n v="649"/>
    <s v="q"/>
    <s v="q"/>
    <n v="649"/>
    <n v="649"/>
    <x v="1"/>
  </r>
  <r>
    <n v="28040"/>
    <n v="42012"/>
    <n v="49"/>
    <s v="Right"/>
    <x v="0"/>
    <n v="1"/>
    <n v="886"/>
    <n v="7"/>
    <n v="7"/>
    <n v="886"/>
    <n v="886"/>
    <x v="1"/>
  </r>
  <r>
    <n v="28040"/>
    <n v="42012"/>
    <n v="50"/>
    <s v="Left"/>
    <x v="0"/>
    <n v="1"/>
    <n v="667"/>
    <s v="q"/>
    <s v="q"/>
    <n v="667"/>
    <n v="667"/>
    <x v="1"/>
  </r>
  <r>
    <n v="28040"/>
    <n v="42012"/>
    <n v="51"/>
    <s v="Left"/>
    <x v="0"/>
    <n v="1"/>
    <n v="440"/>
    <s v="q"/>
    <s v="q"/>
    <n v="440"/>
    <n v="440"/>
    <x v="1"/>
  </r>
  <r>
    <n v="28040"/>
    <n v="42012"/>
    <n v="52"/>
    <s v="Right"/>
    <x v="0"/>
    <n v="1"/>
    <n v="509"/>
    <n v="7"/>
    <n v="7"/>
    <n v="509"/>
    <n v="509"/>
    <x v="1"/>
  </r>
  <r>
    <n v="28040"/>
    <n v="42012"/>
    <n v="53"/>
    <s v="Left"/>
    <x v="0"/>
    <n v="1"/>
    <n v="1216"/>
    <s v="q"/>
    <s v="q"/>
    <n v="1216"/>
    <n v="1216"/>
    <x v="1"/>
  </r>
  <r>
    <n v="28040"/>
    <n v="42012"/>
    <n v="54"/>
    <s v="Right"/>
    <x v="0"/>
    <n v="1"/>
    <n v="632"/>
    <n v="7"/>
    <n v="7"/>
    <n v="632"/>
    <n v="632"/>
    <x v="1"/>
  </r>
  <r>
    <n v="28040"/>
    <n v="42012"/>
    <n v="55"/>
    <s v="Right"/>
    <x v="1"/>
    <n v="1"/>
    <n v="822"/>
    <s v="q"/>
    <s v="q"/>
    <n v="822"/>
    <n v="822"/>
    <x v="1"/>
  </r>
  <r>
    <n v="28040"/>
    <n v="42012"/>
    <n v="56"/>
    <s v="Right"/>
    <x v="0"/>
    <n v="1"/>
    <n v="637"/>
    <n v="7"/>
    <n v="7"/>
    <n v="637"/>
    <n v="637"/>
    <x v="1"/>
  </r>
  <r>
    <n v="28040"/>
    <n v="42012"/>
    <n v="57"/>
    <s v="Right"/>
    <x v="0"/>
    <n v="1"/>
    <n v="363"/>
    <n v="7"/>
    <n v="7"/>
    <n v="363"/>
    <n v="363"/>
    <x v="1"/>
  </r>
  <r>
    <n v="28040"/>
    <n v="42012"/>
    <n v="58"/>
    <s v="Left"/>
    <x v="0"/>
    <n v="1"/>
    <n v="483"/>
    <s v="q"/>
    <s v="q"/>
    <n v="483"/>
    <n v="483"/>
    <x v="1"/>
  </r>
  <r>
    <n v="28040"/>
    <n v="42012"/>
    <n v="59"/>
    <s v="Left"/>
    <x v="1"/>
    <n v="1"/>
    <n v="503"/>
    <n v="7"/>
    <n v="7"/>
    <n v="503"/>
    <n v="503"/>
    <x v="1"/>
  </r>
  <r>
    <n v="28040"/>
    <n v="42012"/>
    <n v="60"/>
    <s v="Left"/>
    <x v="0"/>
    <n v="1"/>
    <n v="458"/>
    <s v="q"/>
    <s v="q"/>
    <n v="458"/>
    <n v="458"/>
    <x v="1"/>
  </r>
  <r>
    <n v="28040"/>
    <n v="42012"/>
    <n v="61"/>
    <s v="Left"/>
    <x v="0"/>
    <n v="1"/>
    <n v="463"/>
    <s v="q"/>
    <s v="q"/>
    <n v="463"/>
    <n v="463"/>
    <x v="1"/>
  </r>
  <r>
    <n v="28040"/>
    <n v="42012"/>
    <n v="62"/>
    <s v="Right"/>
    <x v="0"/>
    <n v="1"/>
    <n v="451"/>
    <n v="7"/>
    <n v="7"/>
    <n v="451"/>
    <n v="451"/>
    <x v="1"/>
  </r>
  <r>
    <n v="28040"/>
    <n v="42012"/>
    <n v="63"/>
    <s v="Right"/>
    <x v="0"/>
    <n v="1"/>
    <n v="472"/>
    <n v="7"/>
    <n v="7"/>
    <n v="472"/>
    <n v="472"/>
    <x v="1"/>
  </r>
  <r>
    <n v="28040"/>
    <n v="42012"/>
    <n v="64"/>
    <s v="Right"/>
    <x v="0"/>
    <n v="1"/>
    <n v="332"/>
    <n v="7"/>
    <n v="7"/>
    <n v="332"/>
    <n v="332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28040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75</v>
      </c>
      <c r="J2" s="3">
        <v>-1720853738</v>
      </c>
      <c r="K2" t="s">
        <v>91</v>
      </c>
      <c r="L2" t="s">
        <v>92</v>
      </c>
      <c r="M2" s="1" t="s">
        <v>92</v>
      </c>
      <c r="N2" s="16">
        <v>42012</v>
      </c>
      <c r="O2" s="16">
        <v>42012.791180555556</v>
      </c>
      <c r="P2" s="2">
        <v>0.45784722222222224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58537</v>
      </c>
      <c r="AT2">
        <v>0</v>
      </c>
      <c r="AU2">
        <v>7</v>
      </c>
      <c r="AV2">
        <v>1126</v>
      </c>
      <c r="AW2">
        <v>59663</v>
      </c>
      <c r="AX2" t="s">
        <v>98</v>
      </c>
    </row>
    <row r="3" spans="1:50" x14ac:dyDescent="0.25">
      <c r="A3" t="s">
        <v>87</v>
      </c>
      <c r="B3">
        <v>28040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75</v>
      </c>
      <c r="J3" s="3">
        <v>-1720853738</v>
      </c>
      <c r="K3" t="s">
        <v>91</v>
      </c>
      <c r="L3" t="s">
        <v>92</v>
      </c>
      <c r="M3" s="1" t="s">
        <v>92</v>
      </c>
      <c r="N3" s="16">
        <v>42012</v>
      </c>
      <c r="O3" s="16">
        <v>42012.791180555556</v>
      </c>
      <c r="P3" s="2">
        <v>0.45784722222222224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61281</v>
      </c>
      <c r="AT3">
        <v>0</v>
      </c>
      <c r="AU3" t="s">
        <v>99</v>
      </c>
      <c r="AV3">
        <v>510</v>
      </c>
      <c r="AW3">
        <v>61791</v>
      </c>
      <c r="AX3" t="s">
        <v>101</v>
      </c>
    </row>
    <row r="4" spans="1:50" x14ac:dyDescent="0.25">
      <c r="A4" t="s">
        <v>87</v>
      </c>
      <c r="B4">
        <v>28040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75</v>
      </c>
      <c r="J4" s="3">
        <v>-1720853738</v>
      </c>
      <c r="K4" t="s">
        <v>91</v>
      </c>
      <c r="L4" t="s">
        <v>92</v>
      </c>
      <c r="M4" s="1" t="s">
        <v>92</v>
      </c>
      <c r="N4" s="16">
        <v>42012</v>
      </c>
      <c r="O4" s="16">
        <v>42012.791180555556</v>
      </c>
      <c r="P4" s="2">
        <v>0.45784722222222224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0</v>
      </c>
      <c r="AP4" t="s">
        <v>99</v>
      </c>
      <c r="AQ4">
        <v>-999999</v>
      </c>
      <c r="AR4">
        <v>16</v>
      </c>
      <c r="AS4">
        <v>63410</v>
      </c>
      <c r="AT4">
        <v>0</v>
      </c>
      <c r="AU4">
        <v>7</v>
      </c>
      <c r="AV4">
        <v>941</v>
      </c>
      <c r="AW4">
        <v>64351</v>
      </c>
      <c r="AX4" t="s">
        <v>101</v>
      </c>
    </row>
    <row r="5" spans="1:50" x14ac:dyDescent="0.25">
      <c r="A5" t="s">
        <v>87</v>
      </c>
      <c r="B5">
        <v>28040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75</v>
      </c>
      <c r="J5" s="3">
        <v>-1720853738</v>
      </c>
      <c r="K5" t="s">
        <v>91</v>
      </c>
      <c r="L5" t="s">
        <v>92</v>
      </c>
      <c r="M5" s="1" t="s">
        <v>92</v>
      </c>
      <c r="N5" s="16">
        <v>42012</v>
      </c>
      <c r="O5" s="16">
        <v>42012.791180555556</v>
      </c>
      <c r="P5" s="2">
        <v>0.45784722222222224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65972</v>
      </c>
      <c r="AT5">
        <v>0</v>
      </c>
      <c r="AU5">
        <v>7</v>
      </c>
      <c r="AV5">
        <v>1787</v>
      </c>
      <c r="AW5">
        <v>67759</v>
      </c>
      <c r="AX5" t="s">
        <v>98</v>
      </c>
    </row>
    <row r="6" spans="1:50" x14ac:dyDescent="0.25">
      <c r="A6" t="s">
        <v>87</v>
      </c>
      <c r="B6">
        <v>28040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75</v>
      </c>
      <c r="J6" s="3">
        <v>-1720853738</v>
      </c>
      <c r="K6" t="s">
        <v>91</v>
      </c>
      <c r="L6" t="s">
        <v>92</v>
      </c>
      <c r="M6" s="1" t="s">
        <v>92</v>
      </c>
      <c r="N6" s="16">
        <v>42012</v>
      </c>
      <c r="O6" s="16">
        <v>42012.791180555556</v>
      </c>
      <c r="P6" s="2">
        <v>0.45784722222222224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17</v>
      </c>
      <c r="AJ6">
        <v>84368</v>
      </c>
      <c r="AK6">
        <v>0</v>
      </c>
      <c r="AL6" t="s">
        <v>99</v>
      </c>
      <c r="AM6">
        <v>735</v>
      </c>
      <c r="AN6">
        <v>85103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28040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75</v>
      </c>
      <c r="J7" s="3">
        <v>-1720853738</v>
      </c>
      <c r="K7" t="s">
        <v>91</v>
      </c>
      <c r="L7" t="s">
        <v>92</v>
      </c>
      <c r="M7" s="1" t="s">
        <v>92</v>
      </c>
      <c r="N7" s="16">
        <v>42012</v>
      </c>
      <c r="O7" s="16">
        <v>42012.791180555556</v>
      </c>
      <c r="P7" s="2">
        <v>0.45784722222222224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16</v>
      </c>
      <c r="AJ7">
        <v>86197</v>
      </c>
      <c r="AK7">
        <v>0</v>
      </c>
      <c r="AL7" t="s">
        <v>99</v>
      </c>
      <c r="AM7">
        <v>522</v>
      </c>
      <c r="AN7">
        <v>86719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28040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75</v>
      </c>
      <c r="J8" s="3">
        <v>-1720853738</v>
      </c>
      <c r="K8" t="s">
        <v>91</v>
      </c>
      <c r="L8" t="s">
        <v>92</v>
      </c>
      <c r="M8" s="1" t="s">
        <v>92</v>
      </c>
      <c r="N8" s="16">
        <v>42012</v>
      </c>
      <c r="O8" s="16">
        <v>42012.791180555556</v>
      </c>
      <c r="P8" s="2">
        <v>0.45784722222222224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17</v>
      </c>
      <c r="AJ8">
        <v>87811</v>
      </c>
      <c r="AK8">
        <v>0</v>
      </c>
      <c r="AL8" t="s">
        <v>99</v>
      </c>
      <c r="AM8">
        <v>412</v>
      </c>
      <c r="AN8">
        <v>88223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28040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75</v>
      </c>
      <c r="J9" s="3">
        <v>-1720853738</v>
      </c>
      <c r="K9" t="s">
        <v>91</v>
      </c>
      <c r="L9" t="s">
        <v>92</v>
      </c>
      <c r="M9" s="1" t="s">
        <v>92</v>
      </c>
      <c r="N9" s="16">
        <v>42012</v>
      </c>
      <c r="O9" s="16">
        <v>42012.791180555556</v>
      </c>
      <c r="P9" s="2">
        <v>0.45784722222222224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89324</v>
      </c>
      <c r="AK9">
        <v>0</v>
      </c>
      <c r="AL9" t="s">
        <v>99</v>
      </c>
      <c r="AM9">
        <v>419</v>
      </c>
      <c r="AN9">
        <v>89743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28040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75</v>
      </c>
      <c r="J10" s="3">
        <v>-1720853738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42012.791180555556</v>
      </c>
      <c r="P10" s="2">
        <v>0.45784722222222224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90838</v>
      </c>
      <c r="AK10">
        <v>0</v>
      </c>
      <c r="AL10">
        <v>7</v>
      </c>
      <c r="AM10">
        <v>505</v>
      </c>
      <c r="AN10">
        <v>91343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28040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75</v>
      </c>
      <c r="J11" s="3">
        <v>-1720853738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42012.791180555556</v>
      </c>
      <c r="P11" s="2">
        <v>0.45784722222222224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92434</v>
      </c>
      <c r="AK11">
        <v>0</v>
      </c>
      <c r="AL11">
        <v>7</v>
      </c>
      <c r="AM11">
        <v>685</v>
      </c>
      <c r="AN11">
        <v>93119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28040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75</v>
      </c>
      <c r="J12" s="3">
        <v>-1720853738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42012.791180555556</v>
      </c>
      <c r="P12" s="2">
        <v>0.45784722222222224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94214</v>
      </c>
      <c r="AK12">
        <v>0</v>
      </c>
      <c r="AL12">
        <v>7</v>
      </c>
      <c r="AM12">
        <v>329</v>
      </c>
      <c r="AN12">
        <v>94543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28040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75</v>
      </c>
      <c r="J13" s="3">
        <v>-1720853738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42012.791180555556</v>
      </c>
      <c r="P13" s="2">
        <v>0.45784722222222224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95645</v>
      </c>
      <c r="AK13">
        <v>0</v>
      </c>
      <c r="AL13">
        <v>7</v>
      </c>
      <c r="AM13">
        <v>338</v>
      </c>
      <c r="AN13">
        <v>95983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28040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75</v>
      </c>
      <c r="J14" s="3">
        <v>-1720853738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42012.791180555556</v>
      </c>
      <c r="P14" s="2">
        <v>0.45784722222222224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16</v>
      </c>
      <c r="AJ14">
        <v>97075</v>
      </c>
      <c r="AK14">
        <v>0</v>
      </c>
      <c r="AL14" t="s">
        <v>99</v>
      </c>
      <c r="AM14">
        <v>444</v>
      </c>
      <c r="AN14">
        <v>97519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28040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75</v>
      </c>
      <c r="J15" s="3">
        <v>-1720853738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42012.791180555556</v>
      </c>
      <c r="P15" s="2">
        <v>0.45784722222222224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98622</v>
      </c>
      <c r="AK15">
        <v>0</v>
      </c>
      <c r="AL15" t="s">
        <v>99</v>
      </c>
      <c r="AM15">
        <v>1009</v>
      </c>
      <c r="AN15">
        <v>99631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28040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75</v>
      </c>
      <c r="J16" s="3">
        <v>-1720853738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42012.791180555556</v>
      </c>
      <c r="P16" s="2">
        <v>0.45784722222222224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100734</v>
      </c>
      <c r="AK16">
        <v>0</v>
      </c>
      <c r="AL16">
        <v>7</v>
      </c>
      <c r="AM16">
        <v>625</v>
      </c>
      <c r="AN16">
        <v>101359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28040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75</v>
      </c>
      <c r="J17" s="3">
        <v>-1720853738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42012.791180555556</v>
      </c>
      <c r="P17" s="2">
        <v>0.45784722222222224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102464</v>
      </c>
      <c r="AK17">
        <v>0</v>
      </c>
      <c r="AL17" t="s">
        <v>99</v>
      </c>
      <c r="AM17">
        <v>1487</v>
      </c>
      <c r="AN17">
        <v>103951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28040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75</v>
      </c>
      <c r="J18" s="3">
        <v>-1720853738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42012.791180555556</v>
      </c>
      <c r="P18" s="2">
        <v>0.45784722222222224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105042</v>
      </c>
      <c r="AK18">
        <v>0</v>
      </c>
      <c r="AL18">
        <v>7</v>
      </c>
      <c r="AM18">
        <v>1453</v>
      </c>
      <c r="AN18">
        <v>106495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28040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75</v>
      </c>
      <c r="J19" s="3">
        <v>-1720853738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42012.791180555556</v>
      </c>
      <c r="P19" s="2">
        <v>0.45784722222222224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107587</v>
      </c>
      <c r="AK19">
        <v>0</v>
      </c>
      <c r="AL19">
        <v>7</v>
      </c>
      <c r="AM19">
        <v>636</v>
      </c>
      <c r="AN19">
        <v>108223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28040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75</v>
      </c>
      <c r="J20" s="3">
        <v>-1720853738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42012.791180555556</v>
      </c>
      <c r="P20" s="2">
        <v>0.45784722222222224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109317</v>
      </c>
      <c r="AK20">
        <v>0</v>
      </c>
      <c r="AL20" t="s">
        <v>99</v>
      </c>
      <c r="AM20">
        <v>938</v>
      </c>
      <c r="AN20">
        <v>110255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28040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75</v>
      </c>
      <c r="J21" s="3">
        <v>-1720853738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42012.791180555556</v>
      </c>
      <c r="P21" s="2">
        <v>0.45784722222222224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0</v>
      </c>
      <c r="AG21">
        <v>7</v>
      </c>
      <c r="AH21">
        <v>-999999</v>
      </c>
      <c r="AI21">
        <v>16</v>
      </c>
      <c r="AJ21">
        <v>111346</v>
      </c>
      <c r="AK21">
        <v>0</v>
      </c>
      <c r="AL21" t="s">
        <v>99</v>
      </c>
      <c r="AM21">
        <v>589</v>
      </c>
      <c r="AN21">
        <v>111935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28040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75</v>
      </c>
      <c r="J22" s="3">
        <v>-1720853738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42012.791180555556</v>
      </c>
      <c r="P22" s="2">
        <v>0.45784722222222224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113026</v>
      </c>
      <c r="AK22">
        <v>0</v>
      </c>
      <c r="AL22" t="s">
        <v>99</v>
      </c>
      <c r="AM22">
        <v>765</v>
      </c>
      <c r="AN22">
        <v>113791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28040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75</v>
      </c>
      <c r="J23" s="3">
        <v>-1720853738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42012.791180555556</v>
      </c>
      <c r="P23" s="2">
        <v>0.45784722222222224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114889</v>
      </c>
      <c r="AK23">
        <v>0</v>
      </c>
      <c r="AL23">
        <v>7</v>
      </c>
      <c r="AM23">
        <v>486</v>
      </c>
      <c r="AN23">
        <v>115375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28040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75</v>
      </c>
      <c r="J24" s="3">
        <v>-1720853738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42012.791180555556</v>
      </c>
      <c r="P24" s="2">
        <v>0.45784722222222224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16</v>
      </c>
      <c r="AJ24">
        <v>116469</v>
      </c>
      <c r="AK24">
        <v>0</v>
      </c>
      <c r="AL24" t="s">
        <v>99</v>
      </c>
      <c r="AM24">
        <v>1338</v>
      </c>
      <c r="AN24">
        <v>117807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28040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75</v>
      </c>
      <c r="J25" s="3">
        <v>-1720853738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42012.791180555556</v>
      </c>
      <c r="P25" s="2">
        <v>0.45784722222222224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118914</v>
      </c>
      <c r="AK25">
        <v>0</v>
      </c>
      <c r="AL25" t="s">
        <v>99</v>
      </c>
      <c r="AM25">
        <v>685</v>
      </c>
      <c r="AN25">
        <v>119599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28040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75</v>
      </c>
      <c r="J26" s="3">
        <v>-1720853738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42012.791180555556</v>
      </c>
      <c r="P26" s="2">
        <v>0.45784722222222224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120694</v>
      </c>
      <c r="AK26">
        <v>0</v>
      </c>
      <c r="AL26">
        <v>7</v>
      </c>
      <c r="AM26">
        <v>601</v>
      </c>
      <c r="AN26">
        <v>121295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28040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75</v>
      </c>
      <c r="J27" s="3">
        <v>-1720853738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42012.791180555556</v>
      </c>
      <c r="P27" s="2">
        <v>0.45784722222222224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16</v>
      </c>
      <c r="AJ27">
        <v>122390</v>
      </c>
      <c r="AK27">
        <v>0</v>
      </c>
      <c r="AL27" t="s">
        <v>99</v>
      </c>
      <c r="AM27">
        <v>1097</v>
      </c>
      <c r="AN27">
        <v>123487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28040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75</v>
      </c>
      <c r="J28" s="3">
        <v>-1720853738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42012.791180555556</v>
      </c>
      <c r="P28" s="2">
        <v>0.45784722222222224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16</v>
      </c>
      <c r="AJ28">
        <v>124586</v>
      </c>
      <c r="AK28">
        <v>0</v>
      </c>
      <c r="AL28" t="s">
        <v>99</v>
      </c>
      <c r="AM28">
        <v>501</v>
      </c>
      <c r="AN28">
        <v>125087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28040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75</v>
      </c>
      <c r="J29" s="3">
        <v>-1720853738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42012.791180555556</v>
      </c>
      <c r="P29" s="2">
        <v>0.45784722222222224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126183</v>
      </c>
      <c r="AK29">
        <v>0</v>
      </c>
      <c r="AL29">
        <v>7</v>
      </c>
      <c r="AM29">
        <v>968</v>
      </c>
      <c r="AN29">
        <v>127151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28040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75</v>
      </c>
      <c r="J30" s="3">
        <v>-1720853738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42012.791180555556</v>
      </c>
      <c r="P30" s="2">
        <v>0.45784722222222224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128245</v>
      </c>
      <c r="AK30">
        <v>0</v>
      </c>
      <c r="AL30" t="s">
        <v>99</v>
      </c>
      <c r="AM30">
        <v>938</v>
      </c>
      <c r="AN30">
        <v>129183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28040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75</v>
      </c>
      <c r="J31" s="3">
        <v>-1720853738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42012.791180555556</v>
      </c>
      <c r="P31" s="2">
        <v>0.45784722222222224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130274</v>
      </c>
      <c r="AK31">
        <v>0</v>
      </c>
      <c r="AL31">
        <v>7</v>
      </c>
      <c r="AM31">
        <v>605</v>
      </c>
      <c r="AN31">
        <v>130879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28040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75</v>
      </c>
      <c r="J32" s="3">
        <v>-1720853738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42012.791180555556</v>
      </c>
      <c r="P32" s="2">
        <v>0.45784722222222224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131971</v>
      </c>
      <c r="AK32">
        <v>0</v>
      </c>
      <c r="AL32">
        <v>7</v>
      </c>
      <c r="AM32">
        <v>556</v>
      </c>
      <c r="AN32">
        <v>132527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28040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75</v>
      </c>
      <c r="J33" s="3">
        <v>-1720853738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42012.791180555556</v>
      </c>
      <c r="P33" s="2">
        <v>0.45784722222222224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16</v>
      </c>
      <c r="AJ33">
        <v>133634</v>
      </c>
      <c r="AK33">
        <v>0</v>
      </c>
      <c r="AL33" t="s">
        <v>99</v>
      </c>
      <c r="AM33">
        <v>541</v>
      </c>
      <c r="AN33">
        <v>134175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28040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75</v>
      </c>
      <c r="J34" s="3">
        <v>-1720853738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42012.791180555556</v>
      </c>
      <c r="P34" s="2">
        <v>0.45784722222222224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135281</v>
      </c>
      <c r="AK34">
        <v>0</v>
      </c>
      <c r="AL34" t="s">
        <v>99</v>
      </c>
      <c r="AM34">
        <v>494</v>
      </c>
      <c r="AN34">
        <v>135775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28040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75</v>
      </c>
      <c r="J35" s="3">
        <v>-1720853738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42012.791180555556</v>
      </c>
      <c r="P35" s="2">
        <v>0.45784722222222224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17</v>
      </c>
      <c r="AJ35">
        <v>136878</v>
      </c>
      <c r="AK35">
        <v>0</v>
      </c>
      <c r="AL35" t="s">
        <v>99</v>
      </c>
      <c r="AM35">
        <v>577</v>
      </c>
      <c r="AN35">
        <v>137455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28040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75</v>
      </c>
      <c r="J36" s="3">
        <v>-1720853738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42012.791180555556</v>
      </c>
      <c r="P36" s="2">
        <v>0.45784722222222224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138557</v>
      </c>
      <c r="AK36">
        <v>0</v>
      </c>
      <c r="AL36">
        <v>7</v>
      </c>
      <c r="AM36">
        <v>530</v>
      </c>
      <c r="AN36">
        <v>139087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28040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75</v>
      </c>
      <c r="J37" s="3">
        <v>-1720853738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42012.791180555556</v>
      </c>
      <c r="P37" s="2">
        <v>0.45784722222222224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140188</v>
      </c>
      <c r="AK37">
        <v>0</v>
      </c>
      <c r="AL37" t="s">
        <v>99</v>
      </c>
      <c r="AM37">
        <v>1683</v>
      </c>
      <c r="AN37">
        <v>141871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28040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75</v>
      </c>
      <c r="J38" s="3">
        <v>-1720853738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42012.791180555556</v>
      </c>
      <c r="P38" s="2">
        <v>0.45784722222222224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142965</v>
      </c>
      <c r="AK38">
        <v>0</v>
      </c>
      <c r="AL38">
        <v>7</v>
      </c>
      <c r="AM38">
        <v>586</v>
      </c>
      <c r="AN38">
        <v>143551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28040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75</v>
      </c>
      <c r="J39" s="3">
        <v>-1720853738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42012.791180555556</v>
      </c>
      <c r="P39" s="2">
        <v>0.45784722222222224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144645</v>
      </c>
      <c r="AK39">
        <v>0</v>
      </c>
      <c r="AL39">
        <v>7</v>
      </c>
      <c r="AM39">
        <v>602</v>
      </c>
      <c r="AN39">
        <v>145247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28040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75</v>
      </c>
      <c r="J40" s="3">
        <v>-1720853738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42012.791180555556</v>
      </c>
      <c r="P40" s="2">
        <v>0.45784722222222224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146342</v>
      </c>
      <c r="AK40">
        <v>0</v>
      </c>
      <c r="AL40">
        <v>7</v>
      </c>
      <c r="AM40">
        <v>345</v>
      </c>
      <c r="AN40">
        <v>146687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28040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75</v>
      </c>
      <c r="J41" s="3">
        <v>-1720853738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42012.791180555556</v>
      </c>
      <c r="P41" s="2">
        <v>0.45784722222222224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147789</v>
      </c>
      <c r="AK41">
        <v>0</v>
      </c>
      <c r="AL41" t="s">
        <v>99</v>
      </c>
      <c r="AM41">
        <v>898</v>
      </c>
      <c r="AN41">
        <v>148687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28040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75</v>
      </c>
      <c r="J42" s="3">
        <v>-1720853738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42012.791180555556</v>
      </c>
      <c r="P42" s="2">
        <v>0.45784722222222224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149785</v>
      </c>
      <c r="AK42">
        <v>0</v>
      </c>
      <c r="AL42" t="s">
        <v>99</v>
      </c>
      <c r="AM42">
        <v>390</v>
      </c>
      <c r="AN42">
        <v>150175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28040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75</v>
      </c>
      <c r="J43" s="3">
        <v>-1720853738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42012.791180555556</v>
      </c>
      <c r="P43" s="2">
        <v>0.45784722222222224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151282</v>
      </c>
      <c r="AK43">
        <v>0</v>
      </c>
      <c r="AL43">
        <v>7</v>
      </c>
      <c r="AM43">
        <v>1069</v>
      </c>
      <c r="AN43">
        <v>152351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28040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75</v>
      </c>
      <c r="J44" s="3">
        <v>-1720853738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42012.791180555556</v>
      </c>
      <c r="P44" s="2">
        <v>0.45784722222222224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153444</v>
      </c>
      <c r="AK44">
        <v>0</v>
      </c>
      <c r="AL44">
        <v>7</v>
      </c>
      <c r="AM44">
        <v>379</v>
      </c>
      <c r="AN44">
        <v>153823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28040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75</v>
      </c>
      <c r="J45" s="3">
        <v>-1720853738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42012.791180555556</v>
      </c>
      <c r="P45" s="2">
        <v>0.45784722222222224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16</v>
      </c>
      <c r="AJ45">
        <v>154924</v>
      </c>
      <c r="AK45">
        <v>0</v>
      </c>
      <c r="AL45" t="s">
        <v>99</v>
      </c>
      <c r="AM45">
        <v>531</v>
      </c>
      <c r="AN45">
        <v>155455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28040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75</v>
      </c>
      <c r="J46" s="3">
        <v>-1720853738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42012.791180555556</v>
      </c>
      <c r="P46" s="2">
        <v>0.45784722222222224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156554</v>
      </c>
      <c r="AK46">
        <v>0</v>
      </c>
      <c r="AL46" t="s">
        <v>99</v>
      </c>
      <c r="AM46">
        <v>388</v>
      </c>
      <c r="AN46">
        <v>156942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28040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75</v>
      </c>
      <c r="J47" s="3">
        <v>-1720853738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42012.791180555556</v>
      </c>
      <c r="P47" s="2">
        <v>0.45784722222222224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158035</v>
      </c>
      <c r="AK47">
        <v>0</v>
      </c>
      <c r="AL47">
        <v>7</v>
      </c>
      <c r="AM47">
        <v>476</v>
      </c>
      <c r="AN47">
        <v>158511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28040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75</v>
      </c>
      <c r="J48" s="3">
        <v>-1720853738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42012.791180555556</v>
      </c>
      <c r="P48" s="2">
        <v>0.45784722222222224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159615</v>
      </c>
      <c r="AK48">
        <v>0</v>
      </c>
      <c r="AL48">
        <v>7</v>
      </c>
      <c r="AM48">
        <v>335</v>
      </c>
      <c r="AN48">
        <v>159950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28040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75</v>
      </c>
      <c r="J49" s="3">
        <v>-1720853738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42012.791180555556</v>
      </c>
      <c r="P49" s="2">
        <v>0.45784722222222224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161045</v>
      </c>
      <c r="AK49">
        <v>0</v>
      </c>
      <c r="AL49" t="s">
        <v>99</v>
      </c>
      <c r="AM49">
        <v>649</v>
      </c>
      <c r="AN49">
        <v>161694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28040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75</v>
      </c>
      <c r="J50" s="3">
        <v>-1720853738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42012.791180555556</v>
      </c>
      <c r="P50" s="2">
        <v>0.45784722222222224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162792</v>
      </c>
      <c r="AK50">
        <v>0</v>
      </c>
      <c r="AL50">
        <v>7</v>
      </c>
      <c r="AM50">
        <v>886</v>
      </c>
      <c r="AN50">
        <v>163678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28040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75</v>
      </c>
      <c r="J51" s="3">
        <v>-1720853738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42012.791180555556</v>
      </c>
      <c r="P51" s="2">
        <v>0.45784722222222224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164771</v>
      </c>
      <c r="AK51">
        <v>0</v>
      </c>
      <c r="AL51" t="s">
        <v>99</v>
      </c>
      <c r="AM51">
        <v>667</v>
      </c>
      <c r="AN51">
        <v>165438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28040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75</v>
      </c>
      <c r="J52" s="3">
        <v>-1720853738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42012.791180555556</v>
      </c>
      <c r="P52" s="2">
        <v>0.45784722222222224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16</v>
      </c>
      <c r="AJ52">
        <v>166534</v>
      </c>
      <c r="AK52">
        <v>0</v>
      </c>
      <c r="AL52" t="s">
        <v>99</v>
      </c>
      <c r="AM52">
        <v>440</v>
      </c>
      <c r="AN52">
        <v>166974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28040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75</v>
      </c>
      <c r="J53" s="3">
        <v>-1720853738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42012.791180555556</v>
      </c>
      <c r="P53" s="2">
        <v>0.45784722222222224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168081</v>
      </c>
      <c r="AK53">
        <v>0</v>
      </c>
      <c r="AL53">
        <v>7</v>
      </c>
      <c r="AM53">
        <v>509</v>
      </c>
      <c r="AN53">
        <v>168590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28040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75</v>
      </c>
      <c r="J54" s="3">
        <v>-1720853738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42012.791180555556</v>
      </c>
      <c r="P54" s="2">
        <v>0.45784722222222224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169694</v>
      </c>
      <c r="AK54">
        <v>0</v>
      </c>
      <c r="AL54" t="s">
        <v>99</v>
      </c>
      <c r="AM54">
        <v>1216</v>
      </c>
      <c r="AN54">
        <v>170910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28040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75</v>
      </c>
      <c r="J55" s="3">
        <v>-1720853738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42012.791180555556</v>
      </c>
      <c r="P55" s="2">
        <v>0.45784722222222224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172006</v>
      </c>
      <c r="AK55">
        <v>0</v>
      </c>
      <c r="AL55">
        <v>7</v>
      </c>
      <c r="AM55">
        <v>632</v>
      </c>
      <c r="AN55">
        <v>172638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28040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75</v>
      </c>
      <c r="J56" s="3">
        <v>-1720853738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42012.791180555556</v>
      </c>
      <c r="P56" s="2">
        <v>0.45784722222222224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173736</v>
      </c>
      <c r="AK56">
        <v>0</v>
      </c>
      <c r="AL56" t="s">
        <v>99</v>
      </c>
      <c r="AM56">
        <v>822</v>
      </c>
      <c r="AN56">
        <v>174558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28040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75</v>
      </c>
      <c r="J57" s="3">
        <v>-1720853738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42012.791180555556</v>
      </c>
      <c r="P57" s="2">
        <v>0.45784722222222224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175665</v>
      </c>
      <c r="AK57">
        <v>0</v>
      </c>
      <c r="AL57">
        <v>7</v>
      </c>
      <c r="AM57">
        <v>637</v>
      </c>
      <c r="AN57">
        <v>176302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28040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75</v>
      </c>
      <c r="J58" s="3">
        <v>-1720853738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42012.791180555556</v>
      </c>
      <c r="P58" s="2">
        <v>0.45784722222222224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177395</v>
      </c>
      <c r="AK58">
        <v>0</v>
      </c>
      <c r="AL58">
        <v>7</v>
      </c>
      <c r="AM58">
        <v>363</v>
      </c>
      <c r="AN58">
        <v>177758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28040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75</v>
      </c>
      <c r="J59" s="3">
        <v>-1720853738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42012.791180555556</v>
      </c>
      <c r="P59" s="2">
        <v>0.45784722222222224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16</v>
      </c>
      <c r="AJ59">
        <v>178859</v>
      </c>
      <c r="AK59">
        <v>0</v>
      </c>
      <c r="AL59" t="s">
        <v>99</v>
      </c>
      <c r="AM59">
        <v>483</v>
      </c>
      <c r="AN59">
        <v>179342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28040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75</v>
      </c>
      <c r="J60" s="3">
        <v>-1720853738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42012.791180555556</v>
      </c>
      <c r="P60" s="2">
        <v>0.45784722222222224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180439</v>
      </c>
      <c r="AK60">
        <v>0</v>
      </c>
      <c r="AL60">
        <v>7</v>
      </c>
      <c r="AM60">
        <v>503</v>
      </c>
      <c r="AN60">
        <v>180942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28040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75</v>
      </c>
      <c r="J61" s="3">
        <v>-1720853738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42012.791180555556</v>
      </c>
      <c r="P61" s="2">
        <v>0.45784722222222224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16</v>
      </c>
      <c r="AJ61">
        <v>182036</v>
      </c>
      <c r="AK61">
        <v>0</v>
      </c>
      <c r="AL61" t="s">
        <v>99</v>
      </c>
      <c r="AM61">
        <v>458</v>
      </c>
      <c r="AN61">
        <v>182494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28040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75</v>
      </c>
      <c r="J62" s="3">
        <v>-1720853738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42012.791180555556</v>
      </c>
      <c r="P62" s="2">
        <v>0.45784722222222224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183599</v>
      </c>
      <c r="AK62">
        <v>0</v>
      </c>
      <c r="AL62" t="s">
        <v>99</v>
      </c>
      <c r="AM62">
        <v>463</v>
      </c>
      <c r="AN62">
        <v>184062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28040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75</v>
      </c>
      <c r="J63" s="3">
        <v>-1720853738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42012.791180555556</v>
      </c>
      <c r="P63" s="2">
        <v>0.45784722222222224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185163</v>
      </c>
      <c r="AK63">
        <v>0</v>
      </c>
      <c r="AL63">
        <v>7</v>
      </c>
      <c r="AM63">
        <v>451</v>
      </c>
      <c r="AN63">
        <v>185614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28040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75</v>
      </c>
      <c r="J64" s="3">
        <v>-1720853738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42012.791180555556</v>
      </c>
      <c r="P64" s="2">
        <v>0.45784722222222224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186710</v>
      </c>
      <c r="AK64">
        <v>0</v>
      </c>
      <c r="AL64">
        <v>7</v>
      </c>
      <c r="AM64">
        <v>472</v>
      </c>
      <c r="AN64">
        <v>187182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28040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75</v>
      </c>
      <c r="J65" s="3">
        <v>-1720853738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42012.791180555556</v>
      </c>
      <c r="P65" s="2">
        <v>0.45784722222222224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188290</v>
      </c>
      <c r="AK65">
        <v>0</v>
      </c>
      <c r="AL65">
        <v>7</v>
      </c>
      <c r="AM65">
        <v>332</v>
      </c>
      <c r="AN65">
        <v>188622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28040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659.05084745762713</v>
      </c>
    </row>
    <row r="3" spans="1:16" x14ac:dyDescent="0.25">
      <c r="A3">
        <v>3</v>
      </c>
      <c r="B3">
        <f>HLOOKUP(B$1,Raw!$A:$AO,$A3,FALSE)</f>
        <v>28040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309.20607031829638</v>
      </c>
    </row>
    <row r="4" spans="1:16" x14ac:dyDescent="0.25">
      <c r="A4">
        <v>4</v>
      </c>
      <c r="B4">
        <f>HLOOKUP(B$1,Raw!$A:$AO,$A4,FALSE)</f>
        <v>28040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1586.6690584125163</v>
      </c>
    </row>
    <row r="5" spans="1:16" x14ac:dyDescent="0.25">
      <c r="A5">
        <v>5</v>
      </c>
      <c r="B5">
        <f>HLOOKUP(B$1,Raw!$A:$AO,$A5,FALSE)</f>
        <v>28040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-268.56736349726202</v>
      </c>
    </row>
    <row r="6" spans="1:16" x14ac:dyDescent="0.25">
      <c r="A6">
        <v>6</v>
      </c>
      <c r="B6">
        <f>HLOOKUP(B$1,Raw!$A:$AO,$A6,FALSE)</f>
        <v>28040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735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735</v>
      </c>
      <c r="L6">
        <f t="shared" si="2"/>
        <v>735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28040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522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522</v>
      </c>
      <c r="L7">
        <f t="shared" si="2"/>
        <v>522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28040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412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412</v>
      </c>
      <c r="L8">
        <f t="shared" si="2"/>
        <v>412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28040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419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419</v>
      </c>
      <c r="L9">
        <f t="shared" si="2"/>
        <v>419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28040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505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505</v>
      </c>
      <c r="L10">
        <f t="shared" si="2"/>
        <v>505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28040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685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685</v>
      </c>
      <c r="L11">
        <f t="shared" si="2"/>
        <v>685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28040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329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329</v>
      </c>
      <c r="L12">
        <f t="shared" si="2"/>
        <v>329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28040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338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338</v>
      </c>
      <c r="L13">
        <f t="shared" si="2"/>
        <v>338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28040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444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444</v>
      </c>
      <c r="L14">
        <f t="shared" si="2"/>
        <v>444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28040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1009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1009</v>
      </c>
      <c r="L15">
        <f t="shared" si="2"/>
        <v>1009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28040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625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625</v>
      </c>
      <c r="L16">
        <f t="shared" si="2"/>
        <v>625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28040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1487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1487</v>
      </c>
      <c r="L17">
        <f t="shared" si="2"/>
        <v>1487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28040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1453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1453</v>
      </c>
      <c r="L18">
        <f t="shared" si="2"/>
        <v>1453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28040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636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636</v>
      </c>
      <c r="L19">
        <f t="shared" si="2"/>
        <v>636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28040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938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938</v>
      </c>
      <c r="L20">
        <f t="shared" si="2"/>
        <v>938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28040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0</v>
      </c>
      <c r="H21">
        <f>IF($B21=0,"",HLOOKUP(H$1,Raw!$A:$AO,$A21,FALSE))</f>
        <v>589</v>
      </c>
      <c r="I21" t="str">
        <f>IF($B21=0,"",HLOOKUP(I$1,Raw!$A:$AO,$A21,FALSE))</f>
        <v>q</v>
      </c>
      <c r="J21">
        <f>IF($B21=0,"",HLOOKUP(J$1,Raw!$A:$AO,$A21,FALSE))</f>
        <v>7</v>
      </c>
      <c r="K21" t="str">
        <f t="shared" si="0"/>
        <v/>
      </c>
      <c r="L21" t="str">
        <f t="shared" si="2"/>
        <v/>
      </c>
      <c r="M21" t="str">
        <f t="shared" si="1"/>
        <v>Incorrect</v>
      </c>
    </row>
    <row r="22" spans="1:13" x14ac:dyDescent="0.25">
      <c r="A22">
        <v>22</v>
      </c>
      <c r="B22">
        <f>HLOOKUP(B$1,Raw!$A:$AO,$A22,FALSE)</f>
        <v>28040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765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765</v>
      </c>
      <c r="L22">
        <f t="shared" si="2"/>
        <v>765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28040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486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486</v>
      </c>
      <c r="L23">
        <f t="shared" si="2"/>
        <v>486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28040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1338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1338</v>
      </c>
      <c r="L24">
        <f t="shared" si="2"/>
        <v>1338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28040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685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685</v>
      </c>
      <c r="L25">
        <f t="shared" si="2"/>
        <v>685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28040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601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601</v>
      </c>
      <c r="L26">
        <f t="shared" si="2"/>
        <v>601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28040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1097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1097</v>
      </c>
      <c r="L27">
        <f t="shared" si="2"/>
        <v>1097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28040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501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501</v>
      </c>
      <c r="L28">
        <f t="shared" si="2"/>
        <v>501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28040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968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968</v>
      </c>
      <c r="L29">
        <f t="shared" si="2"/>
        <v>968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28040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938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938</v>
      </c>
      <c r="L30">
        <f t="shared" si="2"/>
        <v>938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28040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605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605</v>
      </c>
      <c r="L31">
        <f t="shared" si="2"/>
        <v>605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28040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556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556</v>
      </c>
      <c r="L32">
        <f t="shared" si="2"/>
        <v>556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28040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541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541</v>
      </c>
      <c r="L33">
        <f t="shared" si="2"/>
        <v>541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28040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494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494</v>
      </c>
      <c r="L34">
        <f t="shared" si="2"/>
        <v>494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28040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577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577</v>
      </c>
      <c r="L35">
        <f t="shared" si="2"/>
        <v>577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28040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530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530</v>
      </c>
      <c r="L36">
        <f t="shared" si="2"/>
        <v>530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28040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1683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1683</v>
      </c>
      <c r="L37" t="str">
        <f t="shared" si="2"/>
        <v/>
      </c>
      <c r="M37" t="str">
        <f t="shared" si="1"/>
        <v>Outlier</v>
      </c>
    </row>
    <row r="38" spans="1:13" x14ac:dyDescent="0.25">
      <c r="A38">
        <v>38</v>
      </c>
      <c r="B38">
        <f>HLOOKUP(B$1,Raw!$A:$AO,$A38,FALSE)</f>
        <v>28040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586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586</v>
      </c>
      <c r="L38">
        <f t="shared" si="2"/>
        <v>586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28040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602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602</v>
      </c>
      <c r="L39">
        <f t="shared" si="2"/>
        <v>602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28040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345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345</v>
      </c>
      <c r="L40">
        <f t="shared" si="2"/>
        <v>345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28040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898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898</v>
      </c>
      <c r="L41">
        <f t="shared" si="2"/>
        <v>898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28040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390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390</v>
      </c>
      <c r="L42">
        <f t="shared" si="2"/>
        <v>390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28040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1069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1069</v>
      </c>
      <c r="L43">
        <f t="shared" si="2"/>
        <v>1069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28040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379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379</v>
      </c>
      <c r="L44">
        <f t="shared" si="2"/>
        <v>379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28040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531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531</v>
      </c>
      <c r="L45">
        <f t="shared" si="2"/>
        <v>531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28040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388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388</v>
      </c>
      <c r="L46">
        <f t="shared" si="2"/>
        <v>388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28040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476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476</v>
      </c>
      <c r="L47">
        <f t="shared" si="2"/>
        <v>476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28040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335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335</v>
      </c>
      <c r="L48">
        <f t="shared" si="2"/>
        <v>335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28040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649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649</v>
      </c>
      <c r="L49">
        <f t="shared" si="2"/>
        <v>649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28040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886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886</v>
      </c>
      <c r="L50">
        <f t="shared" si="2"/>
        <v>886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28040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667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667</v>
      </c>
      <c r="L51">
        <f t="shared" si="2"/>
        <v>667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28040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440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440</v>
      </c>
      <c r="L52">
        <f t="shared" si="2"/>
        <v>440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28040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509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509</v>
      </c>
      <c r="L53">
        <f t="shared" si="2"/>
        <v>509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28040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1216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1216</v>
      </c>
      <c r="L54">
        <f t="shared" si="2"/>
        <v>1216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28040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632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632</v>
      </c>
      <c r="L55">
        <f t="shared" si="2"/>
        <v>632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28040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822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822</v>
      </c>
      <c r="L56">
        <f t="shared" si="2"/>
        <v>822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28040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637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637</v>
      </c>
      <c r="L57">
        <f t="shared" si="2"/>
        <v>637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28040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363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363</v>
      </c>
      <c r="L58">
        <f t="shared" si="2"/>
        <v>363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28040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483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483</v>
      </c>
      <c r="L59">
        <f t="shared" si="2"/>
        <v>483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28040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503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503</v>
      </c>
      <c r="L60">
        <f t="shared" si="2"/>
        <v>503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28040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458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458</v>
      </c>
      <c r="L61">
        <f t="shared" si="2"/>
        <v>458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28040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463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463</v>
      </c>
      <c r="L62">
        <f t="shared" si="2"/>
        <v>463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28040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451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451</v>
      </c>
      <c r="L63">
        <f t="shared" si="2"/>
        <v>451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28040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472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472</v>
      </c>
      <c r="L64">
        <f t="shared" si="2"/>
        <v>472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28040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332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332</v>
      </c>
      <c r="L65">
        <f t="shared" si="2"/>
        <v>332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28040</v>
      </c>
      <c r="B6" s="7">
        <f>Organized!C2</f>
        <v>42012</v>
      </c>
      <c r="C6" s="19">
        <f>GETPIVOTDATA("FinalRT",$A$8,"Consistency","C")</f>
        <v>608.13333333333333</v>
      </c>
      <c r="D6" s="19">
        <f>GETPIVOTDATA("FinalRT",$A$8,"Consistency","I")</f>
        <v>756.53846153846155</v>
      </c>
      <c r="E6" s="19">
        <f>D6-C6</f>
        <v>148.40512820512822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0.8666666666666667</v>
      </c>
      <c r="H6" s="23">
        <f>G6-F6</f>
        <v>-0.1333333333333333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608.13333333333333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756.53846153846155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641.39655172413791</v>
      </c>
      <c r="D11" s="5" t="s">
        <v>10</v>
      </c>
      <c r="E11" s="6">
        <v>13</v>
      </c>
      <c r="F11" s="6">
        <v>1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2015-02-18T23:06:45Z</dcterms:modified>
</cp:coreProperties>
</file>