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9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<sst xmlns="http://schemas.openxmlformats.org/spreadsheetml/2006/main" count="1949" uniqueCount="103">
  <si>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</si>
  <si>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</si>
  <si>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</si>
  <si>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</si>
  <si>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</si>
  <si>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</si>
  <si>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</si>
  <si>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</si>
  <si>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</si>
  <si>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</si>
  <si>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</si>
  <si>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</si>
  <si>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</si>
  <si>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</si>
  <si>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</si>
  <si>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</si>
  <si>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</si>
  <si>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</si>
  <si>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</si>
  <si>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</si>
  <si>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</si>
  <si>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</si>
  <si>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</si>
  <si>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</si>
  <si>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</si>
  <si>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</si>
  <si>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</si>
  <si>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</si>
  <si>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</si>
  <si>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</si>
  <si>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</si>
  <si>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</si>
  <si>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</si>
  <si>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</si>
  <si>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</si>
  <si>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</si>
  <si>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</si>
  <si>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</si>
  <si>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</si>
  <si>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</si>
  <si>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</si>
  <si>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</si>
  <si>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</si>
  <si>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</si>
  <si>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</si>
  <si>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</si>
  <si>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</si>
  <si>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</si>
  <si>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</si>
  <si>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</si>
  <si>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</si>
  <si>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</si>
  <si>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</si>
  <si>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</si>
  <si>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</si>
  <si>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</si>
  <si>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</si>
  <si>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</si>
  <si>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</si>
  <si>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</si>
  <si>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</si>
  <si>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</si>
  <si>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</si>
  <si>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</si>
  <si>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</si>
  <si>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</si>
  <si>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</si>
  <si>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</si>
  <si>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</si>
  <si>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</si>
  <si>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</si>
  <si>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</si>
  <si>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</si>
  <si>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</si>
  <si>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</si>
  <si>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</si>
  <si>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</si>
  <si>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</si>
  <si>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</si>
  <si>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</si>
  <si>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</si>
  <si>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</si>
  <si>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</si>
  <si>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</si>
  <si>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</si>
  <si>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</si>
  <si>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</si>
  <si>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</si>
  <si>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dt:dt="string"&gt;2015-01-07T19:11:27Z&lt;/DateUtc&gt;&lt;/StartTime&gt;&lt;FrequencyChanges&gt;&lt;FrequencyChange&gt;&lt;Frequency dt:dt="r8"&gt;2857451&lt;/Frequency&gt;&lt;Timestamp dt:dt="r8"&gt;328069953713&lt;/Timestamp&gt;&lt;Current dt:dt="r8"&gt;0&lt;/Current&gt;&lt;DateUtc dt:dt="string"&gt;2015-01-07T19:11:27Z&lt;/DateUtc&gt;&lt;/FrequencyChange&gt;&lt;/FrequencyChanges&gt;&lt;/Clock&gt;\n</t>
  </si>
  <si>
    <t>Simon_B_01.02-28042-1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</si>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</sst>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6024074075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2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62" maxValue="108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62" maxValue="1086"/>
    </cacheField>
    <cacheField name="FinalRT" numFmtId="0">
      <sharedItems containsBlank="1" containsMixedTypes="1" containsNumber="1" containsInteger="1" minValue="262" maxValue="651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2"/>
    <n v="42011"/>
    <n v="1"/>
    <s v="Right"/>
    <x v="0"/>
    <s v="NULL"/>
    <s v="NULL"/>
    <s v="NULL"/>
    <s v="NULL"/>
    <s v=""/>
    <s v=""/>
    <x v="0"/>
  </r>
  <r>
    <n v="28042"/>
    <n v="42011"/>
    <n v="2"/>
    <s v="Right"/>
    <x v="0"/>
    <s v="NULL"/>
    <s v="NULL"/>
    <s v="NULL"/>
    <s v="NULL"/>
    <s v=""/>
    <s v=""/>
    <x v="0"/>
  </r>
  <r>
    <n v="28042"/>
    <n v="42011"/>
    <n v="3"/>
    <s v="Left"/>
    <x v="0"/>
    <s v="NULL"/>
    <s v="NULL"/>
    <s v="NULL"/>
    <s v="NULL"/>
    <s v=""/>
    <s v=""/>
    <x v="0"/>
  </r>
  <r>
    <n v="28042"/>
    <n v="42011"/>
    <n v="4"/>
    <s v="Left"/>
    <x v="0"/>
    <s v="NULL"/>
    <s v="NULL"/>
    <s v="NULL"/>
    <s v="NULL"/>
    <s v=""/>
    <s v=""/>
    <x v="0"/>
  </r>
  <r>
    <n v="28042"/>
    <n v="42011"/>
    <n v="5"/>
    <s v="Right"/>
    <x v="0"/>
    <n v="1"/>
    <n v="609"/>
    <n v="7"/>
    <n v="7"/>
    <n v="609"/>
    <n v="609"/>
    <x v="1"/>
  </r>
  <r>
    <n v="28042"/>
    <n v="42011"/>
    <n v="6"/>
    <s v="Right"/>
    <x v="0"/>
    <n v="1"/>
    <n v="432"/>
    <n v="7"/>
    <n v="7"/>
    <n v="432"/>
    <n v="432"/>
    <x v="1"/>
  </r>
  <r>
    <n v="28042"/>
    <n v="42011"/>
    <n v="7"/>
    <s v="Right"/>
    <x v="0"/>
    <n v="1"/>
    <n v="334"/>
    <n v="7"/>
    <n v="7"/>
    <n v="334"/>
    <n v="334"/>
    <x v="1"/>
  </r>
  <r>
    <n v="28042"/>
    <n v="42011"/>
    <n v="8"/>
    <s v="Left"/>
    <x v="0"/>
    <n v="1"/>
    <n v="335"/>
    <s v="q"/>
    <s v="q"/>
    <n v="335"/>
    <n v="335"/>
    <x v="1"/>
  </r>
  <r>
    <n v="28042"/>
    <n v="42011"/>
    <n v="9"/>
    <s v="Left"/>
    <x v="0"/>
    <n v="1"/>
    <n v="313"/>
    <s v="q"/>
    <s v="q"/>
    <n v="313"/>
    <n v="313"/>
    <x v="1"/>
  </r>
  <r>
    <n v="28042"/>
    <n v="42011"/>
    <n v="10"/>
    <s v="Left"/>
    <x v="1"/>
    <n v="1"/>
    <n v="467"/>
    <n v="7"/>
    <n v="7"/>
    <n v="467"/>
    <n v="467"/>
    <x v="1"/>
  </r>
  <r>
    <n v="28042"/>
    <n v="42011"/>
    <n v="11"/>
    <s v="Left"/>
    <x v="0"/>
    <n v="1"/>
    <n v="423"/>
    <s v="q"/>
    <s v="q"/>
    <n v="423"/>
    <n v="423"/>
    <x v="1"/>
  </r>
  <r>
    <n v="28042"/>
    <n v="42011"/>
    <n v="12"/>
    <s v="Right"/>
    <x v="0"/>
    <n v="1"/>
    <n v="349"/>
    <n v="7"/>
    <n v="7"/>
    <n v="349"/>
    <n v="349"/>
    <x v="1"/>
  </r>
  <r>
    <n v="28042"/>
    <n v="42011"/>
    <n v="13"/>
    <s v="Right"/>
    <x v="0"/>
    <n v="1"/>
    <n v="326"/>
    <n v="7"/>
    <n v="7"/>
    <n v="326"/>
    <n v="326"/>
    <x v="1"/>
  </r>
  <r>
    <n v="28042"/>
    <n v="42011"/>
    <n v="14"/>
    <s v="Right"/>
    <x v="1"/>
    <n v="1"/>
    <n v="456"/>
    <s v="q"/>
    <s v="q"/>
    <n v="456"/>
    <n v="456"/>
    <x v="1"/>
  </r>
  <r>
    <n v="28042"/>
    <n v="42011"/>
    <n v="15"/>
    <s v="Right"/>
    <x v="0"/>
    <n v="1"/>
    <n v="333"/>
    <n v="7"/>
    <n v="7"/>
    <n v="333"/>
    <n v="333"/>
    <x v="1"/>
  </r>
  <r>
    <n v="28042"/>
    <n v="42011"/>
    <n v="16"/>
    <s v="Left"/>
    <x v="0"/>
    <n v="1"/>
    <n v="1086"/>
    <s v="q"/>
    <s v="q"/>
    <n v="1086"/>
    <s v=""/>
    <x v="2"/>
  </r>
  <r>
    <n v="28042"/>
    <n v="42011"/>
    <n v="17"/>
    <s v="Right"/>
    <x v="0"/>
    <n v="1"/>
    <n v="324"/>
    <n v="7"/>
    <n v="7"/>
    <n v="324"/>
    <n v="324"/>
    <x v="1"/>
  </r>
  <r>
    <n v="28042"/>
    <n v="42011"/>
    <n v="18"/>
    <s v="Left"/>
    <x v="0"/>
    <n v="1"/>
    <n v="373"/>
    <s v="q"/>
    <s v="q"/>
    <n v="373"/>
    <n v="373"/>
    <x v="1"/>
  </r>
  <r>
    <n v="28042"/>
    <n v="42011"/>
    <n v="19"/>
    <s v="Left"/>
    <x v="0"/>
    <n v="1"/>
    <n v="349"/>
    <s v="q"/>
    <s v="q"/>
    <n v="349"/>
    <n v="349"/>
    <x v="1"/>
  </r>
  <r>
    <n v="28042"/>
    <n v="42011"/>
    <n v="20"/>
    <s v="Right"/>
    <x v="0"/>
    <n v="1"/>
    <n v="262"/>
    <n v="7"/>
    <n v="7"/>
    <n v="262"/>
    <n v="262"/>
    <x v="1"/>
  </r>
  <r>
    <n v="28042"/>
    <n v="42011"/>
    <n v="21"/>
    <s v="Left"/>
    <x v="0"/>
    <n v="1"/>
    <n v="274"/>
    <s v="q"/>
    <s v="q"/>
    <n v="274"/>
    <n v="274"/>
    <x v="1"/>
  </r>
  <r>
    <n v="28042"/>
    <n v="42011"/>
    <n v="22"/>
    <s v="Right"/>
    <x v="0"/>
    <n v="1"/>
    <n v="285"/>
    <n v="7"/>
    <n v="7"/>
    <n v="285"/>
    <n v="285"/>
    <x v="1"/>
  </r>
  <r>
    <n v="28042"/>
    <n v="42011"/>
    <n v="23"/>
    <s v="Right"/>
    <x v="0"/>
    <n v="1"/>
    <n v="457"/>
    <n v="7"/>
    <n v="7"/>
    <n v="457"/>
    <n v="457"/>
    <x v="1"/>
  </r>
  <r>
    <n v="28042"/>
    <n v="42011"/>
    <n v="24"/>
    <s v="Left"/>
    <x v="0"/>
    <n v="1"/>
    <n v="389"/>
    <s v="q"/>
    <s v="q"/>
    <n v="389"/>
    <n v="389"/>
    <x v="1"/>
  </r>
  <r>
    <n v="28042"/>
    <n v="42011"/>
    <n v="25"/>
    <s v="Left"/>
    <x v="0"/>
    <n v="1"/>
    <n v="341"/>
    <s v="q"/>
    <s v="q"/>
    <n v="341"/>
    <n v="341"/>
    <x v="1"/>
  </r>
  <r>
    <n v="28042"/>
    <n v="42011"/>
    <n v="26"/>
    <s v="Right"/>
    <x v="0"/>
    <n v="1"/>
    <n v="302"/>
    <n v="7"/>
    <n v="7"/>
    <n v="302"/>
    <n v="302"/>
    <x v="1"/>
  </r>
  <r>
    <n v="28042"/>
    <n v="42011"/>
    <n v="27"/>
    <s v="Left"/>
    <x v="1"/>
    <n v="1"/>
    <n v="449"/>
    <n v="7"/>
    <n v="7"/>
    <n v="449"/>
    <n v="449"/>
    <x v="1"/>
  </r>
  <r>
    <n v="28042"/>
    <n v="42011"/>
    <n v="28"/>
    <s v="Left"/>
    <x v="0"/>
    <n v="1"/>
    <n v="550"/>
    <s v="q"/>
    <s v="q"/>
    <n v="550"/>
    <n v="550"/>
    <x v="1"/>
  </r>
  <r>
    <n v="28042"/>
    <n v="42011"/>
    <n v="29"/>
    <s v="Left"/>
    <x v="0"/>
    <n v="1"/>
    <n v="487"/>
    <s v="q"/>
    <s v="q"/>
    <n v="487"/>
    <n v="487"/>
    <x v="1"/>
  </r>
  <r>
    <n v="28042"/>
    <n v="42011"/>
    <n v="30"/>
    <s v="Right"/>
    <x v="0"/>
    <n v="1"/>
    <n v="323"/>
    <n v="7"/>
    <n v="7"/>
    <n v="323"/>
    <n v="323"/>
    <x v="1"/>
  </r>
  <r>
    <n v="28042"/>
    <n v="42011"/>
    <n v="31"/>
    <s v="Right"/>
    <x v="0"/>
    <n v="1"/>
    <n v="317"/>
    <n v="7"/>
    <n v="7"/>
    <n v="317"/>
    <n v="317"/>
    <x v="1"/>
  </r>
  <r>
    <n v="28042"/>
    <n v="42011"/>
    <n v="32"/>
    <s v="Right"/>
    <x v="0"/>
    <n v="1"/>
    <n v="311"/>
    <n v="7"/>
    <n v="7"/>
    <n v="311"/>
    <n v="311"/>
    <x v="1"/>
  </r>
  <r>
    <n v="28042"/>
    <n v="42011"/>
    <n v="33"/>
    <s v="Right"/>
    <x v="1"/>
    <n v="1"/>
    <n v="481"/>
    <s v="q"/>
    <s v="q"/>
    <n v="481"/>
    <n v="481"/>
    <x v="1"/>
  </r>
  <r>
    <n v="28042"/>
    <n v="42011"/>
    <n v="34"/>
    <s v="Right"/>
    <x v="0"/>
    <n v="1"/>
    <n v="437"/>
    <n v="7"/>
    <n v="7"/>
    <n v="437"/>
    <n v="437"/>
    <x v="1"/>
  </r>
  <r>
    <n v="28042"/>
    <n v="42011"/>
    <n v="35"/>
    <s v="Right"/>
    <x v="1"/>
    <n v="1"/>
    <n v="475"/>
    <s v="q"/>
    <s v="q"/>
    <n v="475"/>
    <n v="475"/>
    <x v="1"/>
  </r>
  <r>
    <n v="28042"/>
    <n v="42011"/>
    <n v="36"/>
    <s v="Left"/>
    <x v="0"/>
    <n v="1"/>
    <n v="551"/>
    <s v="q"/>
    <s v="q"/>
    <n v="551"/>
    <n v="551"/>
    <x v="1"/>
  </r>
  <r>
    <n v="28042"/>
    <n v="42011"/>
    <n v="37"/>
    <s v="Left"/>
    <x v="0"/>
    <n v="1"/>
    <n v="456"/>
    <s v="q"/>
    <s v="q"/>
    <n v="456"/>
    <n v="456"/>
    <x v="1"/>
  </r>
  <r>
    <n v="28042"/>
    <n v="42011"/>
    <n v="38"/>
    <s v="Left"/>
    <x v="1"/>
    <n v="1"/>
    <n v="445"/>
    <n v="7"/>
    <n v="7"/>
    <n v="445"/>
    <n v="445"/>
    <x v="1"/>
  </r>
  <r>
    <n v="28042"/>
    <n v="42011"/>
    <n v="39"/>
    <s v="Left"/>
    <x v="1"/>
    <n v="1"/>
    <n v="362"/>
    <n v="7"/>
    <n v="7"/>
    <n v="362"/>
    <n v="362"/>
    <x v="1"/>
  </r>
  <r>
    <n v="28042"/>
    <n v="42011"/>
    <n v="40"/>
    <s v="Right"/>
    <x v="1"/>
    <n v="1"/>
    <n v="554"/>
    <s v="q"/>
    <s v="q"/>
    <n v="554"/>
    <n v="554"/>
    <x v="1"/>
  </r>
  <r>
    <n v="28042"/>
    <n v="42011"/>
    <n v="41"/>
    <s v="Right"/>
    <x v="0"/>
    <n v="1"/>
    <n v="340"/>
    <n v="7"/>
    <n v="7"/>
    <n v="340"/>
    <n v="340"/>
    <x v="1"/>
  </r>
  <r>
    <n v="28042"/>
    <n v="42011"/>
    <n v="42"/>
    <s v="Left"/>
    <x v="0"/>
    <n v="1"/>
    <n v="317"/>
    <s v="q"/>
    <s v="q"/>
    <n v="317"/>
    <n v="317"/>
    <x v="1"/>
  </r>
  <r>
    <n v="28042"/>
    <n v="42011"/>
    <n v="43"/>
    <s v="Left"/>
    <x v="0"/>
    <n v="1"/>
    <n v="415"/>
    <s v="q"/>
    <s v="q"/>
    <n v="415"/>
    <n v="415"/>
    <x v="1"/>
  </r>
  <r>
    <n v="28042"/>
    <n v="42011"/>
    <n v="44"/>
    <s v="Right"/>
    <x v="0"/>
    <n v="1"/>
    <n v="397"/>
    <n v="7"/>
    <n v="7"/>
    <n v="397"/>
    <n v="397"/>
    <x v="1"/>
  </r>
  <r>
    <n v="28042"/>
    <n v="42011"/>
    <n v="45"/>
    <s v="Left"/>
    <x v="0"/>
    <n v="1"/>
    <n v="340"/>
    <s v="q"/>
    <s v="q"/>
    <n v="340"/>
    <n v="340"/>
    <x v="1"/>
  </r>
  <r>
    <n v="28042"/>
    <n v="42011"/>
    <n v="46"/>
    <s v="Left"/>
    <x v="0"/>
    <n v="1"/>
    <n v="373"/>
    <s v="q"/>
    <s v="q"/>
    <n v="373"/>
    <n v="373"/>
    <x v="1"/>
  </r>
  <r>
    <n v="28042"/>
    <n v="42011"/>
    <n v="47"/>
    <s v="Left"/>
    <x v="1"/>
    <n v="1"/>
    <n v="421"/>
    <n v="7"/>
    <n v="7"/>
    <n v="421"/>
    <n v="421"/>
    <x v="1"/>
  </r>
  <r>
    <n v="28042"/>
    <n v="42011"/>
    <n v="48"/>
    <s v="Left"/>
    <x v="0"/>
    <n v="1"/>
    <n v="499"/>
    <s v="q"/>
    <s v="q"/>
    <n v="499"/>
    <n v="499"/>
    <x v="1"/>
  </r>
  <r>
    <n v="28042"/>
    <n v="42011"/>
    <n v="49"/>
    <s v="Left"/>
    <x v="1"/>
    <n v="1"/>
    <n v="479"/>
    <n v="7"/>
    <n v="7"/>
    <n v="479"/>
    <n v="479"/>
    <x v="1"/>
  </r>
  <r>
    <n v="28042"/>
    <n v="42011"/>
    <n v="50"/>
    <s v="Left"/>
    <x v="0"/>
    <n v="1"/>
    <n v="651"/>
    <s v="q"/>
    <s v="q"/>
    <n v="651"/>
    <n v="651"/>
    <x v="1"/>
  </r>
  <r>
    <n v="28042"/>
    <n v="42011"/>
    <n v="51"/>
    <s v="Left"/>
    <x v="1"/>
    <n v="1"/>
    <n v="496"/>
    <n v="7"/>
    <n v="7"/>
    <n v="496"/>
    <n v="496"/>
    <x v="1"/>
  </r>
  <r>
    <n v="28042"/>
    <n v="42011"/>
    <n v="52"/>
    <s v="Right"/>
    <x v="0"/>
    <n v="1"/>
    <n v="411"/>
    <n v="7"/>
    <n v="7"/>
    <n v="411"/>
    <n v="411"/>
    <x v="1"/>
  </r>
  <r>
    <n v="28042"/>
    <n v="42011"/>
    <n v="53"/>
    <s v="Right"/>
    <x v="1"/>
    <n v="1"/>
    <n v="442"/>
    <s v="q"/>
    <s v="q"/>
    <n v="442"/>
    <n v="442"/>
    <x v="1"/>
  </r>
  <r>
    <n v="28042"/>
    <n v="42011"/>
    <n v="54"/>
    <s v="Left"/>
    <x v="1"/>
    <n v="1"/>
    <n v="407"/>
    <n v="7"/>
    <n v="7"/>
    <n v="407"/>
    <n v="407"/>
    <x v="1"/>
  </r>
  <r>
    <n v="28042"/>
    <n v="42011"/>
    <n v="55"/>
    <s v="Right"/>
    <x v="1"/>
    <n v="1"/>
    <n v="365"/>
    <s v="q"/>
    <s v="q"/>
    <n v="365"/>
    <n v="365"/>
    <x v="1"/>
  </r>
  <r>
    <n v="28042"/>
    <n v="42011"/>
    <n v="56"/>
    <s v="Left"/>
    <x v="0"/>
    <n v="1"/>
    <n v="630"/>
    <s v="q"/>
    <s v="q"/>
    <n v="630"/>
    <n v="630"/>
    <x v="1"/>
  </r>
  <r>
    <n v="28042"/>
    <n v="42011"/>
    <n v="57"/>
    <s v="Right"/>
    <x v="0"/>
    <n v="1"/>
    <n v="324"/>
    <n v="7"/>
    <n v="7"/>
    <n v="324"/>
    <n v="324"/>
    <x v="1"/>
  </r>
  <r>
    <n v="28042"/>
    <n v="42011"/>
    <n v="58"/>
    <s v="Right"/>
    <x v="0"/>
    <n v="1"/>
    <n v="437"/>
    <n v="7"/>
    <n v="7"/>
    <n v="437"/>
    <n v="437"/>
    <x v="1"/>
  </r>
  <r>
    <n v="28042"/>
    <n v="42011"/>
    <n v="59"/>
    <s v="Right"/>
    <x v="0"/>
    <n v="1"/>
    <n v="307"/>
    <n v="7"/>
    <n v="7"/>
    <n v="307"/>
    <n v="307"/>
    <x v="1"/>
  </r>
  <r>
    <n v="28042"/>
    <n v="42011"/>
    <n v="60"/>
    <s v="Right"/>
    <x v="0"/>
    <n v="1"/>
    <n v="317"/>
    <n v="7"/>
    <n v="7"/>
    <n v="317"/>
    <n v="317"/>
    <x v="1"/>
  </r>
  <r>
    <n v="28042"/>
    <n v="42011"/>
    <n v="61"/>
    <s v="Left"/>
    <x v="0"/>
    <n v="1"/>
    <n v="344"/>
    <s v="q"/>
    <s v="q"/>
    <n v="344"/>
    <n v="344"/>
    <x v="1"/>
  </r>
  <r>
    <n v="28042"/>
    <n v="42011"/>
    <n v="62"/>
    <s v="Left"/>
    <x v="0"/>
    <n v="1"/>
    <n v="303"/>
    <s v="q"/>
    <s v="q"/>
    <n v="303"/>
    <n v="303"/>
    <x v="1"/>
  </r>
  <r>
    <n v="28042"/>
    <n v="42011"/>
    <n v="63"/>
    <s v="Right"/>
    <x v="1"/>
    <n v="0"/>
    <n v="314"/>
    <n v="7"/>
    <s v="q"/>
    <s v=""/>
    <s v=""/>
    <x v="3"/>
  </r>
  <r>
    <n v="28042"/>
    <n v="42011"/>
    <n v="64"/>
    <s v="Left"/>
    <x v="0"/>
    <n v="1"/>
    <n v="461"/>
    <s v="q"/>
    <s v="q"/>
    <n v="461"/>
    <n v="46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28042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1653006117</v>
      </c>
      <c r="K2" t="s">
        <v>91</v>
      </c>
      <c r="L2" t="s">
        <v>92</v>
      </c>
      <c r="M2" s="1" t="s">
        <v>92</v>
      </c>
      <c r="N2" s="16">
        <v>42011</v>
      </c>
      <c r="O2" s="16">
        <v>42011.799618055556</v>
      </c>
      <c r="P2" s="2">
        <v>0.46628472222222223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41474</v>
      </c>
      <c r="AT2">
        <v>0</v>
      </c>
      <c r="AU2">
        <v>7</v>
      </c>
      <c r="AV2">
        <v>870</v>
      </c>
      <c r="AW2">
        <v>42344</v>
      </c>
      <c r="AX2" t="s">
        <v>98</v>
      </c>
    </row>
    <row r="3" spans="1:50" x14ac:dyDescent="0.25">
      <c r="A3" t="s">
        <v>87</v>
      </c>
      <c r="B3">
        <v>28042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1653006117</v>
      </c>
      <c r="K3" t="s">
        <v>91</v>
      </c>
      <c r="L3" t="s">
        <v>92</v>
      </c>
      <c r="M3" s="1" t="s">
        <v>92</v>
      </c>
      <c r="N3" s="16">
        <v>42011</v>
      </c>
      <c r="O3" s="16">
        <v>42011.799618055556</v>
      </c>
      <c r="P3" s="2">
        <v>0.46628472222222223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43952</v>
      </c>
      <c r="AT3">
        <v>0</v>
      </c>
      <c r="AU3" t="s">
        <v>99</v>
      </c>
      <c r="AV3">
        <v>520</v>
      </c>
      <c r="AW3">
        <v>44472</v>
      </c>
      <c r="AX3" t="s">
        <v>101</v>
      </c>
    </row>
    <row r="4" spans="1:50" x14ac:dyDescent="0.25">
      <c r="A4" t="s">
        <v>87</v>
      </c>
      <c r="B4">
        <v>28042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1653006117</v>
      </c>
      <c r="K4" t="s">
        <v>91</v>
      </c>
      <c r="L4" t="s">
        <v>92</v>
      </c>
      <c r="M4" s="1" t="s">
        <v>92</v>
      </c>
      <c r="N4" s="16">
        <v>42011</v>
      </c>
      <c r="O4" s="16">
        <v>42011.799618055556</v>
      </c>
      <c r="P4" s="2">
        <v>0.46628472222222223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46082</v>
      </c>
      <c r="AT4">
        <v>0</v>
      </c>
      <c r="AU4" t="s">
        <v>99</v>
      </c>
      <c r="AV4">
        <v>334</v>
      </c>
      <c r="AW4">
        <v>46416</v>
      </c>
      <c r="AX4" t="s">
        <v>101</v>
      </c>
    </row>
    <row r="5" spans="1:50" x14ac:dyDescent="0.25">
      <c r="A5" t="s">
        <v>87</v>
      </c>
      <c r="B5">
        <v>28042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1653006117</v>
      </c>
      <c r="K5" t="s">
        <v>91</v>
      </c>
      <c r="L5" t="s">
        <v>92</v>
      </c>
      <c r="M5" s="1" t="s">
        <v>92</v>
      </c>
      <c r="N5" s="16">
        <v>42011</v>
      </c>
      <c r="O5" s="16">
        <v>42011.799618055556</v>
      </c>
      <c r="P5" s="2">
        <v>0.46628472222222223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48028</v>
      </c>
      <c r="AT5">
        <v>0</v>
      </c>
      <c r="AU5">
        <v>7</v>
      </c>
      <c r="AV5">
        <v>691</v>
      </c>
      <c r="AW5">
        <v>48719</v>
      </c>
      <c r="AX5" t="s">
        <v>98</v>
      </c>
    </row>
    <row r="6" spans="1:50" x14ac:dyDescent="0.25">
      <c r="A6" t="s">
        <v>87</v>
      </c>
      <c r="B6">
        <v>28042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1653006117</v>
      </c>
      <c r="K6" t="s">
        <v>91</v>
      </c>
      <c r="L6" t="s">
        <v>92</v>
      </c>
      <c r="M6" s="1" t="s">
        <v>92</v>
      </c>
      <c r="N6" s="16">
        <v>42011</v>
      </c>
      <c r="O6" s="16">
        <v>42011.799618055556</v>
      </c>
      <c r="P6" s="2">
        <v>0.46628472222222223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57974</v>
      </c>
      <c r="AK6">
        <v>0</v>
      </c>
      <c r="AL6">
        <v>7</v>
      </c>
      <c r="AM6">
        <v>609</v>
      </c>
      <c r="AN6">
        <v>58583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28042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1653006117</v>
      </c>
      <c r="K7" t="s">
        <v>91</v>
      </c>
      <c r="L7" t="s">
        <v>92</v>
      </c>
      <c r="M7" s="1" t="s">
        <v>92</v>
      </c>
      <c r="N7" s="16">
        <v>42011</v>
      </c>
      <c r="O7" s="16">
        <v>42011.799618055556</v>
      </c>
      <c r="P7" s="2">
        <v>0.46628472222222223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59687</v>
      </c>
      <c r="AK7">
        <v>0</v>
      </c>
      <c r="AL7">
        <v>7</v>
      </c>
      <c r="AM7">
        <v>432</v>
      </c>
      <c r="AN7">
        <v>60119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28042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1653006117</v>
      </c>
      <c r="K8" t="s">
        <v>91</v>
      </c>
      <c r="L8" t="s">
        <v>92</v>
      </c>
      <c r="M8" s="1" t="s">
        <v>92</v>
      </c>
      <c r="N8" s="16">
        <v>42011</v>
      </c>
      <c r="O8" s="16">
        <v>42011.799618055556</v>
      </c>
      <c r="P8" s="2">
        <v>0.46628472222222223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61217</v>
      </c>
      <c r="AK8">
        <v>0</v>
      </c>
      <c r="AL8">
        <v>7</v>
      </c>
      <c r="AM8">
        <v>334</v>
      </c>
      <c r="AN8">
        <v>61551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28042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1653006117</v>
      </c>
      <c r="K9" t="s">
        <v>91</v>
      </c>
      <c r="L9" t="s">
        <v>92</v>
      </c>
      <c r="M9" s="1" t="s">
        <v>92</v>
      </c>
      <c r="N9" s="16">
        <v>42011</v>
      </c>
      <c r="O9" s="16">
        <v>42011.799618055556</v>
      </c>
      <c r="P9" s="2">
        <v>0.46628472222222223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16</v>
      </c>
      <c r="AJ9">
        <v>62648</v>
      </c>
      <c r="AK9">
        <v>0</v>
      </c>
      <c r="AL9" t="s">
        <v>99</v>
      </c>
      <c r="AM9">
        <v>335</v>
      </c>
      <c r="AN9">
        <v>62983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28042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1653006117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42011.799618055556</v>
      </c>
      <c r="P10" s="2">
        <v>0.46628472222222223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64078</v>
      </c>
      <c r="AK10">
        <v>0</v>
      </c>
      <c r="AL10" t="s">
        <v>99</v>
      </c>
      <c r="AM10">
        <v>313</v>
      </c>
      <c r="AN10">
        <v>64391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28042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1653006117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42011.799618055556</v>
      </c>
      <c r="P11" s="2">
        <v>0.46628472222222223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65492</v>
      </c>
      <c r="AK11">
        <v>0</v>
      </c>
      <c r="AL11">
        <v>7</v>
      </c>
      <c r="AM11">
        <v>467</v>
      </c>
      <c r="AN11">
        <v>65959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28042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1653006117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42011.799618055556</v>
      </c>
      <c r="P12" s="2">
        <v>0.46628472222222223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67056</v>
      </c>
      <c r="AK12">
        <v>0</v>
      </c>
      <c r="AL12" t="s">
        <v>99</v>
      </c>
      <c r="AM12">
        <v>423</v>
      </c>
      <c r="AN12">
        <v>67479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28042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1653006117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42011.799618055556</v>
      </c>
      <c r="P13" s="2">
        <v>0.46628472222222223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68586</v>
      </c>
      <c r="AK13">
        <v>0</v>
      </c>
      <c r="AL13">
        <v>7</v>
      </c>
      <c r="AM13">
        <v>349</v>
      </c>
      <c r="AN13">
        <v>68935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28042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1653006117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42011.799618055556</v>
      </c>
      <c r="P14" s="2">
        <v>0.46628472222222223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70033</v>
      </c>
      <c r="AK14">
        <v>0</v>
      </c>
      <c r="AL14">
        <v>7</v>
      </c>
      <c r="AM14">
        <v>326</v>
      </c>
      <c r="AN14">
        <v>70359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28042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1653006117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42011.799618055556</v>
      </c>
      <c r="P15" s="2">
        <v>0.46628472222222223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71463</v>
      </c>
      <c r="AK15">
        <v>0</v>
      </c>
      <c r="AL15" t="s">
        <v>99</v>
      </c>
      <c r="AM15">
        <v>456</v>
      </c>
      <c r="AN15">
        <v>71919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28042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1653006117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42011.799618055556</v>
      </c>
      <c r="P16" s="2">
        <v>0.46628472222222223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73010</v>
      </c>
      <c r="AK16">
        <v>0</v>
      </c>
      <c r="AL16">
        <v>7</v>
      </c>
      <c r="AM16">
        <v>333</v>
      </c>
      <c r="AN16">
        <v>73343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28042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1653006117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42011.799618055556</v>
      </c>
      <c r="P17" s="2">
        <v>0.46628472222222223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74441</v>
      </c>
      <c r="AK17">
        <v>0</v>
      </c>
      <c r="AL17" t="s">
        <v>99</v>
      </c>
      <c r="AM17">
        <v>1086</v>
      </c>
      <c r="AN17">
        <v>75527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28042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1653006117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42011.799618055556</v>
      </c>
      <c r="P18" s="2">
        <v>0.46628472222222223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76619</v>
      </c>
      <c r="AK18">
        <v>0</v>
      </c>
      <c r="AL18">
        <v>7</v>
      </c>
      <c r="AM18">
        <v>324</v>
      </c>
      <c r="AN18">
        <v>76943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28042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1653006117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42011.799618055556</v>
      </c>
      <c r="P19" s="2">
        <v>0.46628472222222223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78050</v>
      </c>
      <c r="AK19">
        <v>0</v>
      </c>
      <c r="AL19" t="s">
        <v>99</v>
      </c>
      <c r="AM19">
        <v>373</v>
      </c>
      <c r="AN19">
        <v>78423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28042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1653006117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42011.799618055556</v>
      </c>
      <c r="P20" s="2">
        <v>0.46628472222222223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79530</v>
      </c>
      <c r="AK20">
        <v>0</v>
      </c>
      <c r="AL20" t="s">
        <v>99</v>
      </c>
      <c r="AM20">
        <v>349</v>
      </c>
      <c r="AN20">
        <v>79879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28042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1653006117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42011.799618055556</v>
      </c>
      <c r="P21" s="2">
        <v>0.46628472222222223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80977</v>
      </c>
      <c r="AK21">
        <v>0</v>
      </c>
      <c r="AL21">
        <v>7</v>
      </c>
      <c r="AM21">
        <v>262</v>
      </c>
      <c r="AN21">
        <v>81239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28042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1653006117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42011.799618055556</v>
      </c>
      <c r="P22" s="2">
        <v>0.46628472222222223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82341</v>
      </c>
      <c r="AK22">
        <v>0</v>
      </c>
      <c r="AL22" t="s">
        <v>99</v>
      </c>
      <c r="AM22">
        <v>274</v>
      </c>
      <c r="AN22">
        <v>82615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28042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1653006117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42011.799618055556</v>
      </c>
      <c r="P23" s="2">
        <v>0.46628472222222223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16</v>
      </c>
      <c r="AJ23">
        <v>83722</v>
      </c>
      <c r="AK23">
        <v>0</v>
      </c>
      <c r="AL23">
        <v>7</v>
      </c>
      <c r="AM23">
        <v>285</v>
      </c>
      <c r="AN23">
        <v>84007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28042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1653006117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42011.799618055556</v>
      </c>
      <c r="P24" s="2">
        <v>0.46628472222222223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85102</v>
      </c>
      <c r="AK24">
        <v>0</v>
      </c>
      <c r="AL24">
        <v>7</v>
      </c>
      <c r="AM24">
        <v>457</v>
      </c>
      <c r="AN24">
        <v>85559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28042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1653006117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42011.799618055556</v>
      </c>
      <c r="P25" s="2">
        <v>0.46628472222222223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86666</v>
      </c>
      <c r="AK25">
        <v>0</v>
      </c>
      <c r="AL25" t="s">
        <v>99</v>
      </c>
      <c r="AM25">
        <v>389</v>
      </c>
      <c r="AN25">
        <v>87055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28042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1653006117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42011.799618055556</v>
      </c>
      <c r="P26" s="2">
        <v>0.46628472222222223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88146</v>
      </c>
      <c r="AK26">
        <v>0</v>
      </c>
      <c r="AL26" t="s">
        <v>99</v>
      </c>
      <c r="AM26">
        <v>341</v>
      </c>
      <c r="AN26">
        <v>88487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28042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1653006117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42011.799618055556</v>
      </c>
      <c r="P27" s="2">
        <v>0.46628472222222223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89593</v>
      </c>
      <c r="AK27">
        <v>0</v>
      </c>
      <c r="AL27">
        <v>7</v>
      </c>
      <c r="AM27">
        <v>302</v>
      </c>
      <c r="AN27">
        <v>89895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28042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1653006117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42011.799618055556</v>
      </c>
      <c r="P28" s="2">
        <v>0.46628472222222223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90990</v>
      </c>
      <c r="AK28">
        <v>0</v>
      </c>
      <c r="AL28">
        <v>7</v>
      </c>
      <c r="AM28">
        <v>449</v>
      </c>
      <c r="AN28">
        <v>91439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28042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1653006117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42011.799618055556</v>
      </c>
      <c r="P29" s="2">
        <v>0.46628472222222223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92537</v>
      </c>
      <c r="AK29">
        <v>0</v>
      </c>
      <c r="AL29" t="s">
        <v>99</v>
      </c>
      <c r="AM29">
        <v>550</v>
      </c>
      <c r="AN29">
        <v>93087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28042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1653006117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42011.799618055556</v>
      </c>
      <c r="P30" s="2">
        <v>0.46628472222222223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94184</v>
      </c>
      <c r="AK30">
        <v>0</v>
      </c>
      <c r="AL30" t="s">
        <v>99</v>
      </c>
      <c r="AM30">
        <v>487</v>
      </c>
      <c r="AN30">
        <v>94671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28042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1653006117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42011.799618055556</v>
      </c>
      <c r="P31" s="2">
        <v>0.46628472222222223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95764</v>
      </c>
      <c r="AK31">
        <v>0</v>
      </c>
      <c r="AL31">
        <v>7</v>
      </c>
      <c r="AM31">
        <v>323</v>
      </c>
      <c r="AN31">
        <v>96087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28042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1653006117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42011.799618055556</v>
      </c>
      <c r="P32" s="2">
        <v>0.46628472222222223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97194</v>
      </c>
      <c r="AK32">
        <v>0</v>
      </c>
      <c r="AL32">
        <v>7</v>
      </c>
      <c r="AM32">
        <v>317</v>
      </c>
      <c r="AN32">
        <v>97511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28042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1653006117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42011.799618055556</v>
      </c>
      <c r="P33" s="2">
        <v>0.46628472222222223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16</v>
      </c>
      <c r="AJ33">
        <v>98608</v>
      </c>
      <c r="AK33">
        <v>0</v>
      </c>
      <c r="AL33">
        <v>7</v>
      </c>
      <c r="AM33">
        <v>311</v>
      </c>
      <c r="AN33">
        <v>98919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28042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1653006117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42011.799618055556</v>
      </c>
      <c r="P34" s="2">
        <v>0.46628472222222223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100022</v>
      </c>
      <c r="AK34">
        <v>0</v>
      </c>
      <c r="AL34" t="s">
        <v>99</v>
      </c>
      <c r="AM34">
        <v>481</v>
      </c>
      <c r="AN34">
        <v>100503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28042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1653006117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42011.799618055556</v>
      </c>
      <c r="P35" s="2">
        <v>0.46628472222222223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101602</v>
      </c>
      <c r="AK35">
        <v>0</v>
      </c>
      <c r="AL35">
        <v>7</v>
      </c>
      <c r="AM35">
        <v>437</v>
      </c>
      <c r="AN35">
        <v>102039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28042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1653006117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42011.799618055556</v>
      </c>
      <c r="P36" s="2">
        <v>0.46628472222222223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103132</v>
      </c>
      <c r="AK36">
        <v>0</v>
      </c>
      <c r="AL36" t="s">
        <v>99</v>
      </c>
      <c r="AM36">
        <v>475</v>
      </c>
      <c r="AN36">
        <v>103607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28042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1653006117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42011.799618055556</v>
      </c>
      <c r="P37" s="2">
        <v>0.46628472222222223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104712</v>
      </c>
      <c r="AK37">
        <v>0</v>
      </c>
      <c r="AL37" t="s">
        <v>99</v>
      </c>
      <c r="AM37">
        <v>551</v>
      </c>
      <c r="AN37">
        <v>105263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28042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1653006117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42011.799618055556</v>
      </c>
      <c r="P38" s="2">
        <v>0.46628472222222223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106359</v>
      </c>
      <c r="AK38">
        <v>0</v>
      </c>
      <c r="AL38" t="s">
        <v>99</v>
      </c>
      <c r="AM38">
        <v>456</v>
      </c>
      <c r="AN38">
        <v>106815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28042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1653006117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42011.799618055556</v>
      </c>
      <c r="P39" s="2">
        <v>0.46628472222222223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107906</v>
      </c>
      <c r="AK39">
        <v>0</v>
      </c>
      <c r="AL39">
        <v>7</v>
      </c>
      <c r="AM39">
        <v>445</v>
      </c>
      <c r="AN39">
        <v>108351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28042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1653006117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42011.799618055556</v>
      </c>
      <c r="P40" s="2">
        <v>0.46628472222222223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109453</v>
      </c>
      <c r="AK40">
        <v>0</v>
      </c>
      <c r="AL40">
        <v>7</v>
      </c>
      <c r="AM40">
        <v>362</v>
      </c>
      <c r="AN40">
        <v>109815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28042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1653006117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42011.799618055556</v>
      </c>
      <c r="P41" s="2">
        <v>0.46628472222222223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110917</v>
      </c>
      <c r="AK41">
        <v>0</v>
      </c>
      <c r="AL41" t="s">
        <v>99</v>
      </c>
      <c r="AM41">
        <v>554</v>
      </c>
      <c r="AN41">
        <v>111471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28042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1653006117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42011.799618055556</v>
      </c>
      <c r="P42" s="2">
        <v>0.46628472222222223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112563</v>
      </c>
      <c r="AK42">
        <v>0</v>
      </c>
      <c r="AL42">
        <v>7</v>
      </c>
      <c r="AM42">
        <v>340</v>
      </c>
      <c r="AN42">
        <v>112903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28042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1653006117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42011.799618055556</v>
      </c>
      <c r="P43" s="2">
        <v>0.46628472222222223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114010</v>
      </c>
      <c r="AK43">
        <v>0</v>
      </c>
      <c r="AL43" t="s">
        <v>99</v>
      </c>
      <c r="AM43">
        <v>317</v>
      </c>
      <c r="AN43">
        <v>114327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28042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1653006117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42011.799618055556</v>
      </c>
      <c r="P44" s="2">
        <v>0.46628472222222223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115424</v>
      </c>
      <c r="AK44">
        <v>0</v>
      </c>
      <c r="AL44" t="s">
        <v>99</v>
      </c>
      <c r="AM44">
        <v>415</v>
      </c>
      <c r="AN44">
        <v>115839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28042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1653006117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42011.799618055556</v>
      </c>
      <c r="P45" s="2">
        <v>0.46628472222222223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116938</v>
      </c>
      <c r="AK45">
        <v>0</v>
      </c>
      <c r="AL45">
        <v>7</v>
      </c>
      <c r="AM45">
        <v>397</v>
      </c>
      <c r="AN45">
        <v>117335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28042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1653006117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42011.799618055556</v>
      </c>
      <c r="P46" s="2">
        <v>0.46628472222222223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118435</v>
      </c>
      <c r="AK46">
        <v>0</v>
      </c>
      <c r="AL46" t="s">
        <v>99</v>
      </c>
      <c r="AM46">
        <v>340</v>
      </c>
      <c r="AN46">
        <v>118775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28042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1653006117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42011.799618055556</v>
      </c>
      <c r="P47" s="2">
        <v>0.46628472222222223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16</v>
      </c>
      <c r="AJ47">
        <v>119882</v>
      </c>
      <c r="AK47">
        <v>0</v>
      </c>
      <c r="AL47" t="s">
        <v>99</v>
      </c>
      <c r="AM47">
        <v>373</v>
      </c>
      <c r="AN47">
        <v>120255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28042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1653006117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42011.799618055556</v>
      </c>
      <c r="P48" s="2">
        <v>0.46628472222222223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121362</v>
      </c>
      <c r="AK48">
        <v>0</v>
      </c>
      <c r="AL48">
        <v>7</v>
      </c>
      <c r="AM48">
        <v>421</v>
      </c>
      <c r="AN48">
        <v>121783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28042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1653006117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42011.799618055556</v>
      </c>
      <c r="P49" s="2">
        <v>0.46628472222222223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17</v>
      </c>
      <c r="AJ49">
        <v>122876</v>
      </c>
      <c r="AK49">
        <v>0</v>
      </c>
      <c r="AL49" t="s">
        <v>99</v>
      </c>
      <c r="AM49">
        <v>499</v>
      </c>
      <c r="AN49">
        <v>123375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28042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1653006117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42011.799618055556</v>
      </c>
      <c r="P50" s="2">
        <v>0.46628472222222223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124472</v>
      </c>
      <c r="AK50">
        <v>0</v>
      </c>
      <c r="AL50">
        <v>7</v>
      </c>
      <c r="AM50">
        <v>479</v>
      </c>
      <c r="AN50">
        <v>124951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28042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1653006117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42011.799618055556</v>
      </c>
      <c r="P51" s="2">
        <v>0.46628472222222223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16</v>
      </c>
      <c r="AJ51">
        <v>126052</v>
      </c>
      <c r="AK51">
        <v>0</v>
      </c>
      <c r="AL51" t="s">
        <v>99</v>
      </c>
      <c r="AM51">
        <v>651</v>
      </c>
      <c r="AN51">
        <v>126703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28042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1653006117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42011.799618055556</v>
      </c>
      <c r="P52" s="2">
        <v>0.46628472222222223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127799</v>
      </c>
      <c r="AK52">
        <v>0</v>
      </c>
      <c r="AL52">
        <v>7</v>
      </c>
      <c r="AM52">
        <v>496</v>
      </c>
      <c r="AN52">
        <v>128295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28042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1653006117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42011.799618055556</v>
      </c>
      <c r="P53" s="2">
        <v>0.46628472222222223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129396</v>
      </c>
      <c r="AK53">
        <v>0</v>
      </c>
      <c r="AL53">
        <v>7</v>
      </c>
      <c r="AM53">
        <v>411</v>
      </c>
      <c r="AN53">
        <v>129807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28042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1653006117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42011.799618055556</v>
      </c>
      <c r="P54" s="2">
        <v>0.46628472222222223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130909</v>
      </c>
      <c r="AK54">
        <v>0</v>
      </c>
      <c r="AL54" t="s">
        <v>99</v>
      </c>
      <c r="AM54">
        <v>442</v>
      </c>
      <c r="AN54">
        <v>131351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28042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1653006117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42011.799618055556</v>
      </c>
      <c r="P55" s="2">
        <v>0.46628472222222223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132456</v>
      </c>
      <c r="AK55">
        <v>0</v>
      </c>
      <c r="AL55">
        <v>7</v>
      </c>
      <c r="AM55">
        <v>407</v>
      </c>
      <c r="AN55">
        <v>132863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28042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1653006117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42011.799618055556</v>
      </c>
      <c r="P56" s="2">
        <v>0.46628472222222223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133970</v>
      </c>
      <c r="AK56">
        <v>0</v>
      </c>
      <c r="AL56" t="s">
        <v>99</v>
      </c>
      <c r="AM56">
        <v>365</v>
      </c>
      <c r="AN56">
        <v>134335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28042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1653006117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42011.799618055556</v>
      </c>
      <c r="P57" s="2">
        <v>0.46628472222222223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135433</v>
      </c>
      <c r="AK57">
        <v>0</v>
      </c>
      <c r="AL57" t="s">
        <v>99</v>
      </c>
      <c r="AM57">
        <v>630</v>
      </c>
      <c r="AN57">
        <v>136063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28042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1653006117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42011.799618055556</v>
      </c>
      <c r="P58" s="2">
        <v>0.46628472222222223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137163</v>
      </c>
      <c r="AK58">
        <v>0</v>
      </c>
      <c r="AL58">
        <v>7</v>
      </c>
      <c r="AM58">
        <v>324</v>
      </c>
      <c r="AN58">
        <v>137487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28042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1653006117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42011.799618055556</v>
      </c>
      <c r="P59" s="2">
        <v>0.46628472222222223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138594</v>
      </c>
      <c r="AK59">
        <v>0</v>
      </c>
      <c r="AL59">
        <v>7</v>
      </c>
      <c r="AM59">
        <v>437</v>
      </c>
      <c r="AN59">
        <v>139031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28042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1653006117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42011.799618055556</v>
      </c>
      <c r="P60" s="2">
        <v>0.46628472222222223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140124</v>
      </c>
      <c r="AK60">
        <v>0</v>
      </c>
      <c r="AL60">
        <v>7</v>
      </c>
      <c r="AM60">
        <v>307</v>
      </c>
      <c r="AN60">
        <v>140431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28042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1653006117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42011.799618055556</v>
      </c>
      <c r="P61" s="2">
        <v>0.46628472222222223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141538</v>
      </c>
      <c r="AK61">
        <v>0</v>
      </c>
      <c r="AL61">
        <v>7</v>
      </c>
      <c r="AM61">
        <v>317</v>
      </c>
      <c r="AN61">
        <v>141855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28042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1653006117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42011.799618055556</v>
      </c>
      <c r="P62" s="2">
        <v>0.46628472222222223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142951</v>
      </c>
      <c r="AK62">
        <v>0</v>
      </c>
      <c r="AL62" t="s">
        <v>99</v>
      </c>
      <c r="AM62">
        <v>344</v>
      </c>
      <c r="AN62">
        <v>143295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28042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1653006117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42011.799618055556</v>
      </c>
      <c r="P63" s="2">
        <v>0.46628472222222223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144399</v>
      </c>
      <c r="AK63">
        <v>0</v>
      </c>
      <c r="AL63" t="s">
        <v>99</v>
      </c>
      <c r="AM63">
        <v>303</v>
      </c>
      <c r="AN63">
        <v>144702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28042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1653006117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42011.799618055556</v>
      </c>
      <c r="P64" s="2">
        <v>0.46628472222222223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16</v>
      </c>
      <c r="AJ64">
        <v>145796</v>
      </c>
      <c r="AK64">
        <v>0</v>
      </c>
      <c r="AL64">
        <v>7</v>
      </c>
      <c r="AM64">
        <v>314</v>
      </c>
      <c r="AN64">
        <v>146110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28042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1653006117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42011.799618055556</v>
      </c>
      <c r="P65" s="2">
        <v>0.46628472222222223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147210</v>
      </c>
      <c r="AK65">
        <v>0</v>
      </c>
      <c r="AL65" t="s">
        <v>99</v>
      </c>
      <c r="AM65">
        <v>461</v>
      </c>
      <c r="AN65">
        <v>147671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28042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415.13559322033899</v>
      </c>
    </row>
    <row r="3" spans="1:16" x14ac:dyDescent="0.25">
      <c r="A3">
        <v>3</v>
      </c>
      <c r="B3">
        <f>HLOOKUP(B$1,Raw!$A:$AO,$A3,FALSE)</f>
        <v>28042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126.6958695713967</v>
      </c>
    </row>
    <row r="4" spans="1:16" x14ac:dyDescent="0.25">
      <c r="A4">
        <v>4</v>
      </c>
      <c r="B4">
        <f>HLOOKUP(B$1,Raw!$A:$AO,$A4,FALSE)</f>
        <v>28042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795.22320193452902</v>
      </c>
    </row>
    <row r="5" spans="1:16" x14ac:dyDescent="0.25">
      <c r="A5">
        <v>5</v>
      </c>
      <c r="B5">
        <f>HLOOKUP(B$1,Raw!$A:$AO,$A5,FALSE)</f>
        <v>28042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35.047984506148907</v>
      </c>
    </row>
    <row r="6" spans="1:16" x14ac:dyDescent="0.25">
      <c r="A6">
        <v>6</v>
      </c>
      <c r="B6">
        <f>HLOOKUP(B$1,Raw!$A:$AO,$A6,FALSE)</f>
        <v>28042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609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609</v>
      </c>
      <c r="L6">
        <f t="shared" si="2"/>
        <v>609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28042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432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432</v>
      </c>
      <c r="L7">
        <f t="shared" si="2"/>
        <v>432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28042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334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334</v>
      </c>
      <c r="L8">
        <f t="shared" si="2"/>
        <v>334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28042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335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335</v>
      </c>
      <c r="L9">
        <f t="shared" si="2"/>
        <v>335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28042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313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313</v>
      </c>
      <c r="L10">
        <f t="shared" si="2"/>
        <v>313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28042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467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467</v>
      </c>
      <c r="L11">
        <f t="shared" si="2"/>
        <v>467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28042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423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423</v>
      </c>
      <c r="L12">
        <f t="shared" si="2"/>
        <v>423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28042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349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349</v>
      </c>
      <c r="L13">
        <f t="shared" si="2"/>
        <v>349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28042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326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326</v>
      </c>
      <c r="L14">
        <f t="shared" si="2"/>
        <v>326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28042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456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456</v>
      </c>
      <c r="L15">
        <f t="shared" si="2"/>
        <v>456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28042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333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333</v>
      </c>
      <c r="L16">
        <f t="shared" si="2"/>
        <v>333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28042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1086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1086</v>
      </c>
      <c r="L17" t="str">
        <f t="shared" si="2"/>
        <v/>
      </c>
      <c r="M17" t="str">
        <f t="shared" si="1"/>
        <v>Outlier</v>
      </c>
    </row>
    <row r="18" spans="1:13" x14ac:dyDescent="0.25">
      <c r="A18">
        <v>18</v>
      </c>
      <c r="B18">
        <f>HLOOKUP(B$1,Raw!$A:$AO,$A18,FALSE)</f>
        <v>28042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324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324</v>
      </c>
      <c r="L18">
        <f t="shared" si="2"/>
        <v>324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28042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373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373</v>
      </c>
      <c r="L19">
        <f t="shared" si="2"/>
        <v>373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28042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349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349</v>
      </c>
      <c r="L20">
        <f t="shared" si="2"/>
        <v>349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28042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262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262</v>
      </c>
      <c r="L21">
        <f t="shared" si="2"/>
        <v>262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28042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274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274</v>
      </c>
      <c r="L22">
        <f t="shared" si="2"/>
        <v>274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28042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285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285</v>
      </c>
      <c r="L23">
        <f t="shared" si="2"/>
        <v>285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28042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457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457</v>
      </c>
      <c r="L24">
        <f t="shared" si="2"/>
        <v>457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28042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389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389</v>
      </c>
      <c r="L25">
        <f t="shared" si="2"/>
        <v>389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28042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341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341</v>
      </c>
      <c r="L26">
        <f t="shared" si="2"/>
        <v>341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28042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302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302</v>
      </c>
      <c r="L27">
        <f t="shared" si="2"/>
        <v>302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28042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449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449</v>
      </c>
      <c r="L28">
        <f t="shared" si="2"/>
        <v>449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28042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550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550</v>
      </c>
      <c r="L29">
        <f t="shared" si="2"/>
        <v>550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28042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487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487</v>
      </c>
      <c r="L30">
        <f t="shared" si="2"/>
        <v>487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28042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323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323</v>
      </c>
      <c r="L31">
        <f t="shared" si="2"/>
        <v>323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28042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317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317</v>
      </c>
      <c r="L32">
        <f t="shared" si="2"/>
        <v>317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28042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311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311</v>
      </c>
      <c r="L33">
        <f t="shared" si="2"/>
        <v>311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28042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481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481</v>
      </c>
      <c r="L34">
        <f t="shared" si="2"/>
        <v>481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28042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437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437</v>
      </c>
      <c r="L35">
        <f t="shared" si="2"/>
        <v>437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28042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475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475</v>
      </c>
      <c r="L36">
        <f t="shared" si="2"/>
        <v>475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28042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551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551</v>
      </c>
      <c r="L37">
        <f t="shared" si="2"/>
        <v>551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28042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456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456</v>
      </c>
      <c r="L38">
        <f t="shared" si="2"/>
        <v>456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28042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445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445</v>
      </c>
      <c r="L39">
        <f t="shared" si="2"/>
        <v>445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28042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362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362</v>
      </c>
      <c r="L40">
        <f t="shared" si="2"/>
        <v>362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28042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554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554</v>
      </c>
      <c r="L41">
        <f t="shared" si="2"/>
        <v>554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28042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340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340</v>
      </c>
      <c r="L42">
        <f t="shared" si="2"/>
        <v>340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28042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317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317</v>
      </c>
      <c r="L43">
        <f t="shared" si="2"/>
        <v>317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28042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415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415</v>
      </c>
      <c r="L44">
        <f t="shared" si="2"/>
        <v>415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28042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397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397</v>
      </c>
      <c r="L45">
        <f t="shared" si="2"/>
        <v>397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28042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340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340</v>
      </c>
      <c r="L46">
        <f t="shared" si="2"/>
        <v>340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28042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373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373</v>
      </c>
      <c r="L47">
        <f t="shared" si="2"/>
        <v>373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28042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421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421</v>
      </c>
      <c r="L48">
        <f t="shared" si="2"/>
        <v>421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28042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499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499</v>
      </c>
      <c r="L49">
        <f t="shared" si="2"/>
        <v>499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28042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479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479</v>
      </c>
      <c r="L50">
        <f t="shared" si="2"/>
        <v>479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28042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651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651</v>
      </c>
      <c r="L51">
        <f t="shared" si="2"/>
        <v>651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28042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496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496</v>
      </c>
      <c r="L52">
        <f t="shared" si="2"/>
        <v>496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28042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411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411</v>
      </c>
      <c r="L53">
        <f t="shared" si="2"/>
        <v>411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28042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442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442</v>
      </c>
      <c r="L54">
        <f t="shared" si="2"/>
        <v>442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28042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407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407</v>
      </c>
      <c r="L55">
        <f t="shared" si="2"/>
        <v>407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28042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365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365</v>
      </c>
      <c r="L56">
        <f t="shared" si="2"/>
        <v>365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28042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630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630</v>
      </c>
      <c r="L57">
        <f t="shared" si="2"/>
        <v>630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28042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324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324</v>
      </c>
      <c r="L58">
        <f t="shared" si="2"/>
        <v>324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28042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437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437</v>
      </c>
      <c r="L59">
        <f t="shared" si="2"/>
        <v>437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28042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307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307</v>
      </c>
      <c r="L60">
        <f t="shared" si="2"/>
        <v>307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28042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317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317</v>
      </c>
      <c r="L61">
        <f t="shared" si="2"/>
        <v>317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28042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344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344</v>
      </c>
      <c r="L62">
        <f t="shared" si="2"/>
        <v>344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28042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303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303</v>
      </c>
      <c r="L63">
        <f t="shared" si="2"/>
        <v>303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28042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314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28042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461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461</v>
      </c>
      <c r="L65">
        <f t="shared" si="2"/>
        <v>461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28042</v>
      </c>
      <c r="B6" s="7">
        <f>Organized!C2</f>
        <v>42011</v>
      </c>
      <c r="C6" s="19">
        <f>GETPIVOTDATA("FinalRT",$A$8,"Consistency","C")</f>
        <v>388.81818181818181</v>
      </c>
      <c r="D6" s="19">
        <f>GETPIVOTDATA("FinalRT",$A$8,"Consistency","I")</f>
        <v>449.92857142857144</v>
      </c>
      <c r="E6" s="19">
        <f>D6-C6</f>
        <v>61.110389610389632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388.81818181818181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449.92857142857144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403.56896551724139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1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2015-02-20T23:59:28Z</dcterms:modified>
</cp:coreProperties>
</file>