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7235" windowHeight="1048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24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I6" i="3"/>
  <c r="F6" i="3"/>
  <c r="C6" i="3"/>
  <c r="G6" i="3"/>
  <c r="D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<sst xmlns="http://schemas.openxmlformats.org/spreadsheetml/2006/main" count="1951" uniqueCount="103">
  <si>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</si>
  <si>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</si>
  <si>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</si>
  <si>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</si>
  <si>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</si>
  <si>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</si>
  <si>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</si>
  <si>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</si>
  <si>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</si>
  <si>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</si>
  <si>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</si>
  <si>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</si>
  <si>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</si>
  <si>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</si>
  <si>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</si>
  <si>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</si>
  <si>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</si>
  <si>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</si>
  <si>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</si>
  <si>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</si>
  <si>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</si>
  <si>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</si>
  <si>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</si>
  <si>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</si>
  <si>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</si>
  <si>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</si>
  <si>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</si>
  <si>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</si>
  <si>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</si>
  <si>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</si>
  <si>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</si>
  <si>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</si>
  <si>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</si>
  <si>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</si>
  <si>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</si>
  <si>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</si>
  <si>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</si>
  <si>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</si>
  <si>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</si>
  <si>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</si>
  <si>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</si>
  <si>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</si>
  <si>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</si>
  <si>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</si>
  <si>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</si>
  <si>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</si>
  <si>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</si>
  <si>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</si>
  <si>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</si>
  <si>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</si>
  <si>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</si>
  <si>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</si>
  <si>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</si>
  <si>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</si>
  <si>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</si>
  <si>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</si>
  <si>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</si>
  <si>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</si>
  <si>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</si>
  <si>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</si>
  <si>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</si>
  <si>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</si>
  <si>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</si>
  <si>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</si>
  <si>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</si>
  <si>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</si>
  <si>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</si>
  <si>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</si>
  <si>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</si>
  <si>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</si>
  <si>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</si>
  <si>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</si>
  <si>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</si>
  <si>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</si>
  <si>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</si>
  <si>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</si>
  <si>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</si>
  <si>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</si>
  <si>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</si>
  <si>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</si>
  <si>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</si>
  <si>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</si>
  <si>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</si>
  <si>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</si>
  <si>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</si>
  <si>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</si>
  <si>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</si>
  <si>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</si>
  <si>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dt:dt="string"&gt;2015-01-08T17:43:59Z&lt;/DateUtc&gt;&lt;/StartTime&gt;&lt;FrequencyChanges&gt;&lt;FrequencyChange&gt;&lt;Frequency dt:dt="r8"&gt;2857451&lt;/Frequency&gt;&lt;Timestamp dt:dt="r8"&gt;1428474858252&lt;/Timestamp&gt;&lt;Current dt:dt="r8"&gt;0&lt;/Current&gt;&lt;DateUtc dt:dt="string"&gt;2015-01-08T17:43:59Z&lt;/DateUtc&gt;&lt;/FrequencyChange&gt;&lt;/FrequencyChanges&gt;&lt;/Clock&gt;\n</t>
  </si>
  <si>
    <t>Simon_B_01.02-28043-1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</si>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</sst>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6538888887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43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5" maxValue="753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5" maxValue="753"/>
    </cacheField>
    <cacheField name="FinalRT" numFmtId="0">
      <sharedItems containsBlank="1" containsMixedTypes="1" containsNumber="1" containsInteger="1" minValue="265" maxValue="596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43"/>
    <n v="42012"/>
    <n v="1"/>
    <s v="Right"/>
    <x v="0"/>
    <s v="NULL"/>
    <s v="NULL"/>
    <s v="NULL"/>
    <s v="NULL"/>
    <s v=""/>
    <s v=""/>
    <x v="0"/>
  </r>
  <r>
    <n v="28043"/>
    <n v="42012"/>
    <n v="2"/>
    <s v="Right"/>
    <x v="0"/>
    <s v="NULL"/>
    <s v="NULL"/>
    <s v="NULL"/>
    <s v="NULL"/>
    <s v=""/>
    <s v=""/>
    <x v="0"/>
  </r>
  <r>
    <n v="28043"/>
    <n v="42012"/>
    <n v="3"/>
    <s v="Left"/>
    <x v="0"/>
    <s v="NULL"/>
    <s v="NULL"/>
    <s v="NULL"/>
    <s v="NULL"/>
    <s v=""/>
    <s v=""/>
    <x v="0"/>
  </r>
  <r>
    <n v="28043"/>
    <n v="42012"/>
    <n v="4"/>
    <s v="Left"/>
    <x v="0"/>
    <s v="NULL"/>
    <s v="NULL"/>
    <s v="NULL"/>
    <s v="NULL"/>
    <s v=""/>
    <s v=""/>
    <x v="0"/>
  </r>
  <r>
    <n v="28043"/>
    <n v="42012"/>
    <n v="5"/>
    <s v="Right"/>
    <x v="0"/>
    <n v="1"/>
    <n v="463"/>
    <n v="7"/>
    <n v="7"/>
    <n v="463"/>
    <n v="463"/>
    <x v="1"/>
  </r>
  <r>
    <n v="28043"/>
    <n v="42012"/>
    <n v="6"/>
    <s v="Right"/>
    <x v="0"/>
    <n v="1"/>
    <n v="435"/>
    <n v="7"/>
    <n v="7"/>
    <n v="435"/>
    <n v="435"/>
    <x v="1"/>
  </r>
  <r>
    <n v="28043"/>
    <n v="42012"/>
    <n v="7"/>
    <s v="Right"/>
    <x v="0"/>
    <n v="1"/>
    <n v="409"/>
    <n v="7"/>
    <n v="7"/>
    <n v="409"/>
    <n v="409"/>
    <x v="1"/>
  </r>
  <r>
    <n v="28043"/>
    <n v="42012"/>
    <n v="8"/>
    <s v="Left"/>
    <x v="0"/>
    <n v="1"/>
    <n v="400"/>
    <s v="q"/>
    <s v="q"/>
    <n v="400"/>
    <n v="400"/>
    <x v="1"/>
  </r>
  <r>
    <n v="28043"/>
    <n v="42012"/>
    <n v="9"/>
    <s v="Left"/>
    <x v="0"/>
    <n v="1"/>
    <n v="391"/>
    <s v="q"/>
    <s v="q"/>
    <n v="391"/>
    <n v="391"/>
    <x v="1"/>
  </r>
  <r>
    <n v="28043"/>
    <n v="42012"/>
    <n v="10"/>
    <s v="Left"/>
    <x v="1"/>
    <n v="0"/>
    <n v="318"/>
    <s v="q"/>
    <n v="7"/>
    <s v=""/>
    <s v=""/>
    <x v="2"/>
  </r>
  <r>
    <n v="28043"/>
    <n v="42012"/>
    <n v="11"/>
    <s v="Left"/>
    <x v="0"/>
    <n v="1"/>
    <n v="456"/>
    <s v="q"/>
    <s v="q"/>
    <n v="456"/>
    <n v="456"/>
    <x v="1"/>
  </r>
  <r>
    <n v="28043"/>
    <n v="42012"/>
    <n v="12"/>
    <s v="Right"/>
    <x v="0"/>
    <n v="1"/>
    <n v="300"/>
    <n v="7"/>
    <n v="7"/>
    <n v="300"/>
    <n v="300"/>
    <x v="1"/>
  </r>
  <r>
    <n v="28043"/>
    <n v="42012"/>
    <n v="13"/>
    <s v="Right"/>
    <x v="0"/>
    <n v="1"/>
    <n v="359"/>
    <n v="7"/>
    <n v="7"/>
    <n v="359"/>
    <n v="359"/>
    <x v="1"/>
  </r>
  <r>
    <n v="28043"/>
    <n v="42012"/>
    <n v="14"/>
    <s v="Right"/>
    <x v="1"/>
    <n v="1"/>
    <n v="480"/>
    <s v="q"/>
    <s v="q"/>
    <n v="480"/>
    <n v="480"/>
    <x v="1"/>
  </r>
  <r>
    <n v="28043"/>
    <n v="42012"/>
    <n v="15"/>
    <s v="Right"/>
    <x v="0"/>
    <n v="1"/>
    <n v="451"/>
    <n v="7"/>
    <n v="7"/>
    <n v="451"/>
    <n v="451"/>
    <x v="1"/>
  </r>
  <r>
    <n v="28043"/>
    <n v="42012"/>
    <n v="16"/>
    <s v="Left"/>
    <x v="0"/>
    <n v="1"/>
    <n v="361"/>
    <s v="q"/>
    <s v="q"/>
    <n v="361"/>
    <n v="361"/>
    <x v="1"/>
  </r>
  <r>
    <n v="28043"/>
    <n v="42012"/>
    <n v="17"/>
    <s v="Right"/>
    <x v="0"/>
    <n v="1"/>
    <n v="321"/>
    <n v="7"/>
    <n v="7"/>
    <n v="321"/>
    <n v="321"/>
    <x v="1"/>
  </r>
  <r>
    <n v="28043"/>
    <n v="42012"/>
    <n v="18"/>
    <s v="Left"/>
    <x v="0"/>
    <n v="1"/>
    <n v="267"/>
    <s v="q"/>
    <s v="q"/>
    <n v="267"/>
    <n v="267"/>
    <x v="1"/>
  </r>
  <r>
    <n v="28043"/>
    <n v="42012"/>
    <n v="19"/>
    <s v="Left"/>
    <x v="0"/>
    <n v="1"/>
    <n v="295"/>
    <s v="q"/>
    <s v="q"/>
    <n v="295"/>
    <n v="295"/>
    <x v="1"/>
  </r>
  <r>
    <n v="28043"/>
    <n v="42012"/>
    <n v="20"/>
    <s v="Right"/>
    <x v="0"/>
    <n v="1"/>
    <n v="274"/>
    <n v="7"/>
    <n v="7"/>
    <n v="274"/>
    <n v="274"/>
    <x v="1"/>
  </r>
  <r>
    <n v="28043"/>
    <n v="42012"/>
    <n v="21"/>
    <s v="Left"/>
    <x v="0"/>
    <n v="1"/>
    <n v="285"/>
    <s v="q"/>
    <s v="q"/>
    <n v="285"/>
    <n v="285"/>
    <x v="1"/>
  </r>
  <r>
    <n v="28043"/>
    <n v="42012"/>
    <n v="22"/>
    <s v="Right"/>
    <x v="0"/>
    <n v="1"/>
    <n v="265"/>
    <n v="7"/>
    <n v="7"/>
    <n v="265"/>
    <n v="265"/>
    <x v="1"/>
  </r>
  <r>
    <n v="28043"/>
    <n v="42012"/>
    <n v="23"/>
    <s v="Right"/>
    <x v="0"/>
    <n v="1"/>
    <n v="325"/>
    <n v="7"/>
    <n v="7"/>
    <n v="325"/>
    <n v="325"/>
    <x v="1"/>
  </r>
  <r>
    <n v="28043"/>
    <n v="42012"/>
    <n v="24"/>
    <s v="Left"/>
    <x v="0"/>
    <n v="1"/>
    <n v="271"/>
    <s v="q"/>
    <s v="q"/>
    <n v="271"/>
    <n v="271"/>
    <x v="1"/>
  </r>
  <r>
    <n v="28043"/>
    <n v="42012"/>
    <n v="25"/>
    <s v="Left"/>
    <x v="0"/>
    <n v="1"/>
    <n v="315"/>
    <s v="q"/>
    <s v="q"/>
    <n v="315"/>
    <n v="315"/>
    <x v="1"/>
  </r>
  <r>
    <n v="28043"/>
    <n v="42012"/>
    <n v="26"/>
    <s v="Right"/>
    <x v="0"/>
    <n v="1"/>
    <n v="277"/>
    <n v="7"/>
    <n v="7"/>
    <n v="277"/>
    <n v="277"/>
    <x v="1"/>
  </r>
  <r>
    <n v="28043"/>
    <n v="42012"/>
    <n v="27"/>
    <s v="Left"/>
    <x v="1"/>
    <n v="0"/>
    <n v="288"/>
    <s v="q"/>
    <n v="7"/>
    <s v=""/>
    <s v=""/>
    <x v="2"/>
  </r>
  <r>
    <n v="28043"/>
    <n v="42012"/>
    <n v="28"/>
    <s v="Left"/>
    <x v="0"/>
    <n v="1"/>
    <n v="395"/>
    <s v="q"/>
    <s v="q"/>
    <n v="395"/>
    <n v="395"/>
    <x v="1"/>
  </r>
  <r>
    <n v="28043"/>
    <n v="42012"/>
    <n v="29"/>
    <s v="Left"/>
    <x v="0"/>
    <n v="1"/>
    <n v="354"/>
    <s v="q"/>
    <s v="q"/>
    <n v="354"/>
    <n v="354"/>
    <x v="1"/>
  </r>
  <r>
    <n v="28043"/>
    <n v="42012"/>
    <n v="30"/>
    <s v="Right"/>
    <x v="0"/>
    <n v="1"/>
    <n v="267"/>
    <n v="7"/>
    <n v="7"/>
    <n v="267"/>
    <n v="267"/>
    <x v="1"/>
  </r>
  <r>
    <n v="28043"/>
    <n v="42012"/>
    <n v="31"/>
    <s v="Right"/>
    <x v="0"/>
    <n v="1"/>
    <n v="327"/>
    <n v="7"/>
    <n v="7"/>
    <n v="327"/>
    <n v="327"/>
    <x v="1"/>
  </r>
  <r>
    <n v="28043"/>
    <n v="42012"/>
    <n v="32"/>
    <s v="Right"/>
    <x v="0"/>
    <n v="1"/>
    <n v="304"/>
    <n v="7"/>
    <n v="7"/>
    <n v="304"/>
    <n v="304"/>
    <x v="1"/>
  </r>
  <r>
    <n v="28043"/>
    <n v="42012"/>
    <n v="33"/>
    <s v="Right"/>
    <x v="1"/>
    <n v="1"/>
    <n v="475"/>
    <s v="q"/>
    <s v="q"/>
    <n v="475"/>
    <n v="475"/>
    <x v="1"/>
  </r>
  <r>
    <n v="28043"/>
    <n v="42012"/>
    <n v="34"/>
    <s v="Right"/>
    <x v="0"/>
    <n v="1"/>
    <n v="463"/>
    <n v="7"/>
    <n v="7"/>
    <n v="463"/>
    <n v="463"/>
    <x v="1"/>
  </r>
  <r>
    <n v="28043"/>
    <n v="42012"/>
    <n v="35"/>
    <s v="Right"/>
    <x v="1"/>
    <n v="1"/>
    <n v="547"/>
    <s v="q"/>
    <s v="q"/>
    <n v="547"/>
    <n v="547"/>
    <x v="1"/>
  </r>
  <r>
    <n v="28043"/>
    <n v="42012"/>
    <n v="36"/>
    <s v="Left"/>
    <x v="0"/>
    <n v="1"/>
    <n v="420"/>
    <s v="q"/>
    <s v="q"/>
    <n v="420"/>
    <n v="420"/>
    <x v="1"/>
  </r>
  <r>
    <n v="28043"/>
    <n v="42012"/>
    <n v="37"/>
    <s v="Left"/>
    <x v="0"/>
    <n v="1"/>
    <n v="346"/>
    <s v="q"/>
    <s v="q"/>
    <n v="346"/>
    <n v="346"/>
    <x v="1"/>
  </r>
  <r>
    <n v="28043"/>
    <n v="42012"/>
    <n v="38"/>
    <s v="Left"/>
    <x v="1"/>
    <n v="1"/>
    <n v="419"/>
    <n v="7"/>
    <n v="7"/>
    <n v="419"/>
    <n v="419"/>
    <x v="1"/>
  </r>
  <r>
    <n v="28043"/>
    <n v="42012"/>
    <n v="39"/>
    <s v="Left"/>
    <x v="1"/>
    <n v="1"/>
    <n v="410"/>
    <n v="7"/>
    <n v="7"/>
    <n v="410"/>
    <n v="410"/>
    <x v="1"/>
  </r>
  <r>
    <n v="28043"/>
    <n v="42012"/>
    <n v="40"/>
    <s v="Right"/>
    <x v="1"/>
    <n v="1"/>
    <n v="272"/>
    <s v="q"/>
    <s v="q"/>
    <n v="272"/>
    <n v="272"/>
    <x v="1"/>
  </r>
  <r>
    <n v="28043"/>
    <n v="42012"/>
    <n v="41"/>
    <s v="Right"/>
    <x v="0"/>
    <n v="1"/>
    <n v="475"/>
    <n v="7"/>
    <n v="7"/>
    <n v="475"/>
    <n v="475"/>
    <x v="1"/>
  </r>
  <r>
    <n v="28043"/>
    <n v="42012"/>
    <n v="42"/>
    <s v="Left"/>
    <x v="0"/>
    <n v="1"/>
    <n v="319"/>
    <s v="q"/>
    <s v="q"/>
    <n v="319"/>
    <n v="319"/>
    <x v="1"/>
  </r>
  <r>
    <n v="28043"/>
    <n v="42012"/>
    <n v="43"/>
    <s v="Left"/>
    <x v="0"/>
    <n v="1"/>
    <n v="410"/>
    <s v="q"/>
    <s v="q"/>
    <n v="410"/>
    <n v="410"/>
    <x v="1"/>
  </r>
  <r>
    <n v="28043"/>
    <n v="42012"/>
    <n v="44"/>
    <s v="Right"/>
    <x v="0"/>
    <n v="1"/>
    <n v="304"/>
    <n v="7"/>
    <n v="7"/>
    <n v="304"/>
    <n v="304"/>
    <x v="1"/>
  </r>
  <r>
    <n v="28043"/>
    <n v="42012"/>
    <n v="45"/>
    <s v="Left"/>
    <x v="0"/>
    <n v="1"/>
    <n v="299"/>
    <s v="q"/>
    <s v="q"/>
    <n v="299"/>
    <n v="299"/>
    <x v="1"/>
  </r>
  <r>
    <n v="28043"/>
    <n v="42012"/>
    <n v="46"/>
    <s v="Left"/>
    <x v="0"/>
    <n v="0"/>
    <n v="470"/>
    <n v="7"/>
    <s v="q"/>
    <s v=""/>
    <s v=""/>
    <x v="2"/>
  </r>
  <r>
    <n v="28043"/>
    <n v="42012"/>
    <n v="47"/>
    <s v="Left"/>
    <x v="1"/>
    <n v="1"/>
    <n v="474"/>
    <n v="7"/>
    <n v="7"/>
    <n v="474"/>
    <n v="474"/>
    <x v="1"/>
  </r>
  <r>
    <n v="28043"/>
    <n v="42012"/>
    <n v="48"/>
    <s v="Left"/>
    <x v="0"/>
    <n v="1"/>
    <n v="350"/>
    <s v="q"/>
    <s v="q"/>
    <n v="350"/>
    <n v="350"/>
    <x v="1"/>
  </r>
  <r>
    <n v="28043"/>
    <n v="42012"/>
    <n v="49"/>
    <s v="Left"/>
    <x v="1"/>
    <n v="1"/>
    <n v="487"/>
    <n v="7"/>
    <n v="7"/>
    <n v="487"/>
    <n v="487"/>
    <x v="1"/>
  </r>
  <r>
    <n v="28043"/>
    <n v="42012"/>
    <n v="50"/>
    <s v="Left"/>
    <x v="0"/>
    <n v="1"/>
    <n v="506"/>
    <s v="q"/>
    <s v="q"/>
    <n v="506"/>
    <n v="506"/>
    <x v="1"/>
  </r>
  <r>
    <n v="28043"/>
    <n v="42012"/>
    <n v="51"/>
    <s v="Left"/>
    <x v="1"/>
    <n v="1"/>
    <n v="477"/>
    <n v="7"/>
    <n v="7"/>
    <n v="477"/>
    <n v="477"/>
    <x v="1"/>
  </r>
  <r>
    <n v="28043"/>
    <n v="42012"/>
    <n v="52"/>
    <s v="Right"/>
    <x v="0"/>
    <n v="1"/>
    <n v="753"/>
    <n v="7"/>
    <n v="7"/>
    <n v="753"/>
    <s v=""/>
    <x v="3"/>
  </r>
  <r>
    <n v="28043"/>
    <n v="42012"/>
    <n v="53"/>
    <s v="Right"/>
    <x v="1"/>
    <n v="1"/>
    <n v="506"/>
    <s v="q"/>
    <s v="q"/>
    <n v="506"/>
    <n v="506"/>
    <x v="1"/>
  </r>
  <r>
    <n v="28043"/>
    <n v="42012"/>
    <n v="54"/>
    <s v="Left"/>
    <x v="1"/>
    <n v="1"/>
    <n v="573"/>
    <n v="7"/>
    <n v="7"/>
    <n v="573"/>
    <n v="573"/>
    <x v="1"/>
  </r>
  <r>
    <n v="28043"/>
    <n v="42012"/>
    <n v="55"/>
    <s v="Right"/>
    <x v="1"/>
    <n v="1"/>
    <n v="397"/>
    <s v="q"/>
    <s v="q"/>
    <n v="397"/>
    <n v="397"/>
    <x v="1"/>
  </r>
  <r>
    <n v="28043"/>
    <n v="42012"/>
    <n v="56"/>
    <s v="Left"/>
    <x v="0"/>
    <n v="1"/>
    <n v="596"/>
    <s v="q"/>
    <s v="q"/>
    <n v="596"/>
    <n v="596"/>
    <x v="1"/>
  </r>
  <r>
    <n v="28043"/>
    <n v="42012"/>
    <n v="57"/>
    <s v="Right"/>
    <x v="0"/>
    <n v="1"/>
    <n v="404"/>
    <n v="7"/>
    <n v="7"/>
    <n v="404"/>
    <n v="404"/>
    <x v="1"/>
  </r>
  <r>
    <n v="28043"/>
    <n v="42012"/>
    <n v="58"/>
    <s v="Right"/>
    <x v="0"/>
    <n v="1"/>
    <n v="507"/>
    <n v="7"/>
    <n v="7"/>
    <n v="507"/>
    <n v="507"/>
    <x v="1"/>
  </r>
  <r>
    <n v="28043"/>
    <n v="42012"/>
    <n v="59"/>
    <s v="Right"/>
    <x v="0"/>
    <n v="1"/>
    <n v="493"/>
    <n v="7"/>
    <n v="7"/>
    <n v="493"/>
    <n v="493"/>
    <x v="1"/>
  </r>
  <r>
    <n v="28043"/>
    <n v="42012"/>
    <n v="60"/>
    <s v="Right"/>
    <x v="0"/>
    <n v="1"/>
    <n v="544"/>
    <n v="7"/>
    <n v="7"/>
    <n v="544"/>
    <n v="544"/>
    <x v="1"/>
  </r>
  <r>
    <n v="28043"/>
    <n v="42012"/>
    <n v="61"/>
    <s v="Left"/>
    <x v="0"/>
    <n v="1"/>
    <n v="562"/>
    <s v="q"/>
    <s v="q"/>
    <n v="562"/>
    <n v="562"/>
    <x v="1"/>
  </r>
  <r>
    <n v="28043"/>
    <n v="42012"/>
    <n v="62"/>
    <s v="Left"/>
    <x v="0"/>
    <n v="1"/>
    <n v="418"/>
    <s v="q"/>
    <s v="q"/>
    <n v="418"/>
    <n v="418"/>
    <x v="1"/>
  </r>
  <r>
    <n v="28043"/>
    <n v="42012"/>
    <n v="63"/>
    <s v="Right"/>
    <x v="1"/>
    <n v="1"/>
    <n v="457"/>
    <s v="q"/>
    <s v="q"/>
    <n v="457"/>
    <n v="457"/>
    <x v="1"/>
  </r>
  <r>
    <n v="28043"/>
    <n v="42012"/>
    <n v="64"/>
    <s v="Left"/>
    <x v="0"/>
    <n v="1"/>
    <n v="365"/>
    <s v="q"/>
    <s v="q"/>
    <n v="365"/>
    <n v="365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28043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-1748689361</v>
      </c>
      <c r="K2" t="s">
        <v>91</v>
      </c>
      <c r="L2" t="s">
        <v>92</v>
      </c>
      <c r="M2" s="1" t="s">
        <v>92</v>
      </c>
      <c r="N2" s="16">
        <v>42012</v>
      </c>
      <c r="O2" s="16">
        <v>42012.738877314812</v>
      </c>
      <c r="P2" s="2">
        <v>0.40554398148148146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22896</v>
      </c>
      <c r="AT2">
        <v>0</v>
      </c>
      <c r="AU2">
        <v>7</v>
      </c>
      <c r="AV2">
        <v>1167</v>
      </c>
      <c r="AW2">
        <v>24063</v>
      </c>
      <c r="AX2" t="s">
        <v>98</v>
      </c>
    </row>
    <row r="3" spans="1:50" x14ac:dyDescent="0.25">
      <c r="A3" t="s">
        <v>87</v>
      </c>
      <c r="B3">
        <v>28043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-1748689361</v>
      </c>
      <c r="K3" t="s">
        <v>91</v>
      </c>
      <c r="L3" t="s">
        <v>92</v>
      </c>
      <c r="M3" s="1" t="s">
        <v>92</v>
      </c>
      <c r="N3" s="16">
        <v>42012</v>
      </c>
      <c r="O3" s="16">
        <v>42012.738877314812</v>
      </c>
      <c r="P3" s="2">
        <v>0.40554398148148146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25674</v>
      </c>
      <c r="AT3">
        <v>0</v>
      </c>
      <c r="AU3" t="s">
        <v>99</v>
      </c>
      <c r="AV3">
        <v>645</v>
      </c>
      <c r="AW3">
        <v>26319</v>
      </c>
      <c r="AX3" t="s">
        <v>101</v>
      </c>
    </row>
    <row r="4" spans="1:50" x14ac:dyDescent="0.25">
      <c r="A4" t="s">
        <v>87</v>
      </c>
      <c r="B4">
        <v>28043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-1748689361</v>
      </c>
      <c r="K4" t="s">
        <v>91</v>
      </c>
      <c r="L4" t="s">
        <v>92</v>
      </c>
      <c r="M4" s="1" t="s">
        <v>92</v>
      </c>
      <c r="N4" s="16">
        <v>42012</v>
      </c>
      <c r="O4" s="16">
        <v>42012.738877314812</v>
      </c>
      <c r="P4" s="2">
        <v>0.40554398148148146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27936</v>
      </c>
      <c r="AT4">
        <v>0</v>
      </c>
      <c r="AU4" t="s">
        <v>99</v>
      </c>
      <c r="AV4">
        <v>335</v>
      </c>
      <c r="AW4">
        <v>28271</v>
      </c>
      <c r="AX4" t="s">
        <v>101</v>
      </c>
    </row>
    <row r="5" spans="1:50" x14ac:dyDescent="0.25">
      <c r="A5" t="s">
        <v>87</v>
      </c>
      <c r="B5">
        <v>28043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-1748689361</v>
      </c>
      <c r="K5" t="s">
        <v>91</v>
      </c>
      <c r="L5" t="s">
        <v>92</v>
      </c>
      <c r="M5" s="1" t="s">
        <v>92</v>
      </c>
      <c r="N5" s="16">
        <v>42012</v>
      </c>
      <c r="O5" s="16">
        <v>42012.738877314812</v>
      </c>
      <c r="P5" s="2">
        <v>0.40554398148148146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29882</v>
      </c>
      <c r="AT5">
        <v>0</v>
      </c>
      <c r="AU5">
        <v>7</v>
      </c>
      <c r="AV5">
        <v>565</v>
      </c>
      <c r="AW5">
        <v>30447</v>
      </c>
      <c r="AX5" t="s">
        <v>98</v>
      </c>
    </row>
    <row r="6" spans="1:50" x14ac:dyDescent="0.25">
      <c r="A6" t="s">
        <v>87</v>
      </c>
      <c r="B6">
        <v>28043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-1748689361</v>
      </c>
      <c r="K6" t="s">
        <v>91</v>
      </c>
      <c r="L6" t="s">
        <v>92</v>
      </c>
      <c r="M6" s="1" t="s">
        <v>92</v>
      </c>
      <c r="N6" s="16">
        <v>42012</v>
      </c>
      <c r="O6" s="16">
        <v>42012.738877314812</v>
      </c>
      <c r="P6" s="2">
        <v>0.40554398148148146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44768</v>
      </c>
      <c r="AK6">
        <v>0</v>
      </c>
      <c r="AL6">
        <v>7</v>
      </c>
      <c r="AM6">
        <v>463</v>
      </c>
      <c r="AN6">
        <v>45231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28043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-1748689361</v>
      </c>
      <c r="K7" t="s">
        <v>91</v>
      </c>
      <c r="L7" t="s">
        <v>92</v>
      </c>
      <c r="M7" s="1" t="s">
        <v>92</v>
      </c>
      <c r="N7" s="16">
        <v>42012</v>
      </c>
      <c r="O7" s="16">
        <v>42012.738877314812</v>
      </c>
      <c r="P7" s="2">
        <v>0.40554398148148146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46332</v>
      </c>
      <c r="AK7">
        <v>0</v>
      </c>
      <c r="AL7">
        <v>7</v>
      </c>
      <c r="AM7">
        <v>435</v>
      </c>
      <c r="AN7">
        <v>46767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28043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-1748689361</v>
      </c>
      <c r="K8" t="s">
        <v>91</v>
      </c>
      <c r="L8" t="s">
        <v>92</v>
      </c>
      <c r="M8" s="1" t="s">
        <v>92</v>
      </c>
      <c r="N8" s="16">
        <v>42012</v>
      </c>
      <c r="O8" s="16">
        <v>42012.738877314812</v>
      </c>
      <c r="P8" s="2">
        <v>0.40554398148148146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47862</v>
      </c>
      <c r="AK8">
        <v>0</v>
      </c>
      <c r="AL8">
        <v>7</v>
      </c>
      <c r="AM8">
        <v>409</v>
      </c>
      <c r="AN8">
        <v>48271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28043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-1748689361</v>
      </c>
      <c r="K9" t="s">
        <v>91</v>
      </c>
      <c r="L9" t="s">
        <v>92</v>
      </c>
      <c r="M9" s="1" t="s">
        <v>92</v>
      </c>
      <c r="N9" s="16">
        <v>42012</v>
      </c>
      <c r="O9" s="16">
        <v>42012.738877314812</v>
      </c>
      <c r="P9" s="2">
        <v>0.40554398148148146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49375</v>
      </c>
      <c r="AK9">
        <v>0</v>
      </c>
      <c r="AL9" t="s">
        <v>99</v>
      </c>
      <c r="AM9">
        <v>400</v>
      </c>
      <c r="AN9">
        <v>49775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28043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-1748689361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42012.738877314812</v>
      </c>
      <c r="P10" s="2">
        <v>0.40554398148148146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50872</v>
      </c>
      <c r="AK10">
        <v>0</v>
      </c>
      <c r="AL10" t="s">
        <v>99</v>
      </c>
      <c r="AM10">
        <v>391</v>
      </c>
      <c r="AN10">
        <v>51263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28043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-1748689361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42012.738877314812</v>
      </c>
      <c r="P11" s="2">
        <v>0.40554398148148146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0</v>
      </c>
      <c r="AG11">
        <v>7</v>
      </c>
      <c r="AH11">
        <v>-999999</v>
      </c>
      <c r="AI11">
        <v>16</v>
      </c>
      <c r="AJ11">
        <v>52369</v>
      </c>
      <c r="AK11">
        <v>0</v>
      </c>
      <c r="AL11" t="s">
        <v>99</v>
      </c>
      <c r="AM11">
        <v>318</v>
      </c>
      <c r="AN11">
        <v>52687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28043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-1748689361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42012.738877314812</v>
      </c>
      <c r="P12" s="2">
        <v>0.40554398148148146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53783</v>
      </c>
      <c r="AK12">
        <v>0</v>
      </c>
      <c r="AL12" t="s">
        <v>99</v>
      </c>
      <c r="AM12">
        <v>456</v>
      </c>
      <c r="AN12">
        <v>54239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28043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-1748689361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42012.738877314812</v>
      </c>
      <c r="P13" s="2">
        <v>0.40554398148148146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55347</v>
      </c>
      <c r="AK13">
        <v>0</v>
      </c>
      <c r="AL13">
        <v>7</v>
      </c>
      <c r="AM13">
        <v>300</v>
      </c>
      <c r="AN13">
        <v>55647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28043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-1748689361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42012.738877314812</v>
      </c>
      <c r="P14" s="2">
        <v>0.40554398148148146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56744</v>
      </c>
      <c r="AK14">
        <v>0</v>
      </c>
      <c r="AL14">
        <v>7</v>
      </c>
      <c r="AM14">
        <v>359</v>
      </c>
      <c r="AN14">
        <v>57103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28043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-1748689361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42012.738877314812</v>
      </c>
      <c r="P15" s="2">
        <v>0.40554398148148146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58207</v>
      </c>
      <c r="AK15">
        <v>0</v>
      </c>
      <c r="AL15" t="s">
        <v>99</v>
      </c>
      <c r="AM15">
        <v>480</v>
      </c>
      <c r="AN15">
        <v>58687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28043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-1748689361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42012.738877314812</v>
      </c>
      <c r="P16" s="2">
        <v>0.40554398148148146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59788</v>
      </c>
      <c r="AK16">
        <v>0</v>
      </c>
      <c r="AL16">
        <v>7</v>
      </c>
      <c r="AM16">
        <v>451</v>
      </c>
      <c r="AN16">
        <v>60239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28043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-1748689361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42012.738877314812</v>
      </c>
      <c r="P17" s="2">
        <v>0.40554398148148146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61334</v>
      </c>
      <c r="AK17">
        <v>0</v>
      </c>
      <c r="AL17" t="s">
        <v>99</v>
      </c>
      <c r="AM17">
        <v>361</v>
      </c>
      <c r="AN17">
        <v>61695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28043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-1748689361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42012.738877314812</v>
      </c>
      <c r="P18" s="2">
        <v>0.40554398148148146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62798</v>
      </c>
      <c r="AK18">
        <v>0</v>
      </c>
      <c r="AL18">
        <v>7</v>
      </c>
      <c r="AM18">
        <v>321</v>
      </c>
      <c r="AN18">
        <v>63119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28043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-1748689361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42012.738877314812</v>
      </c>
      <c r="P19" s="2">
        <v>0.40554398148148146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64212</v>
      </c>
      <c r="AK19">
        <v>0</v>
      </c>
      <c r="AL19" t="s">
        <v>99</v>
      </c>
      <c r="AM19">
        <v>267</v>
      </c>
      <c r="AN19">
        <v>64479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28043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-1748689361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42012.738877314812</v>
      </c>
      <c r="P20" s="2">
        <v>0.40554398148148146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65576</v>
      </c>
      <c r="AK20">
        <v>0</v>
      </c>
      <c r="AL20" t="s">
        <v>99</v>
      </c>
      <c r="AM20">
        <v>295</v>
      </c>
      <c r="AN20">
        <v>65871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28043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-1748689361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42012.738877314812</v>
      </c>
      <c r="P21" s="2">
        <v>0.40554398148148146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66973</v>
      </c>
      <c r="AK21">
        <v>0</v>
      </c>
      <c r="AL21">
        <v>7</v>
      </c>
      <c r="AM21">
        <v>274</v>
      </c>
      <c r="AN21">
        <v>67247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28043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-1748689361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42012.738877314812</v>
      </c>
      <c r="P22" s="2">
        <v>0.40554398148148146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17</v>
      </c>
      <c r="AJ22">
        <v>68354</v>
      </c>
      <c r="AK22">
        <v>0</v>
      </c>
      <c r="AL22" t="s">
        <v>99</v>
      </c>
      <c r="AM22">
        <v>285</v>
      </c>
      <c r="AN22">
        <v>68639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28043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-1748689361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42012.738877314812</v>
      </c>
      <c r="P23" s="2">
        <v>0.40554398148148146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69734</v>
      </c>
      <c r="AK23">
        <v>0</v>
      </c>
      <c r="AL23">
        <v>7</v>
      </c>
      <c r="AM23">
        <v>265</v>
      </c>
      <c r="AN23">
        <v>69999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28043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-1748689361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42012.738877314812</v>
      </c>
      <c r="P24" s="2">
        <v>0.40554398148148146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71098</v>
      </c>
      <c r="AK24">
        <v>0</v>
      </c>
      <c r="AL24">
        <v>7</v>
      </c>
      <c r="AM24">
        <v>325</v>
      </c>
      <c r="AN24">
        <v>71423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28043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-1748689361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42012.738877314812</v>
      </c>
      <c r="P25" s="2">
        <v>0.40554398148148146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72528</v>
      </c>
      <c r="AK25">
        <v>0</v>
      </c>
      <c r="AL25" t="s">
        <v>99</v>
      </c>
      <c r="AM25">
        <v>271</v>
      </c>
      <c r="AN25">
        <v>72799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28043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-1748689361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42012.738877314812</v>
      </c>
      <c r="P26" s="2">
        <v>0.40554398148148146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73892</v>
      </c>
      <c r="AK26">
        <v>0</v>
      </c>
      <c r="AL26" t="s">
        <v>99</v>
      </c>
      <c r="AM26">
        <v>315</v>
      </c>
      <c r="AN26">
        <v>74207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28043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-1748689361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42012.738877314812</v>
      </c>
      <c r="P27" s="2">
        <v>0.40554398148148146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75306</v>
      </c>
      <c r="AK27">
        <v>0</v>
      </c>
      <c r="AL27">
        <v>7</v>
      </c>
      <c r="AM27">
        <v>277</v>
      </c>
      <c r="AN27">
        <v>75583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28043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-1748689361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42012.738877314812</v>
      </c>
      <c r="P28" s="2">
        <v>0.40554398148148146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17</v>
      </c>
      <c r="AJ28">
        <v>76687</v>
      </c>
      <c r="AK28">
        <v>0</v>
      </c>
      <c r="AL28" t="s">
        <v>99</v>
      </c>
      <c r="AM28">
        <v>288</v>
      </c>
      <c r="AN28">
        <v>76975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28043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-1748689361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42012.738877314812</v>
      </c>
      <c r="P29" s="2">
        <v>0.40554398148148146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32</v>
      </c>
      <c r="AJ29">
        <v>78100</v>
      </c>
      <c r="AK29">
        <v>0</v>
      </c>
      <c r="AL29" t="s">
        <v>99</v>
      </c>
      <c r="AM29">
        <v>395</v>
      </c>
      <c r="AN29">
        <v>78495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28043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-1748689361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42012.738877314812</v>
      </c>
      <c r="P30" s="2">
        <v>0.40554398148148146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79597</v>
      </c>
      <c r="AK30">
        <v>0</v>
      </c>
      <c r="AL30" t="s">
        <v>99</v>
      </c>
      <c r="AM30">
        <v>354</v>
      </c>
      <c r="AN30">
        <v>79951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28043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-1748689361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42012.738877314812</v>
      </c>
      <c r="P31" s="2">
        <v>0.40554398148148146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81044</v>
      </c>
      <c r="AK31">
        <v>0</v>
      </c>
      <c r="AL31">
        <v>7</v>
      </c>
      <c r="AM31">
        <v>267</v>
      </c>
      <c r="AN31">
        <v>81311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28043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-1748689361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42012.738877314812</v>
      </c>
      <c r="P32" s="2">
        <v>0.40554398148148146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82408</v>
      </c>
      <c r="AK32">
        <v>0</v>
      </c>
      <c r="AL32">
        <v>7</v>
      </c>
      <c r="AM32">
        <v>327</v>
      </c>
      <c r="AN32">
        <v>82735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28043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-1748689361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42012.738877314812</v>
      </c>
      <c r="P33" s="2">
        <v>0.40554398148148146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83839</v>
      </c>
      <c r="AK33">
        <v>0</v>
      </c>
      <c r="AL33">
        <v>7</v>
      </c>
      <c r="AM33">
        <v>304</v>
      </c>
      <c r="AN33">
        <v>84143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28043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-1748689361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42012.738877314812</v>
      </c>
      <c r="P34" s="2">
        <v>0.40554398148148146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85236</v>
      </c>
      <c r="AK34">
        <v>0</v>
      </c>
      <c r="AL34" t="s">
        <v>99</v>
      </c>
      <c r="AM34">
        <v>475</v>
      </c>
      <c r="AN34">
        <v>85711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28043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-1748689361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42012.738877314812</v>
      </c>
      <c r="P35" s="2">
        <v>0.40554398148148146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86816</v>
      </c>
      <c r="AK35">
        <v>0</v>
      </c>
      <c r="AL35">
        <v>7</v>
      </c>
      <c r="AM35">
        <v>463</v>
      </c>
      <c r="AN35">
        <v>87279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28043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-1748689361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42012.738877314812</v>
      </c>
      <c r="P36" s="2">
        <v>0.40554398148148146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17</v>
      </c>
      <c r="AJ36">
        <v>88380</v>
      </c>
      <c r="AK36">
        <v>0</v>
      </c>
      <c r="AL36" t="s">
        <v>99</v>
      </c>
      <c r="AM36">
        <v>547</v>
      </c>
      <c r="AN36">
        <v>88927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28043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-1748689361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42012.738877314812</v>
      </c>
      <c r="P37" s="2">
        <v>0.40554398148148146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90026</v>
      </c>
      <c r="AK37">
        <v>0</v>
      </c>
      <c r="AL37" t="s">
        <v>99</v>
      </c>
      <c r="AM37">
        <v>420</v>
      </c>
      <c r="AN37">
        <v>90446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28043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-1748689361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42012.738877314812</v>
      </c>
      <c r="P38" s="2">
        <v>0.40554398148148146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91540</v>
      </c>
      <c r="AK38">
        <v>0</v>
      </c>
      <c r="AL38" t="s">
        <v>99</v>
      </c>
      <c r="AM38">
        <v>346</v>
      </c>
      <c r="AN38">
        <v>91886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28043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-1748689361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42012.738877314812</v>
      </c>
      <c r="P39" s="2">
        <v>0.40554398148148146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92987</v>
      </c>
      <c r="AK39">
        <v>0</v>
      </c>
      <c r="AL39">
        <v>7</v>
      </c>
      <c r="AM39">
        <v>419</v>
      </c>
      <c r="AN39">
        <v>93406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28043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-1748689361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42012.738877314812</v>
      </c>
      <c r="P40" s="2">
        <v>0.40554398148148146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94500</v>
      </c>
      <c r="AK40">
        <v>0</v>
      </c>
      <c r="AL40">
        <v>7</v>
      </c>
      <c r="AM40">
        <v>410</v>
      </c>
      <c r="AN40">
        <v>94910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28043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-1748689361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42012.738877314812</v>
      </c>
      <c r="P41" s="2">
        <v>0.40554398148148146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96014</v>
      </c>
      <c r="AK41">
        <v>0</v>
      </c>
      <c r="AL41" t="s">
        <v>99</v>
      </c>
      <c r="AM41">
        <v>272</v>
      </c>
      <c r="AN41">
        <v>96286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28043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-1748689361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42012.738877314812</v>
      </c>
      <c r="P42" s="2">
        <v>0.40554398148148146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17</v>
      </c>
      <c r="AJ42">
        <v>97395</v>
      </c>
      <c r="AK42">
        <v>0</v>
      </c>
      <c r="AL42">
        <v>7</v>
      </c>
      <c r="AM42">
        <v>475</v>
      </c>
      <c r="AN42">
        <v>97870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28043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-1748689361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42012.738877314812</v>
      </c>
      <c r="P43" s="2">
        <v>0.40554398148148146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98975</v>
      </c>
      <c r="AK43">
        <v>0</v>
      </c>
      <c r="AL43" t="s">
        <v>99</v>
      </c>
      <c r="AM43">
        <v>319</v>
      </c>
      <c r="AN43">
        <v>99294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28043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-1748689361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42012.738877314812</v>
      </c>
      <c r="P44" s="2">
        <v>0.40554398148148146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100388</v>
      </c>
      <c r="AK44">
        <v>0</v>
      </c>
      <c r="AL44" t="s">
        <v>99</v>
      </c>
      <c r="AM44">
        <v>410</v>
      </c>
      <c r="AN44">
        <v>100798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28043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-1748689361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42012.738877314812</v>
      </c>
      <c r="P45" s="2">
        <v>0.40554398148148146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101902</v>
      </c>
      <c r="AK45">
        <v>0</v>
      </c>
      <c r="AL45">
        <v>7</v>
      </c>
      <c r="AM45">
        <v>304</v>
      </c>
      <c r="AN45">
        <v>102206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28043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-1748689361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42012.738877314812</v>
      </c>
      <c r="P46" s="2">
        <v>0.40554398148148146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103299</v>
      </c>
      <c r="AK46">
        <v>0</v>
      </c>
      <c r="AL46" t="s">
        <v>99</v>
      </c>
      <c r="AM46">
        <v>299</v>
      </c>
      <c r="AN46">
        <v>103598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28043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-1748689361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42012.738877314812</v>
      </c>
      <c r="P47" s="2">
        <v>0.40554398148148146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0</v>
      </c>
      <c r="AG47" t="s">
        <v>99</v>
      </c>
      <c r="AH47">
        <v>-999999</v>
      </c>
      <c r="AI47">
        <v>16</v>
      </c>
      <c r="AJ47">
        <v>104696</v>
      </c>
      <c r="AK47">
        <v>0</v>
      </c>
      <c r="AL47">
        <v>7</v>
      </c>
      <c r="AM47">
        <v>470</v>
      </c>
      <c r="AN47">
        <v>105166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28043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-1748689361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42012.738877314812</v>
      </c>
      <c r="P48" s="2">
        <v>0.40554398148148146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106260</v>
      </c>
      <c r="AK48">
        <v>0</v>
      </c>
      <c r="AL48">
        <v>7</v>
      </c>
      <c r="AM48">
        <v>474</v>
      </c>
      <c r="AN48">
        <v>106734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28043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-1748689361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42012.738877314812</v>
      </c>
      <c r="P49" s="2">
        <v>0.40554398148148146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107840</v>
      </c>
      <c r="AK49">
        <v>0</v>
      </c>
      <c r="AL49" t="s">
        <v>99</v>
      </c>
      <c r="AM49">
        <v>350</v>
      </c>
      <c r="AN49">
        <v>108190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28043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-1748689361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42012.738877314812</v>
      </c>
      <c r="P50" s="2">
        <v>0.40554398148148146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109287</v>
      </c>
      <c r="AK50">
        <v>0</v>
      </c>
      <c r="AL50">
        <v>7</v>
      </c>
      <c r="AM50">
        <v>487</v>
      </c>
      <c r="AN50">
        <v>109774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28043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-1748689361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42012.738877314812</v>
      </c>
      <c r="P51" s="2">
        <v>0.40554398148148146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110884</v>
      </c>
      <c r="AK51">
        <v>0</v>
      </c>
      <c r="AL51" t="s">
        <v>99</v>
      </c>
      <c r="AM51">
        <v>506</v>
      </c>
      <c r="AN51">
        <v>111390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28043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-1748689361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42012.738877314812</v>
      </c>
      <c r="P52" s="2">
        <v>0.40554398148148146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112497</v>
      </c>
      <c r="AK52">
        <v>0</v>
      </c>
      <c r="AL52">
        <v>7</v>
      </c>
      <c r="AM52">
        <v>477</v>
      </c>
      <c r="AN52">
        <v>112974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28043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-1748689361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42012.738877314812</v>
      </c>
      <c r="P53" s="2">
        <v>0.40554398148148146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114077</v>
      </c>
      <c r="AK53">
        <v>0</v>
      </c>
      <c r="AL53">
        <v>7</v>
      </c>
      <c r="AM53">
        <v>753</v>
      </c>
      <c r="AN53">
        <v>114830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28043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-1748689361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42012.738877314812</v>
      </c>
      <c r="P54" s="2">
        <v>0.40554398148148146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17</v>
      </c>
      <c r="AJ54">
        <v>115924</v>
      </c>
      <c r="AK54">
        <v>0</v>
      </c>
      <c r="AL54" t="s">
        <v>99</v>
      </c>
      <c r="AM54">
        <v>506</v>
      </c>
      <c r="AN54">
        <v>116430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28043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-1748689361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42012.738877314812</v>
      </c>
      <c r="P55" s="2">
        <v>0.40554398148148146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117537</v>
      </c>
      <c r="AK55">
        <v>0</v>
      </c>
      <c r="AL55">
        <v>7</v>
      </c>
      <c r="AM55">
        <v>573</v>
      </c>
      <c r="AN55">
        <v>118110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28043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-1748689361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42012.738877314812</v>
      </c>
      <c r="P56" s="2">
        <v>0.40554398148148146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119217</v>
      </c>
      <c r="AK56">
        <v>0</v>
      </c>
      <c r="AL56" t="s">
        <v>99</v>
      </c>
      <c r="AM56">
        <v>397</v>
      </c>
      <c r="AN56">
        <v>119614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28043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-1748689361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42012.738877314812</v>
      </c>
      <c r="P57" s="2">
        <v>0.40554398148148146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120714</v>
      </c>
      <c r="AK57">
        <v>0</v>
      </c>
      <c r="AL57" t="s">
        <v>99</v>
      </c>
      <c r="AM57">
        <v>596</v>
      </c>
      <c r="AN57">
        <v>121310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28043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-1748689361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42012.738877314812</v>
      </c>
      <c r="P58" s="2">
        <v>0.40554398148148146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122410</v>
      </c>
      <c r="AK58">
        <v>0</v>
      </c>
      <c r="AL58">
        <v>7</v>
      </c>
      <c r="AM58">
        <v>404</v>
      </c>
      <c r="AN58">
        <v>122814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28043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-1748689361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42012.738877314812</v>
      </c>
      <c r="P59" s="2">
        <v>0.40554398148148146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123907</v>
      </c>
      <c r="AK59">
        <v>0</v>
      </c>
      <c r="AL59">
        <v>7</v>
      </c>
      <c r="AM59">
        <v>507</v>
      </c>
      <c r="AN59">
        <v>124414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28043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-1748689361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42012.738877314812</v>
      </c>
      <c r="P60" s="2">
        <v>0.40554398148148146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125521</v>
      </c>
      <c r="AK60">
        <v>0</v>
      </c>
      <c r="AL60">
        <v>7</v>
      </c>
      <c r="AM60">
        <v>493</v>
      </c>
      <c r="AN60">
        <v>126014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28043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-1748689361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42012.738877314812</v>
      </c>
      <c r="P61" s="2">
        <v>0.40554398148148146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17</v>
      </c>
      <c r="AJ61">
        <v>127118</v>
      </c>
      <c r="AK61">
        <v>0</v>
      </c>
      <c r="AL61">
        <v>7</v>
      </c>
      <c r="AM61">
        <v>544</v>
      </c>
      <c r="AN61">
        <v>127662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28043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-1748689361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42012.738877314812</v>
      </c>
      <c r="P62" s="2">
        <v>0.40554398148148146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128764</v>
      </c>
      <c r="AK62">
        <v>0</v>
      </c>
      <c r="AL62" t="s">
        <v>99</v>
      </c>
      <c r="AM62">
        <v>562</v>
      </c>
      <c r="AN62">
        <v>129326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28043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-1748689361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42012.738877314812</v>
      </c>
      <c r="P63" s="2">
        <v>0.40554398148148146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130428</v>
      </c>
      <c r="AK63">
        <v>0</v>
      </c>
      <c r="AL63" t="s">
        <v>99</v>
      </c>
      <c r="AM63">
        <v>418</v>
      </c>
      <c r="AN63">
        <v>130846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28043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-1748689361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42012.738877314812</v>
      </c>
      <c r="P64" s="2">
        <v>0.40554398148148146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16</v>
      </c>
      <c r="AJ64">
        <v>131941</v>
      </c>
      <c r="AK64">
        <v>0</v>
      </c>
      <c r="AL64" t="s">
        <v>99</v>
      </c>
      <c r="AM64">
        <v>457</v>
      </c>
      <c r="AN64">
        <v>132398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28043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-1748689361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42012.738877314812</v>
      </c>
      <c r="P65" s="2">
        <v>0.40554398148148146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133505</v>
      </c>
      <c r="AK65">
        <v>0</v>
      </c>
      <c r="AL65" t="s">
        <v>99</v>
      </c>
      <c r="AM65">
        <v>365</v>
      </c>
      <c r="AN65">
        <v>133870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28043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404.82456140350877</v>
      </c>
    </row>
    <row r="3" spans="1:16" x14ac:dyDescent="0.25">
      <c r="A3">
        <v>3</v>
      </c>
      <c r="B3">
        <f>HLOOKUP(B$1,Raw!$A:$AO,$A3,FALSE)</f>
        <v>28043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101.99021710911744</v>
      </c>
    </row>
    <row r="4" spans="1:16" x14ac:dyDescent="0.25">
      <c r="A4">
        <v>4</v>
      </c>
      <c r="B4">
        <f>HLOOKUP(B$1,Raw!$A:$AO,$A4,FALSE)</f>
        <v>28043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710.79521273086107</v>
      </c>
    </row>
    <row r="5" spans="1:16" x14ac:dyDescent="0.25">
      <c r="A5">
        <v>5</v>
      </c>
      <c r="B5">
        <f>HLOOKUP(B$1,Raw!$A:$AO,$A5,FALSE)</f>
        <v>28043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98.853910076156467</v>
      </c>
    </row>
    <row r="6" spans="1:16" x14ac:dyDescent="0.25">
      <c r="A6">
        <v>6</v>
      </c>
      <c r="B6">
        <f>HLOOKUP(B$1,Raw!$A:$AO,$A6,FALSE)</f>
        <v>28043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463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463</v>
      </c>
      <c r="L6">
        <f t="shared" si="2"/>
        <v>463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28043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435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435</v>
      </c>
      <c r="L7">
        <f t="shared" si="2"/>
        <v>435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28043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409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409</v>
      </c>
      <c r="L8">
        <f t="shared" si="2"/>
        <v>409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28043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400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400</v>
      </c>
      <c r="L9">
        <f t="shared" si="2"/>
        <v>400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28043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391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391</v>
      </c>
      <c r="L10">
        <f t="shared" si="2"/>
        <v>391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28043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0</v>
      </c>
      <c r="H11">
        <f>IF($B11=0,"",HLOOKUP(H$1,Raw!$A:$AO,$A11,FALSE))</f>
        <v>318</v>
      </c>
      <c r="I11" t="str">
        <f>IF($B11=0,"",HLOOKUP(I$1,Raw!$A:$AO,$A11,FALSE))</f>
        <v>q</v>
      </c>
      <c r="J11">
        <f>IF($B11=0,"",HLOOKUP(J$1,Raw!$A:$AO,$A11,FALSE))</f>
        <v>7</v>
      </c>
      <c r="K11" t="str">
        <f t="shared" si="0"/>
        <v/>
      </c>
      <c r="L11" t="str">
        <f t="shared" si="2"/>
        <v/>
      </c>
      <c r="M11" t="str">
        <f t="shared" si="1"/>
        <v>Incorrect</v>
      </c>
    </row>
    <row r="12" spans="1:16" x14ac:dyDescent="0.25">
      <c r="A12">
        <v>12</v>
      </c>
      <c r="B12">
        <f>HLOOKUP(B$1,Raw!$A:$AO,$A12,FALSE)</f>
        <v>28043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456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456</v>
      </c>
      <c r="L12">
        <f t="shared" si="2"/>
        <v>456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28043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300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300</v>
      </c>
      <c r="L13">
        <f t="shared" si="2"/>
        <v>300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28043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359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359</v>
      </c>
      <c r="L14">
        <f t="shared" si="2"/>
        <v>359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28043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480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480</v>
      </c>
      <c r="L15">
        <f t="shared" si="2"/>
        <v>480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28043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451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451</v>
      </c>
      <c r="L16">
        <f t="shared" si="2"/>
        <v>451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28043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361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361</v>
      </c>
      <c r="L17">
        <f t="shared" si="2"/>
        <v>361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28043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321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321</v>
      </c>
      <c r="L18">
        <f t="shared" si="2"/>
        <v>321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28043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267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267</v>
      </c>
      <c r="L19">
        <f t="shared" si="2"/>
        <v>267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28043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295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295</v>
      </c>
      <c r="L20">
        <f t="shared" si="2"/>
        <v>295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28043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274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274</v>
      </c>
      <c r="L21">
        <f t="shared" si="2"/>
        <v>274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28043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285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285</v>
      </c>
      <c r="L22">
        <f t="shared" si="2"/>
        <v>285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28043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265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265</v>
      </c>
      <c r="L23">
        <f t="shared" si="2"/>
        <v>265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28043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325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325</v>
      </c>
      <c r="L24">
        <f t="shared" si="2"/>
        <v>325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28043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271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271</v>
      </c>
      <c r="L25">
        <f t="shared" si="2"/>
        <v>271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28043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315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315</v>
      </c>
      <c r="L26">
        <f t="shared" si="2"/>
        <v>315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28043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277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277</v>
      </c>
      <c r="L27">
        <f t="shared" si="2"/>
        <v>277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28043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288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28043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395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395</v>
      </c>
      <c r="L29">
        <f t="shared" si="2"/>
        <v>395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28043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354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354</v>
      </c>
      <c r="L30">
        <f t="shared" si="2"/>
        <v>354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28043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267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267</v>
      </c>
      <c r="L31">
        <f t="shared" si="2"/>
        <v>267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28043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327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327</v>
      </c>
      <c r="L32">
        <f t="shared" si="2"/>
        <v>327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28043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304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304</v>
      </c>
      <c r="L33">
        <f t="shared" si="2"/>
        <v>304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28043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475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475</v>
      </c>
      <c r="L34">
        <f t="shared" si="2"/>
        <v>475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28043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463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463</v>
      </c>
      <c r="L35">
        <f t="shared" si="2"/>
        <v>463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28043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547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547</v>
      </c>
      <c r="L36">
        <f t="shared" si="2"/>
        <v>547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28043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420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420</v>
      </c>
      <c r="L37">
        <f t="shared" si="2"/>
        <v>420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28043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346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346</v>
      </c>
      <c r="L38">
        <f t="shared" si="2"/>
        <v>346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28043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419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419</v>
      </c>
      <c r="L39">
        <f t="shared" si="2"/>
        <v>419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28043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410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410</v>
      </c>
      <c r="L40">
        <f t="shared" si="2"/>
        <v>410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28043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272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272</v>
      </c>
      <c r="L41">
        <f t="shared" si="2"/>
        <v>272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28043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475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475</v>
      </c>
      <c r="L42">
        <f t="shared" si="2"/>
        <v>475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28043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319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319</v>
      </c>
      <c r="L43">
        <f t="shared" si="2"/>
        <v>319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28043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410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410</v>
      </c>
      <c r="L44">
        <f t="shared" si="2"/>
        <v>410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28043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304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304</v>
      </c>
      <c r="L45">
        <f t="shared" si="2"/>
        <v>304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28043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299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299</v>
      </c>
      <c r="L46">
        <f t="shared" si="2"/>
        <v>299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28043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0</v>
      </c>
      <c r="H47">
        <f>IF($B47=0,"",HLOOKUP(H$1,Raw!$A:$AO,$A47,FALSE))</f>
        <v>470</v>
      </c>
      <c r="I47">
        <f>IF($B47=0,"",HLOOKUP(I$1,Raw!$A:$AO,$A47,FALSE))</f>
        <v>7</v>
      </c>
      <c r="J47" t="str">
        <f>IF($B47=0,"",HLOOKUP(J$1,Raw!$A:$AO,$A47,FALSE))</f>
        <v>q</v>
      </c>
      <c r="K47" t="str">
        <f t="shared" si="0"/>
        <v/>
      </c>
      <c r="L47" t="str">
        <f t="shared" si="2"/>
        <v/>
      </c>
      <c r="M47" t="str">
        <f t="shared" si="1"/>
        <v>Incorrect</v>
      </c>
    </row>
    <row r="48" spans="1:13" x14ac:dyDescent="0.25">
      <c r="A48">
        <v>48</v>
      </c>
      <c r="B48">
        <f>HLOOKUP(B$1,Raw!$A:$AO,$A48,FALSE)</f>
        <v>28043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474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474</v>
      </c>
      <c r="L48">
        <f t="shared" si="2"/>
        <v>474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28043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350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350</v>
      </c>
      <c r="L49">
        <f t="shared" si="2"/>
        <v>350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28043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487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487</v>
      </c>
      <c r="L50">
        <f t="shared" si="2"/>
        <v>487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28043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506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506</v>
      </c>
      <c r="L51">
        <f t="shared" si="2"/>
        <v>506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28043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477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477</v>
      </c>
      <c r="L52">
        <f t="shared" si="2"/>
        <v>477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28043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753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753</v>
      </c>
      <c r="L53" t="str">
        <f t="shared" si="2"/>
        <v/>
      </c>
      <c r="M53" t="str">
        <f t="shared" si="1"/>
        <v>Outlier</v>
      </c>
    </row>
    <row r="54" spans="1:13" x14ac:dyDescent="0.25">
      <c r="A54">
        <v>54</v>
      </c>
      <c r="B54">
        <f>HLOOKUP(B$1,Raw!$A:$AO,$A54,FALSE)</f>
        <v>28043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506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506</v>
      </c>
      <c r="L54">
        <f t="shared" si="2"/>
        <v>506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28043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573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573</v>
      </c>
      <c r="L55">
        <f t="shared" si="2"/>
        <v>573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28043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397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397</v>
      </c>
      <c r="L56">
        <f t="shared" si="2"/>
        <v>397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28043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596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596</v>
      </c>
      <c r="L57">
        <f t="shared" si="2"/>
        <v>596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28043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404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404</v>
      </c>
      <c r="L58">
        <f t="shared" si="2"/>
        <v>404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28043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507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507</v>
      </c>
      <c r="L59">
        <f t="shared" si="2"/>
        <v>507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28043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493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493</v>
      </c>
      <c r="L60">
        <f t="shared" si="2"/>
        <v>493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28043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544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544</v>
      </c>
      <c r="L61">
        <f t="shared" si="2"/>
        <v>544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28043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562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562</v>
      </c>
      <c r="L62">
        <f t="shared" si="2"/>
        <v>562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28043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418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418</v>
      </c>
      <c r="L63">
        <f t="shared" si="2"/>
        <v>418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28043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457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457</v>
      </c>
      <c r="L64">
        <f t="shared" si="2"/>
        <v>457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28043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365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365</v>
      </c>
      <c r="L65">
        <f t="shared" si="2"/>
        <v>365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28043</v>
      </c>
      <c r="B6" s="7">
        <f>Organized!C2</f>
        <v>42012</v>
      </c>
      <c r="C6" s="19">
        <f>GETPIVOTDATA("FinalRT",$A$8,"Consistency","C")</f>
        <v>380.18604651162792</v>
      </c>
      <c r="D6" s="19">
        <f>GETPIVOTDATA("FinalRT",$A$8,"Consistency","I")</f>
        <v>459.53846153846155</v>
      </c>
      <c r="E6" s="19">
        <f>D6-C6</f>
        <v>79.352415026833626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0.8666666666666667</v>
      </c>
      <c r="H6" s="23">
        <f>G6-F6</f>
        <v>-8.8888888888888906E-2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380.18604651162792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459.53846153846155</v>
      </c>
      <c r="D10" s="5" t="s">
        <v>9</v>
      </c>
      <c r="E10" s="6">
        <v>43</v>
      </c>
      <c r="F10" s="6">
        <v>1</v>
      </c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398.60714285714283</v>
      </c>
      <c r="D11" s="5" t="s">
        <v>10</v>
      </c>
      <c r="E11" s="6">
        <v>13</v>
      </c>
      <c r="F11" s="6">
        <v>2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56</v>
      </c>
      <c r="F13" s="6">
        <v>3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2015-02-21T00:00:18Z</dcterms:modified>
</cp:coreProperties>
</file>