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77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<sst xmlns="http://schemas.openxmlformats.org/spreadsheetml/2006/main" count="2065" uniqueCount="103">
  <si>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</si>
  <si>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</si>
  <si>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</si>
  <si>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</si>
  <si>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</si>
  <si>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</si>
  <si>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</si>
  <si>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</si>
  <si>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</si>
  <si>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</si>
  <si>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</si>
  <si>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</si>
  <si>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</si>
  <si>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</si>
  <si>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</si>
  <si>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</si>
  <si>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</si>
  <si>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</si>
  <si>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</si>
  <si>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</si>
  <si>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</si>
  <si>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</si>
  <si>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</si>
  <si>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</si>
  <si>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</si>
  <si>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</si>
  <si>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</si>
  <si>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</si>
  <si>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</si>
  <si>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</si>
  <si>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</si>
  <si>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</si>
  <si>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</si>
  <si>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</si>
  <si>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</si>
  <si>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</si>
  <si>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</si>
  <si>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</si>
  <si>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</si>
  <si>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</si>
  <si>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</si>
  <si>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</si>
  <si>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</si>
  <si>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</si>
  <si>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</si>
  <si>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</si>
  <si>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</si>
  <si>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</si>
  <si>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</si>
  <si>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</si>
  <si>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</si>
  <si>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</si>
  <si>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</si>
  <si>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</si>
  <si>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</si>
  <si>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</si>
  <si>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</si>
  <si>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</si>
  <si>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</si>
  <si>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</si>
  <si>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</si>
  <si>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</si>
  <si>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</si>
  <si>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</si>
  <si>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</si>
  <si>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</si>
  <si>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</si>
  <si>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</si>
  <si>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</si>
  <si>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</si>
  <si>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</si>
  <si>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</si>
  <si>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</si>
  <si>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</si>
  <si>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</si>
  <si>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</si>
  <si>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</si>
  <si>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</si>
  <si>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</si>
  <si>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</si>
  <si>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</si>
  <si>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</si>
  <si>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</si>
  <si>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</si>
  <si>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</si>
  <si>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</si>
  <si>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</si>
  <si>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Simon_A_01.02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</si>
  <si>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dt:dt="string"&gt;2015-01-08T22:47:44Z&lt;/DateUtc&gt;&lt;/StartTime&gt;&lt;FrequencyChanges&gt;&lt;FrequencyChange&gt;&lt;Frequency dt:dt="r8"&gt;2857441&lt;/Frequency&gt;&lt;Timestamp dt:dt="r8"&gt;1495696144611&lt;/Timestamp&gt;&lt;Current dt:dt="r8"&gt;0&lt;/Current&gt;&lt;DateUtc dt:dt="string"&gt;2015-01-08T22:47:44Z&lt;/DateUtc&gt;&lt;/FrequencyChange&gt;&lt;/FrequencyChanges&gt;&lt;/Clock&gt;\n</t>
  </si>
  <si>
    <t>Simon_A_01.02-28050-1</t>
  </si>
  <si>
    <t>1.0.0.24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</si>
  <si>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</si>
  <si>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</si>
  <si>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</si>
  <si>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</si>
  <si>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</si>
  <si>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</si>
  <si>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</si>
  <si>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q</t>
  </si>
  <si>
    <t>Circle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</si>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</sst>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3.635071759258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0"/>
    </cacheField>
    <cacheField name="SessionDate" numFmtId="0">
      <sharedItems containsBlank="1" containsMixedTypes="1" containsNumber="1" containsInteger="1" minValue="42012" maxValue="42012"/>
    </cacheField>
    <cacheField name="Block" numFmtId="0">
      <sharedItems containsBlank="1" containsMixedTypes="1" containsNumber="1" containsInteger="1" minValue="1" maxValue="68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390" maxValue="1352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390" maxValue="1352"/>
    </cacheField>
    <cacheField name="FinalRT" numFmtId="0">
      <sharedItems containsBlank="1" containsMixedTypes="1" containsNumber="1" containsInteger="1" minValue="390" maxValue="1352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0"/>
    <n v="42012"/>
    <n v="1"/>
    <s v="Right"/>
    <x v="0"/>
    <s v="NULL"/>
    <s v="NULL"/>
    <s v="NULL"/>
    <s v="NULL"/>
    <s v=""/>
    <s v=""/>
    <x v="0"/>
  </r>
  <r>
    <n v="28050"/>
    <n v="42012"/>
    <n v="2"/>
    <s v="Right"/>
    <x v="0"/>
    <s v="NULL"/>
    <s v="NULL"/>
    <s v="NULL"/>
    <s v="NULL"/>
    <s v=""/>
    <s v=""/>
    <x v="0"/>
  </r>
  <r>
    <n v="28050"/>
    <n v="42012"/>
    <n v="3"/>
    <s v="Left"/>
    <x v="0"/>
    <s v="NULL"/>
    <s v="NULL"/>
    <s v="NULL"/>
    <s v="NULL"/>
    <s v=""/>
    <s v=""/>
    <x v="0"/>
  </r>
  <r>
    <n v="28050"/>
    <n v="42012"/>
    <n v="4"/>
    <s v="Left"/>
    <x v="0"/>
    <s v="NULL"/>
    <s v="NULL"/>
    <s v="NULL"/>
    <s v="NULL"/>
    <s v=""/>
    <s v=""/>
    <x v="0"/>
  </r>
  <r>
    <n v="28050"/>
    <n v="42012"/>
    <n v="5"/>
    <s v="Right"/>
    <x v="0"/>
    <s v="NULL"/>
    <s v="NULL"/>
    <s v="NULL"/>
    <s v="NULL"/>
    <s v=""/>
    <s v=""/>
    <x v="0"/>
  </r>
  <r>
    <n v="28050"/>
    <n v="42012"/>
    <n v="6"/>
    <s v="Right"/>
    <x v="0"/>
    <s v="NULL"/>
    <s v="NULL"/>
    <s v="NULL"/>
    <s v="NULL"/>
    <s v=""/>
    <s v=""/>
    <x v="0"/>
  </r>
  <r>
    <n v="28050"/>
    <n v="42012"/>
    <n v="7"/>
    <s v="Left"/>
    <x v="0"/>
    <s v="NULL"/>
    <s v="NULL"/>
    <s v="NULL"/>
    <s v="NULL"/>
    <s v=""/>
    <s v=""/>
    <x v="0"/>
  </r>
  <r>
    <n v="28050"/>
    <n v="42012"/>
    <n v="8"/>
    <s v="Left"/>
    <x v="0"/>
    <s v="NULL"/>
    <s v="NULL"/>
    <s v="NULL"/>
    <s v="NULL"/>
    <s v=""/>
    <s v=""/>
    <x v="0"/>
  </r>
  <r>
    <n v="28050"/>
    <n v="42012"/>
    <n v="9"/>
    <s v="Left"/>
    <x v="0"/>
    <n v="1"/>
    <n v="674"/>
    <s v="q"/>
    <s v="q"/>
    <n v="674"/>
    <n v="674"/>
    <x v="1"/>
  </r>
  <r>
    <n v="28050"/>
    <n v="42012"/>
    <n v="10"/>
    <s v="Right"/>
    <x v="1"/>
    <n v="1"/>
    <n v="668"/>
    <s v="q"/>
    <s v="q"/>
    <n v="668"/>
    <n v="668"/>
    <x v="1"/>
  </r>
  <r>
    <n v="28050"/>
    <n v="42012"/>
    <n v="11"/>
    <s v="Left"/>
    <x v="0"/>
    <n v="1"/>
    <n v="405"/>
    <s v="q"/>
    <s v="q"/>
    <n v="405"/>
    <n v="405"/>
    <x v="1"/>
  </r>
  <r>
    <n v="28050"/>
    <n v="42012"/>
    <n v="12"/>
    <s v="Left"/>
    <x v="0"/>
    <n v="1"/>
    <n v="425"/>
    <s v="q"/>
    <s v="q"/>
    <n v="425"/>
    <n v="425"/>
    <x v="1"/>
  </r>
  <r>
    <n v="28050"/>
    <n v="42012"/>
    <n v="13"/>
    <s v="Right"/>
    <x v="0"/>
    <n v="1"/>
    <n v="541"/>
    <n v="7"/>
    <n v="7"/>
    <n v="541"/>
    <n v="541"/>
    <x v="1"/>
  </r>
  <r>
    <n v="28050"/>
    <n v="42012"/>
    <n v="14"/>
    <s v="Right"/>
    <x v="0"/>
    <n v="1"/>
    <n v="940"/>
    <n v="7"/>
    <n v="7"/>
    <n v="940"/>
    <n v="940"/>
    <x v="1"/>
  </r>
  <r>
    <n v="28050"/>
    <n v="42012"/>
    <n v="15"/>
    <s v="Right"/>
    <x v="0"/>
    <n v="1"/>
    <n v="602"/>
    <n v="7"/>
    <n v="7"/>
    <n v="602"/>
    <n v="602"/>
    <x v="1"/>
  </r>
  <r>
    <n v="28050"/>
    <n v="42012"/>
    <n v="16"/>
    <s v="Right"/>
    <x v="0"/>
    <n v="1"/>
    <n v="630"/>
    <n v="7"/>
    <n v="7"/>
    <n v="630"/>
    <n v="630"/>
    <x v="1"/>
  </r>
  <r>
    <n v="28050"/>
    <n v="42012"/>
    <n v="17"/>
    <s v="Left"/>
    <x v="0"/>
    <n v="1"/>
    <n v="449"/>
    <s v="q"/>
    <s v="q"/>
    <n v="449"/>
    <n v="449"/>
    <x v="1"/>
  </r>
  <r>
    <n v="28050"/>
    <n v="42012"/>
    <n v="18"/>
    <s v="Right"/>
    <x v="1"/>
    <n v="1"/>
    <n v="595"/>
    <s v="q"/>
    <s v="q"/>
    <n v="595"/>
    <n v="595"/>
    <x v="1"/>
  </r>
  <r>
    <n v="28050"/>
    <n v="42012"/>
    <n v="19"/>
    <s v="Left"/>
    <x v="1"/>
    <n v="1"/>
    <n v="639"/>
    <n v="7"/>
    <n v="7"/>
    <n v="639"/>
    <n v="639"/>
    <x v="1"/>
  </r>
  <r>
    <n v="28050"/>
    <n v="42012"/>
    <n v="20"/>
    <s v="Right"/>
    <x v="1"/>
    <n v="1"/>
    <n v="1161"/>
    <s v="q"/>
    <s v="q"/>
    <n v="1161"/>
    <n v="1161"/>
    <x v="1"/>
  </r>
  <r>
    <n v="28050"/>
    <n v="42012"/>
    <n v="21"/>
    <s v="Right"/>
    <x v="0"/>
    <n v="1"/>
    <n v="655"/>
    <n v="7"/>
    <n v="7"/>
    <n v="655"/>
    <n v="655"/>
    <x v="1"/>
  </r>
  <r>
    <n v="28050"/>
    <n v="42012"/>
    <n v="22"/>
    <s v="Left"/>
    <x v="1"/>
    <n v="1"/>
    <n v="809"/>
    <n v="7"/>
    <n v="7"/>
    <n v="809"/>
    <n v="809"/>
    <x v="1"/>
  </r>
  <r>
    <n v="28050"/>
    <n v="42012"/>
    <n v="23"/>
    <s v="Left"/>
    <x v="0"/>
    <n v="1"/>
    <n v="492"/>
    <s v="q"/>
    <s v="q"/>
    <n v="492"/>
    <n v="492"/>
    <x v="1"/>
  </r>
  <r>
    <n v="28050"/>
    <n v="42012"/>
    <n v="24"/>
    <s v="Left"/>
    <x v="1"/>
    <n v="1"/>
    <n v="765"/>
    <n v="7"/>
    <n v="7"/>
    <n v="765"/>
    <n v="765"/>
    <x v="1"/>
  </r>
  <r>
    <n v="28050"/>
    <n v="42012"/>
    <n v="25"/>
    <s v="Left"/>
    <x v="0"/>
    <n v="1"/>
    <n v="498"/>
    <s v="q"/>
    <s v="q"/>
    <n v="498"/>
    <n v="498"/>
    <x v="1"/>
  </r>
  <r>
    <n v="28050"/>
    <n v="42012"/>
    <n v="26"/>
    <s v="Left"/>
    <x v="1"/>
    <n v="1"/>
    <n v="658"/>
    <n v="7"/>
    <n v="7"/>
    <n v="658"/>
    <n v="658"/>
    <x v="1"/>
  </r>
  <r>
    <n v="28050"/>
    <n v="42012"/>
    <n v="27"/>
    <s v="Left"/>
    <x v="0"/>
    <n v="1"/>
    <n v="1116"/>
    <s v="q"/>
    <s v="q"/>
    <n v="1116"/>
    <n v="1116"/>
    <x v="1"/>
  </r>
  <r>
    <n v="28050"/>
    <n v="42012"/>
    <n v="28"/>
    <s v="Left"/>
    <x v="0"/>
    <n v="1"/>
    <n v="723"/>
    <s v="q"/>
    <s v="q"/>
    <n v="723"/>
    <n v="723"/>
    <x v="1"/>
  </r>
  <r>
    <n v="28050"/>
    <n v="42012"/>
    <n v="29"/>
    <s v="Right"/>
    <x v="0"/>
    <n v="1"/>
    <n v="1338"/>
    <n v="7"/>
    <n v="7"/>
    <n v="1338"/>
    <n v="1338"/>
    <x v="1"/>
  </r>
  <r>
    <n v="28050"/>
    <n v="42012"/>
    <n v="30"/>
    <s v="Left"/>
    <x v="0"/>
    <n v="1"/>
    <n v="665"/>
    <s v="q"/>
    <s v="q"/>
    <n v="665"/>
    <n v="665"/>
    <x v="1"/>
  </r>
  <r>
    <n v="28050"/>
    <n v="42012"/>
    <n v="31"/>
    <s v="Left"/>
    <x v="0"/>
    <n v="1"/>
    <n v="642"/>
    <s v="q"/>
    <s v="q"/>
    <n v="642"/>
    <n v="642"/>
    <x v="1"/>
  </r>
  <r>
    <n v="28050"/>
    <n v="42012"/>
    <n v="32"/>
    <s v="Right"/>
    <x v="0"/>
    <n v="1"/>
    <n v="557"/>
    <n v="7"/>
    <n v="7"/>
    <n v="557"/>
    <n v="557"/>
    <x v="1"/>
  </r>
  <r>
    <n v="28050"/>
    <n v="42012"/>
    <n v="33"/>
    <s v="Right"/>
    <x v="1"/>
    <n v="1"/>
    <n v="954"/>
    <s v="q"/>
    <s v="q"/>
    <n v="954"/>
    <n v="954"/>
    <x v="1"/>
  </r>
  <r>
    <n v="28050"/>
    <n v="42012"/>
    <n v="34"/>
    <s v="Left"/>
    <x v="1"/>
    <n v="1"/>
    <n v="808"/>
    <n v="7"/>
    <n v="7"/>
    <n v="808"/>
    <n v="808"/>
    <x v="1"/>
  </r>
  <r>
    <n v="28050"/>
    <n v="42012"/>
    <n v="35"/>
    <s v="Left"/>
    <x v="1"/>
    <n v="1"/>
    <n v="636"/>
    <n v="7"/>
    <n v="7"/>
    <n v="636"/>
    <n v="636"/>
    <x v="1"/>
  </r>
  <r>
    <n v="28050"/>
    <n v="42012"/>
    <n v="36"/>
    <s v="Left"/>
    <x v="0"/>
    <n v="1"/>
    <n v="567"/>
    <s v="q"/>
    <s v="q"/>
    <n v="567"/>
    <n v="567"/>
    <x v="1"/>
  </r>
  <r>
    <n v="28050"/>
    <n v="42012"/>
    <n v="37"/>
    <s v="Left"/>
    <x v="0"/>
    <n v="0"/>
    <n v="884"/>
    <n v="7"/>
    <s v="q"/>
    <s v=""/>
    <s v=""/>
    <x v="2"/>
  </r>
  <r>
    <n v="28050"/>
    <n v="42012"/>
    <n v="38"/>
    <s v="Right"/>
    <x v="1"/>
    <n v="1"/>
    <n v="853"/>
    <s v="q"/>
    <s v="q"/>
    <n v="853"/>
    <n v="853"/>
    <x v="1"/>
  </r>
  <r>
    <n v="28050"/>
    <n v="42012"/>
    <n v="39"/>
    <s v="Right"/>
    <x v="0"/>
    <n v="1"/>
    <n v="1111"/>
    <n v="7"/>
    <n v="7"/>
    <n v="1111"/>
    <n v="1111"/>
    <x v="1"/>
  </r>
  <r>
    <n v="28050"/>
    <n v="42012"/>
    <n v="40"/>
    <s v="Right"/>
    <x v="1"/>
    <n v="1"/>
    <n v="959"/>
    <s v="q"/>
    <s v="q"/>
    <n v="959"/>
    <n v="959"/>
    <x v="1"/>
  </r>
  <r>
    <n v="28050"/>
    <n v="42012"/>
    <n v="41"/>
    <s v="Right"/>
    <x v="0"/>
    <n v="1"/>
    <n v="828"/>
    <n v="7"/>
    <n v="7"/>
    <n v="828"/>
    <n v="828"/>
    <x v="1"/>
  </r>
  <r>
    <n v="28050"/>
    <n v="42012"/>
    <n v="42"/>
    <s v="Right"/>
    <x v="0"/>
    <n v="1"/>
    <n v="991"/>
    <n v="7"/>
    <n v="7"/>
    <n v="991"/>
    <n v="991"/>
    <x v="1"/>
  </r>
  <r>
    <n v="28050"/>
    <n v="42012"/>
    <n v="43"/>
    <s v="Right"/>
    <x v="0"/>
    <n v="1"/>
    <n v="507"/>
    <n v="7"/>
    <n v="7"/>
    <n v="507"/>
    <n v="507"/>
    <x v="1"/>
  </r>
  <r>
    <n v="28050"/>
    <n v="42012"/>
    <n v="44"/>
    <s v="Left"/>
    <x v="0"/>
    <n v="1"/>
    <n v="747"/>
    <s v="q"/>
    <s v="q"/>
    <n v="747"/>
    <n v="747"/>
    <x v="1"/>
  </r>
  <r>
    <n v="28050"/>
    <n v="42012"/>
    <n v="45"/>
    <s v="Left"/>
    <x v="0"/>
    <n v="1"/>
    <n v="609"/>
    <s v="q"/>
    <s v="q"/>
    <n v="609"/>
    <n v="609"/>
    <x v="1"/>
  </r>
  <r>
    <n v="28050"/>
    <n v="42012"/>
    <n v="46"/>
    <s v="Left"/>
    <x v="1"/>
    <n v="1"/>
    <n v="620"/>
    <n v="7"/>
    <n v="7"/>
    <n v="620"/>
    <n v="620"/>
    <x v="1"/>
  </r>
  <r>
    <n v="28050"/>
    <n v="42012"/>
    <n v="47"/>
    <s v="Right"/>
    <x v="0"/>
    <n v="1"/>
    <n v="1032"/>
    <n v="7"/>
    <n v="7"/>
    <n v="1032"/>
    <n v="1032"/>
    <x v="1"/>
  </r>
  <r>
    <n v="28050"/>
    <n v="42012"/>
    <n v="48"/>
    <s v="Left"/>
    <x v="0"/>
    <n v="1"/>
    <n v="579"/>
    <s v="q"/>
    <s v="q"/>
    <n v="579"/>
    <n v="579"/>
    <x v="1"/>
  </r>
  <r>
    <n v="28050"/>
    <n v="42012"/>
    <n v="49"/>
    <s v="Left"/>
    <x v="0"/>
    <n v="1"/>
    <n v="526"/>
    <s v="q"/>
    <s v="q"/>
    <n v="526"/>
    <n v="526"/>
    <x v="1"/>
  </r>
  <r>
    <n v="28050"/>
    <n v="42012"/>
    <n v="50"/>
    <s v="Right"/>
    <x v="0"/>
    <n v="1"/>
    <n v="605"/>
    <n v="7"/>
    <n v="7"/>
    <n v="605"/>
    <n v="605"/>
    <x v="1"/>
  </r>
  <r>
    <n v="28050"/>
    <n v="42012"/>
    <n v="51"/>
    <s v="Right"/>
    <x v="0"/>
    <n v="1"/>
    <n v="521"/>
    <n v="7"/>
    <n v="7"/>
    <n v="521"/>
    <n v="521"/>
    <x v="1"/>
  </r>
  <r>
    <n v="28050"/>
    <n v="42012"/>
    <n v="52"/>
    <s v="Left"/>
    <x v="0"/>
    <n v="1"/>
    <n v="1352"/>
    <s v="q"/>
    <s v="q"/>
    <n v="1352"/>
    <n v="1352"/>
    <x v="1"/>
  </r>
  <r>
    <n v="28050"/>
    <n v="42012"/>
    <n v="53"/>
    <s v="Right"/>
    <x v="0"/>
    <n v="1"/>
    <n v="518"/>
    <n v="7"/>
    <n v="7"/>
    <n v="518"/>
    <n v="518"/>
    <x v="1"/>
  </r>
  <r>
    <n v="28050"/>
    <n v="42012"/>
    <n v="54"/>
    <s v="Left"/>
    <x v="0"/>
    <n v="1"/>
    <n v="502"/>
    <s v="q"/>
    <s v="q"/>
    <n v="502"/>
    <n v="502"/>
    <x v="1"/>
  </r>
  <r>
    <n v="28050"/>
    <n v="42012"/>
    <n v="55"/>
    <s v="Left"/>
    <x v="0"/>
    <n v="1"/>
    <n v="502"/>
    <s v="q"/>
    <s v="q"/>
    <n v="502"/>
    <n v="502"/>
    <x v="1"/>
  </r>
  <r>
    <n v="28050"/>
    <n v="42012"/>
    <n v="56"/>
    <s v="Right"/>
    <x v="0"/>
    <n v="1"/>
    <n v="390"/>
    <n v="7"/>
    <n v="7"/>
    <n v="390"/>
    <n v="390"/>
    <x v="1"/>
  </r>
  <r>
    <n v="28050"/>
    <n v="42012"/>
    <n v="57"/>
    <s v="Left"/>
    <x v="0"/>
    <n v="1"/>
    <n v="442"/>
    <s v="q"/>
    <s v="q"/>
    <n v="442"/>
    <n v="442"/>
    <x v="1"/>
  </r>
  <r>
    <n v="28050"/>
    <n v="42012"/>
    <n v="58"/>
    <s v="Right"/>
    <x v="0"/>
    <n v="1"/>
    <n v="588"/>
    <n v="7"/>
    <n v="7"/>
    <n v="588"/>
    <n v="588"/>
    <x v="1"/>
  </r>
  <r>
    <n v="28050"/>
    <n v="42012"/>
    <n v="59"/>
    <s v="Right"/>
    <x v="1"/>
    <n v="1"/>
    <n v="697"/>
    <s v="q"/>
    <s v="q"/>
    <n v="697"/>
    <n v="697"/>
    <x v="1"/>
  </r>
  <r>
    <n v="28050"/>
    <n v="42012"/>
    <n v="60"/>
    <s v="Right"/>
    <x v="0"/>
    <n v="1"/>
    <n v="561"/>
    <n v="7"/>
    <n v="7"/>
    <n v="561"/>
    <n v="561"/>
    <x v="1"/>
  </r>
  <r>
    <n v="28050"/>
    <n v="42012"/>
    <n v="61"/>
    <s v="Right"/>
    <x v="0"/>
    <n v="1"/>
    <n v="575"/>
    <n v="7"/>
    <n v="7"/>
    <n v="575"/>
    <n v="575"/>
    <x v="1"/>
  </r>
  <r>
    <n v="28050"/>
    <n v="42012"/>
    <n v="62"/>
    <s v="Left"/>
    <x v="0"/>
    <n v="1"/>
    <n v="524"/>
    <s v="q"/>
    <s v="q"/>
    <n v="524"/>
    <n v="524"/>
    <x v="1"/>
  </r>
  <r>
    <n v="28050"/>
    <n v="42012"/>
    <n v="63"/>
    <s v="Left"/>
    <x v="1"/>
    <n v="0"/>
    <n v="618"/>
    <s v="q"/>
    <n v="7"/>
    <s v=""/>
    <s v=""/>
    <x v="2"/>
  </r>
  <r>
    <n v="28050"/>
    <n v="42012"/>
    <n v="64"/>
    <s v="Left"/>
    <x v="0"/>
    <n v="1"/>
    <n v="726"/>
    <s v="q"/>
    <s v="q"/>
    <n v="726"/>
    <n v="726"/>
    <x v="1"/>
  </r>
  <r>
    <n v="28050"/>
    <n v="42012"/>
    <n v="65"/>
    <s v="Left"/>
    <x v="0"/>
    <n v="1"/>
    <n v="621"/>
    <s v="q"/>
    <s v="q"/>
    <n v="621"/>
    <n v="621"/>
    <x v="1"/>
  </r>
  <r>
    <n v="28050"/>
    <n v="42012"/>
    <n v="66"/>
    <s v="Right"/>
    <x v="0"/>
    <n v="1"/>
    <n v="664"/>
    <n v="7"/>
    <n v="7"/>
    <n v="664"/>
    <n v="664"/>
    <x v="1"/>
  </r>
  <r>
    <n v="28050"/>
    <n v="42012"/>
    <n v="67"/>
    <s v="Right"/>
    <x v="0"/>
    <n v="1"/>
    <n v="434"/>
    <n v="7"/>
    <n v="7"/>
    <n v="434"/>
    <n v="434"/>
    <x v="1"/>
  </r>
  <r>
    <n v="28050"/>
    <n v="42012"/>
    <n v="68"/>
    <s v="Right"/>
    <x v="0"/>
    <n v="1"/>
    <n v="436"/>
    <n v="7"/>
    <n v="7"/>
    <n v="436"/>
    <n v="436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7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77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9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28050</v>
      </c>
      <c r="C2">
        <v>1</v>
      </c>
      <c r="D2" t="s">
        <v>88</v>
      </c>
      <c r="E2" t="s">
        <v>89</v>
      </c>
      <c r="F2">
        <v>60.005000000000003</v>
      </c>
      <c r="G2" t="s">
        <v>90</v>
      </c>
      <c r="H2" s="1">
        <v>1</v>
      </c>
      <c r="I2" s="2">
        <v>100</v>
      </c>
      <c r="J2" s="3">
        <v>1048068559</v>
      </c>
      <c r="K2" t="s">
        <v>91</v>
      </c>
      <c r="L2" t="s">
        <v>92</v>
      </c>
      <c r="M2" s="1" t="s">
        <v>92</v>
      </c>
      <c r="N2" s="16">
        <v>42012</v>
      </c>
      <c r="O2" s="16"/>
      <c r="P2" s="2">
        <v>0.61649305555555556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0</v>
      </c>
      <c r="AP2">
        <v>7</v>
      </c>
      <c r="AQ2">
        <v>-999999</v>
      </c>
      <c r="AR2">
        <v>16</v>
      </c>
      <c r="AS2">
        <v>85017</v>
      </c>
      <c r="AT2">
        <v>0</v>
      </c>
      <c r="AU2" t="s">
        <v>98</v>
      </c>
      <c r="AV2">
        <v>698</v>
      </c>
      <c r="AW2">
        <v>85715</v>
      </c>
      <c r="AX2" t="s">
        <v>99</v>
      </c>
    </row>
    <row r="3" spans="1:50" x14ac:dyDescent="0.25">
      <c r="A3" t="s">
        <v>87</v>
      </c>
      <c r="B3">
        <v>28050</v>
      </c>
      <c r="C3">
        <v>1</v>
      </c>
      <c r="D3" t="s">
        <v>88</v>
      </c>
      <c r="E3" t="s">
        <v>89</v>
      </c>
      <c r="F3">
        <v>60.005000000000003</v>
      </c>
      <c r="G3" t="s">
        <v>90</v>
      </c>
      <c r="H3" s="1">
        <v>1</v>
      </c>
      <c r="I3" s="2">
        <v>100</v>
      </c>
      <c r="J3" s="3">
        <v>1048068559</v>
      </c>
      <c r="K3" t="s">
        <v>91</v>
      </c>
      <c r="L3" t="s">
        <v>92</v>
      </c>
      <c r="M3" s="1" t="s">
        <v>92</v>
      </c>
      <c r="N3" s="16">
        <v>42012</v>
      </c>
      <c r="O3" s="16"/>
      <c r="P3" s="2">
        <v>0.61649305555555556</v>
      </c>
      <c r="Q3" t="s">
        <v>93</v>
      </c>
      <c r="R3">
        <v>2</v>
      </c>
      <c r="S3" t="s">
        <v>9</v>
      </c>
      <c r="T3" t="s">
        <v>98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98</v>
      </c>
      <c r="AQ3">
        <v>-999999</v>
      </c>
      <c r="AR3">
        <v>17</v>
      </c>
      <c r="AS3">
        <v>87334</v>
      </c>
      <c r="AT3">
        <v>0</v>
      </c>
      <c r="AU3" t="s">
        <v>98</v>
      </c>
      <c r="AV3">
        <v>1469</v>
      </c>
      <c r="AW3">
        <v>88803</v>
      </c>
      <c r="AX3" t="s">
        <v>101</v>
      </c>
    </row>
    <row r="4" spans="1:50" x14ac:dyDescent="0.25">
      <c r="A4" t="s">
        <v>87</v>
      </c>
      <c r="B4">
        <v>28050</v>
      </c>
      <c r="C4">
        <v>1</v>
      </c>
      <c r="D4" t="s">
        <v>88</v>
      </c>
      <c r="E4" t="s">
        <v>89</v>
      </c>
      <c r="F4">
        <v>60.005000000000003</v>
      </c>
      <c r="G4" t="s">
        <v>90</v>
      </c>
      <c r="H4" s="1">
        <v>1</v>
      </c>
      <c r="I4" s="2">
        <v>100</v>
      </c>
      <c r="J4" s="3">
        <v>1048068559</v>
      </c>
      <c r="K4" t="s">
        <v>91</v>
      </c>
      <c r="L4" t="s">
        <v>92</v>
      </c>
      <c r="M4" s="1" t="s">
        <v>92</v>
      </c>
      <c r="N4" s="16">
        <v>42012</v>
      </c>
      <c r="O4" s="16"/>
      <c r="P4" s="2">
        <v>0.61649305555555556</v>
      </c>
      <c r="Q4" t="s">
        <v>93</v>
      </c>
      <c r="R4">
        <v>3</v>
      </c>
      <c r="S4" t="s">
        <v>9</v>
      </c>
      <c r="T4" t="s">
        <v>98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98</v>
      </c>
      <c r="AQ4">
        <v>-999999</v>
      </c>
      <c r="AR4">
        <v>17</v>
      </c>
      <c r="AS4">
        <v>90417</v>
      </c>
      <c r="AT4">
        <v>0</v>
      </c>
      <c r="AU4" t="s">
        <v>98</v>
      </c>
      <c r="AV4">
        <v>1874</v>
      </c>
      <c r="AW4">
        <v>92291</v>
      </c>
      <c r="AX4" t="s">
        <v>101</v>
      </c>
    </row>
    <row r="5" spans="1:50" x14ac:dyDescent="0.25">
      <c r="A5" t="s">
        <v>87</v>
      </c>
      <c r="B5">
        <v>28050</v>
      </c>
      <c r="C5">
        <v>1</v>
      </c>
      <c r="D5" t="s">
        <v>88</v>
      </c>
      <c r="E5" t="s">
        <v>89</v>
      </c>
      <c r="F5">
        <v>60.005000000000003</v>
      </c>
      <c r="G5" t="s">
        <v>90</v>
      </c>
      <c r="H5" s="1">
        <v>1</v>
      </c>
      <c r="I5" s="2">
        <v>100</v>
      </c>
      <c r="J5" s="3">
        <v>1048068559</v>
      </c>
      <c r="K5" t="s">
        <v>91</v>
      </c>
      <c r="L5" t="s">
        <v>92</v>
      </c>
      <c r="M5" s="1" t="s">
        <v>92</v>
      </c>
      <c r="N5" s="16">
        <v>42012</v>
      </c>
      <c r="O5" s="16"/>
      <c r="P5" s="2">
        <v>0.61649305555555556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93917</v>
      </c>
      <c r="AT5">
        <v>0</v>
      </c>
      <c r="AU5">
        <v>7</v>
      </c>
      <c r="AV5">
        <v>742</v>
      </c>
      <c r="AW5">
        <v>94659</v>
      </c>
      <c r="AX5" t="s">
        <v>99</v>
      </c>
    </row>
    <row r="6" spans="1:50" x14ac:dyDescent="0.25">
      <c r="A6" t="s">
        <v>87</v>
      </c>
      <c r="B6">
        <v>28050</v>
      </c>
      <c r="C6">
        <v>1</v>
      </c>
      <c r="D6" t="s">
        <v>88</v>
      </c>
      <c r="E6" t="s">
        <v>89</v>
      </c>
      <c r="F6">
        <v>60.005000000000003</v>
      </c>
      <c r="G6" t="s">
        <v>90</v>
      </c>
      <c r="H6" s="1">
        <v>1</v>
      </c>
      <c r="I6" s="2">
        <v>100</v>
      </c>
      <c r="J6" s="3">
        <v>1048068559</v>
      </c>
      <c r="K6" t="s">
        <v>91</v>
      </c>
      <c r="L6" t="s">
        <v>92</v>
      </c>
      <c r="M6" s="1" t="s">
        <v>92</v>
      </c>
      <c r="N6" s="16">
        <v>42012</v>
      </c>
      <c r="O6" s="16"/>
      <c r="P6" s="2">
        <v>0.61649305555555556</v>
      </c>
      <c r="Q6" t="s">
        <v>93</v>
      </c>
      <c r="R6">
        <v>5</v>
      </c>
      <c r="S6" t="s">
        <v>9</v>
      </c>
      <c r="T6">
        <v>7</v>
      </c>
      <c r="U6" t="s">
        <v>94</v>
      </c>
      <c r="V6">
        <v>1</v>
      </c>
      <c r="W6">
        <v>2</v>
      </c>
      <c r="X6">
        <v>5</v>
      </c>
      <c r="Y6" t="s">
        <v>95</v>
      </c>
      <c r="Z6" t="s">
        <v>96</v>
      </c>
      <c r="AA6" t="s">
        <v>63</v>
      </c>
      <c r="AB6" t="s">
        <v>67</v>
      </c>
      <c r="AC6" t="s">
        <v>97</v>
      </c>
      <c r="AD6" t="s">
        <v>97</v>
      </c>
      <c r="AE6" t="s">
        <v>97</v>
      </c>
      <c r="AF6" t="s">
        <v>97</v>
      </c>
      <c r="AG6" t="s">
        <v>97</v>
      </c>
      <c r="AH6" t="s">
        <v>97</v>
      </c>
      <c r="AI6" t="s">
        <v>97</v>
      </c>
      <c r="AJ6" t="s">
        <v>97</v>
      </c>
      <c r="AK6" t="s">
        <v>97</v>
      </c>
      <c r="AL6" t="s">
        <v>97</v>
      </c>
      <c r="AM6" t="s">
        <v>97</v>
      </c>
      <c r="AN6" t="s">
        <v>97</v>
      </c>
      <c r="AO6">
        <v>1</v>
      </c>
      <c r="AP6">
        <v>7</v>
      </c>
      <c r="AQ6">
        <v>-999999</v>
      </c>
      <c r="AR6">
        <v>17</v>
      </c>
      <c r="AS6">
        <v>120431</v>
      </c>
      <c r="AT6">
        <v>0</v>
      </c>
      <c r="AU6">
        <v>7</v>
      </c>
      <c r="AV6">
        <v>1124</v>
      </c>
      <c r="AW6">
        <v>121555</v>
      </c>
      <c r="AX6" t="s">
        <v>99</v>
      </c>
    </row>
    <row r="7" spans="1:50" x14ac:dyDescent="0.25">
      <c r="A7" t="s">
        <v>87</v>
      </c>
      <c r="B7">
        <v>28050</v>
      </c>
      <c r="C7">
        <v>1</v>
      </c>
      <c r="D7" t="s">
        <v>88</v>
      </c>
      <c r="E7" t="s">
        <v>89</v>
      </c>
      <c r="F7">
        <v>60.005000000000003</v>
      </c>
      <c r="G7" t="s">
        <v>90</v>
      </c>
      <c r="H7" s="1">
        <v>1</v>
      </c>
      <c r="I7" s="2">
        <v>100</v>
      </c>
      <c r="J7" s="3">
        <v>1048068559</v>
      </c>
      <c r="K7" t="s">
        <v>91</v>
      </c>
      <c r="L7" t="s">
        <v>92</v>
      </c>
      <c r="M7" s="1" t="s">
        <v>92</v>
      </c>
      <c r="N7" s="16">
        <v>42012</v>
      </c>
      <c r="O7" s="16"/>
      <c r="P7" s="2">
        <v>0.61649305555555556</v>
      </c>
      <c r="Q7" t="s">
        <v>93</v>
      </c>
      <c r="R7">
        <v>6</v>
      </c>
      <c r="S7" t="s">
        <v>9</v>
      </c>
      <c r="T7" t="s">
        <v>98</v>
      </c>
      <c r="U7" t="s">
        <v>94</v>
      </c>
      <c r="V7">
        <v>2</v>
      </c>
      <c r="W7">
        <v>2</v>
      </c>
      <c r="X7">
        <v>6</v>
      </c>
      <c r="Y7" t="s">
        <v>95</v>
      </c>
      <c r="Z7" t="s">
        <v>100</v>
      </c>
      <c r="AA7" t="s">
        <v>63</v>
      </c>
      <c r="AB7" t="s">
        <v>67</v>
      </c>
      <c r="AC7" t="s">
        <v>97</v>
      </c>
      <c r="AD7" t="s">
        <v>97</v>
      </c>
      <c r="AE7" t="s">
        <v>97</v>
      </c>
      <c r="AF7" t="s">
        <v>97</v>
      </c>
      <c r="AG7" t="s">
        <v>97</v>
      </c>
      <c r="AH7" t="s">
        <v>97</v>
      </c>
      <c r="AI7" t="s">
        <v>97</v>
      </c>
      <c r="AJ7" t="s">
        <v>97</v>
      </c>
      <c r="AK7" t="s">
        <v>97</v>
      </c>
      <c r="AL7" t="s">
        <v>97</v>
      </c>
      <c r="AM7" t="s">
        <v>97</v>
      </c>
      <c r="AN7" t="s">
        <v>97</v>
      </c>
      <c r="AO7">
        <v>1</v>
      </c>
      <c r="AP7" t="s">
        <v>98</v>
      </c>
      <c r="AQ7">
        <v>-999999</v>
      </c>
      <c r="AR7">
        <v>17</v>
      </c>
      <c r="AS7">
        <v>123181</v>
      </c>
      <c r="AT7">
        <v>0</v>
      </c>
      <c r="AU7" t="s">
        <v>98</v>
      </c>
      <c r="AV7">
        <v>598</v>
      </c>
      <c r="AW7">
        <v>123779</v>
      </c>
      <c r="AX7" t="s">
        <v>101</v>
      </c>
    </row>
    <row r="8" spans="1:50" x14ac:dyDescent="0.25">
      <c r="A8" t="s">
        <v>87</v>
      </c>
      <c r="B8">
        <v>28050</v>
      </c>
      <c r="C8">
        <v>1</v>
      </c>
      <c r="D8" t="s">
        <v>88</v>
      </c>
      <c r="E8" t="s">
        <v>89</v>
      </c>
      <c r="F8">
        <v>60.005000000000003</v>
      </c>
      <c r="G8" t="s">
        <v>90</v>
      </c>
      <c r="H8" s="1">
        <v>1</v>
      </c>
      <c r="I8" s="2">
        <v>100</v>
      </c>
      <c r="J8" s="3">
        <v>1048068559</v>
      </c>
      <c r="K8" t="s">
        <v>91</v>
      </c>
      <c r="L8" t="s">
        <v>92</v>
      </c>
      <c r="M8" s="1" t="s">
        <v>92</v>
      </c>
      <c r="N8" s="16">
        <v>42012</v>
      </c>
      <c r="O8" s="16"/>
      <c r="P8" s="2">
        <v>0.61649305555555556</v>
      </c>
      <c r="Q8" t="s">
        <v>93</v>
      </c>
      <c r="R8">
        <v>7</v>
      </c>
      <c r="S8" t="s">
        <v>9</v>
      </c>
      <c r="T8" t="s">
        <v>98</v>
      </c>
      <c r="U8" t="s">
        <v>100</v>
      </c>
      <c r="V8">
        <v>3</v>
      </c>
      <c r="W8">
        <v>2</v>
      </c>
      <c r="X8">
        <v>7</v>
      </c>
      <c r="Y8" t="s">
        <v>95</v>
      </c>
      <c r="Z8" t="s">
        <v>94</v>
      </c>
      <c r="AA8" t="s">
        <v>63</v>
      </c>
      <c r="AB8" t="s">
        <v>62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>
        <v>1</v>
      </c>
      <c r="AP8" t="s">
        <v>98</v>
      </c>
      <c r="AQ8">
        <v>-999999</v>
      </c>
      <c r="AR8">
        <v>16</v>
      </c>
      <c r="AS8">
        <v>125397</v>
      </c>
      <c r="AT8">
        <v>0</v>
      </c>
      <c r="AU8" t="s">
        <v>98</v>
      </c>
      <c r="AV8">
        <v>526</v>
      </c>
      <c r="AW8">
        <v>125923</v>
      </c>
      <c r="AX8" t="s">
        <v>101</v>
      </c>
    </row>
    <row r="9" spans="1:50" x14ac:dyDescent="0.25">
      <c r="A9" t="s">
        <v>87</v>
      </c>
      <c r="B9">
        <v>28050</v>
      </c>
      <c r="C9">
        <v>1</v>
      </c>
      <c r="D9" t="s">
        <v>88</v>
      </c>
      <c r="E9" t="s">
        <v>89</v>
      </c>
      <c r="F9">
        <v>60.005000000000003</v>
      </c>
      <c r="G9" t="s">
        <v>90</v>
      </c>
      <c r="H9" s="1">
        <v>1</v>
      </c>
      <c r="I9" s="2">
        <v>100</v>
      </c>
      <c r="J9" s="3">
        <v>1048068559</v>
      </c>
      <c r="K9" t="s">
        <v>91</v>
      </c>
      <c r="L9" t="s">
        <v>92</v>
      </c>
      <c r="M9" s="1" t="s">
        <v>92</v>
      </c>
      <c r="N9" s="16">
        <v>42012</v>
      </c>
      <c r="O9" s="16"/>
      <c r="P9" s="2">
        <v>0.61649305555555556</v>
      </c>
      <c r="Q9" t="s">
        <v>93</v>
      </c>
      <c r="R9">
        <v>8</v>
      </c>
      <c r="S9" t="s">
        <v>9</v>
      </c>
      <c r="T9">
        <v>7</v>
      </c>
      <c r="U9" t="s">
        <v>96</v>
      </c>
      <c r="V9">
        <v>4</v>
      </c>
      <c r="W9">
        <v>2</v>
      </c>
      <c r="X9">
        <v>8</v>
      </c>
      <c r="Y9" t="s">
        <v>95</v>
      </c>
      <c r="Z9" t="s">
        <v>94</v>
      </c>
      <c r="AA9" t="s">
        <v>63</v>
      </c>
      <c r="AB9" t="s">
        <v>62</v>
      </c>
      <c r="AC9" t="s">
        <v>97</v>
      </c>
      <c r="AD9" t="s">
        <v>97</v>
      </c>
      <c r="AE9" t="s">
        <v>97</v>
      </c>
      <c r="AF9" t="s">
        <v>97</v>
      </c>
      <c r="AG9" t="s">
        <v>97</v>
      </c>
      <c r="AH9" t="s">
        <v>97</v>
      </c>
      <c r="AI9" t="s">
        <v>97</v>
      </c>
      <c r="AJ9" t="s">
        <v>97</v>
      </c>
      <c r="AK9" t="s">
        <v>97</v>
      </c>
      <c r="AL9" t="s">
        <v>97</v>
      </c>
      <c r="AM9" t="s">
        <v>97</v>
      </c>
      <c r="AN9" t="s">
        <v>97</v>
      </c>
      <c r="AO9">
        <v>1</v>
      </c>
      <c r="AP9">
        <v>7</v>
      </c>
      <c r="AQ9">
        <v>-999999</v>
      </c>
      <c r="AR9">
        <v>16</v>
      </c>
      <c r="AS9">
        <v>127530</v>
      </c>
      <c r="AT9">
        <v>0</v>
      </c>
      <c r="AU9">
        <v>7</v>
      </c>
      <c r="AV9">
        <v>457</v>
      </c>
      <c r="AW9">
        <v>127987</v>
      </c>
      <c r="AX9" t="s">
        <v>99</v>
      </c>
    </row>
    <row r="10" spans="1:50" x14ac:dyDescent="0.25">
      <c r="A10" t="s">
        <v>87</v>
      </c>
      <c r="B10">
        <v>28050</v>
      </c>
      <c r="C10">
        <v>1</v>
      </c>
      <c r="D10" t="s">
        <v>88</v>
      </c>
      <c r="E10" t="s">
        <v>89</v>
      </c>
      <c r="F10">
        <v>60.005000000000003</v>
      </c>
      <c r="G10" t="s">
        <v>90</v>
      </c>
      <c r="H10" s="1">
        <v>1</v>
      </c>
      <c r="I10" s="2">
        <v>100</v>
      </c>
      <c r="J10" s="3">
        <v>1048068559</v>
      </c>
      <c r="K10" t="s">
        <v>91</v>
      </c>
      <c r="L10" t="s">
        <v>92</v>
      </c>
      <c r="M10" s="1" t="s">
        <v>92</v>
      </c>
      <c r="N10" s="16">
        <v>42012</v>
      </c>
      <c r="O10" s="16"/>
      <c r="P10" s="2">
        <v>0.61649305555555556</v>
      </c>
      <c r="Q10" t="s">
        <v>93</v>
      </c>
      <c r="R10">
        <v>9</v>
      </c>
      <c r="S10" t="s">
        <v>9</v>
      </c>
      <c r="T10" t="s">
        <v>98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1</v>
      </c>
      <c r="AD10">
        <v>1</v>
      </c>
      <c r="AE10">
        <v>1</v>
      </c>
      <c r="AF10">
        <v>1</v>
      </c>
      <c r="AG10" t="s">
        <v>98</v>
      </c>
      <c r="AH10">
        <v>-999999</v>
      </c>
      <c r="AI10">
        <v>17</v>
      </c>
      <c r="AJ10">
        <v>139313</v>
      </c>
      <c r="AK10">
        <v>0</v>
      </c>
      <c r="AL10" t="s">
        <v>98</v>
      </c>
      <c r="AM10">
        <v>674</v>
      </c>
      <c r="AN10">
        <v>139987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28050</v>
      </c>
      <c r="C11">
        <v>1</v>
      </c>
      <c r="D11" t="s">
        <v>88</v>
      </c>
      <c r="E11" t="s">
        <v>89</v>
      </c>
      <c r="F11">
        <v>60.005000000000003</v>
      </c>
      <c r="G11" t="s">
        <v>90</v>
      </c>
      <c r="H11" s="1">
        <v>1</v>
      </c>
      <c r="I11" s="2">
        <v>100</v>
      </c>
      <c r="J11" s="3">
        <v>1048068559</v>
      </c>
      <c r="K11" t="s">
        <v>91</v>
      </c>
      <c r="L11" t="s">
        <v>92</v>
      </c>
      <c r="M11" s="1" t="s">
        <v>92</v>
      </c>
      <c r="N11" s="16">
        <v>42012</v>
      </c>
      <c r="O11" s="16"/>
      <c r="P11" s="2">
        <v>0.61649305555555556</v>
      </c>
      <c r="Q11" t="s">
        <v>93</v>
      </c>
      <c r="R11">
        <v>10</v>
      </c>
      <c r="S11" t="s">
        <v>10</v>
      </c>
      <c r="T11" t="s">
        <v>98</v>
      </c>
      <c r="U11" t="s">
        <v>94</v>
      </c>
      <c r="V11" t="s">
        <v>97</v>
      </c>
      <c r="W11" t="s">
        <v>97</v>
      </c>
      <c r="X11" t="s">
        <v>97</v>
      </c>
      <c r="Y11" t="s">
        <v>102</v>
      </c>
      <c r="Z11" t="s">
        <v>100</v>
      </c>
      <c r="AA11" t="s">
        <v>69</v>
      </c>
      <c r="AB11" t="s">
        <v>67</v>
      </c>
      <c r="AC11">
        <v>2</v>
      </c>
      <c r="AD11">
        <v>1</v>
      </c>
      <c r="AE11">
        <v>2</v>
      </c>
      <c r="AF11">
        <v>1</v>
      </c>
      <c r="AG11" t="s">
        <v>98</v>
      </c>
      <c r="AH11">
        <v>-999999</v>
      </c>
      <c r="AI11">
        <v>17</v>
      </c>
      <c r="AJ11">
        <v>141079</v>
      </c>
      <c r="AK11">
        <v>0</v>
      </c>
      <c r="AL11" t="s">
        <v>98</v>
      </c>
      <c r="AM11">
        <v>668</v>
      </c>
      <c r="AN11">
        <v>141747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101</v>
      </c>
    </row>
    <row r="12" spans="1:50" x14ac:dyDescent="0.25">
      <c r="A12" t="s">
        <v>87</v>
      </c>
      <c r="B12">
        <v>28050</v>
      </c>
      <c r="C12">
        <v>1</v>
      </c>
      <c r="D12" t="s">
        <v>88</v>
      </c>
      <c r="E12" t="s">
        <v>89</v>
      </c>
      <c r="F12">
        <v>60.005000000000003</v>
      </c>
      <c r="G12" t="s">
        <v>90</v>
      </c>
      <c r="H12" s="1">
        <v>1</v>
      </c>
      <c r="I12" s="2">
        <v>100</v>
      </c>
      <c r="J12" s="3">
        <v>1048068559</v>
      </c>
      <c r="K12" t="s">
        <v>91</v>
      </c>
      <c r="L12" t="s">
        <v>92</v>
      </c>
      <c r="M12" s="1" t="s">
        <v>92</v>
      </c>
      <c r="N12" s="16">
        <v>42012</v>
      </c>
      <c r="O12" s="16"/>
      <c r="P12" s="2">
        <v>0.61649305555555556</v>
      </c>
      <c r="Q12" t="s">
        <v>93</v>
      </c>
      <c r="R12">
        <v>11</v>
      </c>
      <c r="S12" t="s">
        <v>9</v>
      </c>
      <c r="T12" t="s">
        <v>98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3</v>
      </c>
      <c r="AD12">
        <v>1</v>
      </c>
      <c r="AE12">
        <v>3</v>
      </c>
      <c r="AF12">
        <v>1</v>
      </c>
      <c r="AG12" t="s">
        <v>98</v>
      </c>
      <c r="AH12">
        <v>-999999</v>
      </c>
      <c r="AI12">
        <v>17</v>
      </c>
      <c r="AJ12">
        <v>142846</v>
      </c>
      <c r="AK12">
        <v>0</v>
      </c>
      <c r="AL12" t="s">
        <v>98</v>
      </c>
      <c r="AM12">
        <v>405</v>
      </c>
      <c r="AN12">
        <v>143251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28050</v>
      </c>
      <c r="C13">
        <v>1</v>
      </c>
      <c r="D13" t="s">
        <v>88</v>
      </c>
      <c r="E13" t="s">
        <v>89</v>
      </c>
      <c r="F13">
        <v>60.005000000000003</v>
      </c>
      <c r="G13" t="s">
        <v>90</v>
      </c>
      <c r="H13" s="1">
        <v>1</v>
      </c>
      <c r="I13" s="2">
        <v>100</v>
      </c>
      <c r="J13" s="3">
        <v>1048068559</v>
      </c>
      <c r="K13" t="s">
        <v>91</v>
      </c>
      <c r="L13" t="s">
        <v>92</v>
      </c>
      <c r="M13" s="1" t="s">
        <v>92</v>
      </c>
      <c r="N13" s="16">
        <v>42012</v>
      </c>
      <c r="O13" s="16"/>
      <c r="P13" s="2">
        <v>0.61649305555555556</v>
      </c>
      <c r="Q13" t="s">
        <v>93</v>
      </c>
      <c r="R13">
        <v>12</v>
      </c>
      <c r="S13" t="s">
        <v>9</v>
      </c>
      <c r="T13" t="s">
        <v>98</v>
      </c>
      <c r="U13" t="s">
        <v>100</v>
      </c>
      <c r="V13" t="s">
        <v>97</v>
      </c>
      <c r="W13" t="s">
        <v>97</v>
      </c>
      <c r="X13" t="s">
        <v>97</v>
      </c>
      <c r="Y13" t="s">
        <v>102</v>
      </c>
      <c r="Z13" t="s">
        <v>94</v>
      </c>
      <c r="AA13" t="s">
        <v>69</v>
      </c>
      <c r="AB13" t="s">
        <v>62</v>
      </c>
      <c r="AC13">
        <v>4</v>
      </c>
      <c r="AD13">
        <v>1</v>
      </c>
      <c r="AE13">
        <v>4</v>
      </c>
      <c r="AF13">
        <v>1</v>
      </c>
      <c r="AG13" t="s">
        <v>98</v>
      </c>
      <c r="AH13">
        <v>-999999</v>
      </c>
      <c r="AI13">
        <v>17</v>
      </c>
      <c r="AJ13">
        <v>144346</v>
      </c>
      <c r="AK13">
        <v>0</v>
      </c>
      <c r="AL13" t="s">
        <v>98</v>
      </c>
      <c r="AM13">
        <v>425</v>
      </c>
      <c r="AN13">
        <v>144771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101</v>
      </c>
    </row>
    <row r="14" spans="1:50" x14ac:dyDescent="0.25">
      <c r="A14" t="s">
        <v>87</v>
      </c>
      <c r="B14">
        <v>28050</v>
      </c>
      <c r="C14">
        <v>1</v>
      </c>
      <c r="D14" t="s">
        <v>88</v>
      </c>
      <c r="E14" t="s">
        <v>89</v>
      </c>
      <c r="F14">
        <v>60.005000000000003</v>
      </c>
      <c r="G14" t="s">
        <v>90</v>
      </c>
      <c r="H14" s="1">
        <v>1</v>
      </c>
      <c r="I14" s="2">
        <v>100</v>
      </c>
      <c r="J14" s="3">
        <v>1048068559</v>
      </c>
      <c r="K14" t="s">
        <v>91</v>
      </c>
      <c r="L14" t="s">
        <v>92</v>
      </c>
      <c r="M14" s="1" t="s">
        <v>92</v>
      </c>
      <c r="N14" s="16">
        <v>42012</v>
      </c>
      <c r="O14" s="16"/>
      <c r="P14" s="2">
        <v>0.61649305555555556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5</v>
      </c>
      <c r="AD14">
        <v>1</v>
      </c>
      <c r="AE14">
        <v>5</v>
      </c>
      <c r="AF14">
        <v>1</v>
      </c>
      <c r="AG14">
        <v>7</v>
      </c>
      <c r="AH14">
        <v>-999999</v>
      </c>
      <c r="AI14">
        <v>17</v>
      </c>
      <c r="AJ14">
        <v>145862</v>
      </c>
      <c r="AK14">
        <v>0</v>
      </c>
      <c r="AL14">
        <v>7</v>
      </c>
      <c r="AM14">
        <v>541</v>
      </c>
      <c r="AN14">
        <v>146403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99</v>
      </c>
    </row>
    <row r="15" spans="1:50" x14ac:dyDescent="0.25">
      <c r="A15" t="s">
        <v>87</v>
      </c>
      <c r="B15">
        <v>28050</v>
      </c>
      <c r="C15">
        <v>1</v>
      </c>
      <c r="D15" t="s">
        <v>88</v>
      </c>
      <c r="E15" t="s">
        <v>89</v>
      </c>
      <c r="F15">
        <v>60.005000000000003</v>
      </c>
      <c r="G15" t="s">
        <v>90</v>
      </c>
      <c r="H15" s="1">
        <v>1</v>
      </c>
      <c r="I15" s="2">
        <v>100</v>
      </c>
      <c r="J15" s="3">
        <v>1048068559</v>
      </c>
      <c r="K15" t="s">
        <v>91</v>
      </c>
      <c r="L15" t="s">
        <v>92</v>
      </c>
      <c r="M15" s="1" t="s">
        <v>92</v>
      </c>
      <c r="N15" s="16">
        <v>42012</v>
      </c>
      <c r="O15" s="16"/>
      <c r="P15" s="2">
        <v>0.61649305555555556</v>
      </c>
      <c r="Q15" t="s">
        <v>93</v>
      </c>
      <c r="R15">
        <v>14</v>
      </c>
      <c r="S15" t="s">
        <v>9</v>
      </c>
      <c r="T15">
        <v>7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96</v>
      </c>
      <c r="AA15" t="s">
        <v>69</v>
      </c>
      <c r="AB15" t="s">
        <v>67</v>
      </c>
      <c r="AC15">
        <v>6</v>
      </c>
      <c r="AD15">
        <v>1</v>
      </c>
      <c r="AE15">
        <v>6</v>
      </c>
      <c r="AF15">
        <v>1</v>
      </c>
      <c r="AG15">
        <v>7</v>
      </c>
      <c r="AH15">
        <v>-999999</v>
      </c>
      <c r="AI15">
        <v>16</v>
      </c>
      <c r="AJ15">
        <v>147495</v>
      </c>
      <c r="AK15">
        <v>0</v>
      </c>
      <c r="AL15">
        <v>7</v>
      </c>
      <c r="AM15">
        <v>940</v>
      </c>
      <c r="AN15">
        <v>148435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99</v>
      </c>
    </row>
    <row r="16" spans="1:50" x14ac:dyDescent="0.25">
      <c r="A16" t="s">
        <v>87</v>
      </c>
      <c r="B16">
        <v>28050</v>
      </c>
      <c r="C16">
        <v>1</v>
      </c>
      <c r="D16" t="s">
        <v>88</v>
      </c>
      <c r="E16" t="s">
        <v>89</v>
      </c>
      <c r="F16">
        <v>60.005000000000003</v>
      </c>
      <c r="G16" t="s">
        <v>90</v>
      </c>
      <c r="H16" s="1">
        <v>1</v>
      </c>
      <c r="I16" s="2">
        <v>100</v>
      </c>
      <c r="J16" s="3">
        <v>1048068559</v>
      </c>
      <c r="K16" t="s">
        <v>91</v>
      </c>
      <c r="L16" t="s">
        <v>92</v>
      </c>
      <c r="M16" s="1" t="s">
        <v>92</v>
      </c>
      <c r="N16" s="16">
        <v>42012</v>
      </c>
      <c r="O16" s="16"/>
      <c r="P16" s="2">
        <v>0.61649305555555556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7</v>
      </c>
      <c r="AD16">
        <v>1</v>
      </c>
      <c r="AE16">
        <v>7</v>
      </c>
      <c r="AF16">
        <v>1</v>
      </c>
      <c r="AG16">
        <v>7</v>
      </c>
      <c r="AH16">
        <v>-999999</v>
      </c>
      <c r="AI16">
        <v>17</v>
      </c>
      <c r="AJ16">
        <v>149545</v>
      </c>
      <c r="AK16">
        <v>0</v>
      </c>
      <c r="AL16">
        <v>7</v>
      </c>
      <c r="AM16">
        <v>602</v>
      </c>
      <c r="AN16">
        <v>150147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99</v>
      </c>
    </row>
    <row r="17" spans="1:50" x14ac:dyDescent="0.25">
      <c r="A17" t="s">
        <v>87</v>
      </c>
      <c r="B17">
        <v>28050</v>
      </c>
      <c r="C17">
        <v>1</v>
      </c>
      <c r="D17" t="s">
        <v>88</v>
      </c>
      <c r="E17" t="s">
        <v>89</v>
      </c>
      <c r="F17">
        <v>60.005000000000003</v>
      </c>
      <c r="G17" t="s">
        <v>90</v>
      </c>
      <c r="H17" s="1">
        <v>1</v>
      </c>
      <c r="I17" s="2">
        <v>100</v>
      </c>
      <c r="J17" s="3">
        <v>1048068559</v>
      </c>
      <c r="K17" t="s">
        <v>91</v>
      </c>
      <c r="L17" t="s">
        <v>92</v>
      </c>
      <c r="M17" s="1" t="s">
        <v>92</v>
      </c>
      <c r="N17" s="16">
        <v>42012</v>
      </c>
      <c r="O17" s="16"/>
      <c r="P17" s="2">
        <v>0.61649305555555556</v>
      </c>
      <c r="Q17" t="s">
        <v>93</v>
      </c>
      <c r="R17">
        <v>16</v>
      </c>
      <c r="S17" t="s">
        <v>9</v>
      </c>
      <c r="T17">
        <v>7</v>
      </c>
      <c r="U17" t="s">
        <v>94</v>
      </c>
      <c r="V17" t="s">
        <v>97</v>
      </c>
      <c r="W17" t="s">
        <v>97</v>
      </c>
      <c r="X17" t="s">
        <v>97</v>
      </c>
      <c r="Y17" t="s">
        <v>102</v>
      </c>
      <c r="Z17" t="s">
        <v>96</v>
      </c>
      <c r="AA17" t="s">
        <v>69</v>
      </c>
      <c r="AB17" t="s">
        <v>67</v>
      </c>
      <c r="AC17">
        <v>8</v>
      </c>
      <c r="AD17">
        <v>1</v>
      </c>
      <c r="AE17">
        <v>8</v>
      </c>
      <c r="AF17">
        <v>1</v>
      </c>
      <c r="AG17">
        <v>7</v>
      </c>
      <c r="AH17">
        <v>-999999</v>
      </c>
      <c r="AI17">
        <v>17</v>
      </c>
      <c r="AJ17">
        <v>151245</v>
      </c>
      <c r="AK17">
        <v>0</v>
      </c>
      <c r="AL17">
        <v>7</v>
      </c>
      <c r="AM17">
        <v>630</v>
      </c>
      <c r="AN17">
        <v>151875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99</v>
      </c>
    </row>
    <row r="18" spans="1:50" x14ac:dyDescent="0.25">
      <c r="A18" t="s">
        <v>87</v>
      </c>
      <c r="B18">
        <v>28050</v>
      </c>
      <c r="C18">
        <v>1</v>
      </c>
      <c r="D18" t="s">
        <v>88</v>
      </c>
      <c r="E18" t="s">
        <v>89</v>
      </c>
      <c r="F18">
        <v>60.005000000000003</v>
      </c>
      <c r="G18" t="s">
        <v>90</v>
      </c>
      <c r="H18" s="1">
        <v>1</v>
      </c>
      <c r="I18" s="2">
        <v>100</v>
      </c>
      <c r="J18" s="3">
        <v>1048068559</v>
      </c>
      <c r="K18" t="s">
        <v>91</v>
      </c>
      <c r="L18" t="s">
        <v>92</v>
      </c>
      <c r="M18" s="1" t="s">
        <v>92</v>
      </c>
      <c r="N18" s="16">
        <v>42012</v>
      </c>
      <c r="O18" s="16"/>
      <c r="P18" s="2">
        <v>0.61649305555555556</v>
      </c>
      <c r="Q18" t="s">
        <v>93</v>
      </c>
      <c r="R18">
        <v>17</v>
      </c>
      <c r="S18" t="s">
        <v>9</v>
      </c>
      <c r="T18" t="s">
        <v>98</v>
      </c>
      <c r="U18" t="s">
        <v>100</v>
      </c>
      <c r="V18" t="s">
        <v>97</v>
      </c>
      <c r="W18" t="s">
        <v>97</v>
      </c>
      <c r="X18" t="s">
        <v>97</v>
      </c>
      <c r="Y18" t="s">
        <v>102</v>
      </c>
      <c r="Z18" t="s">
        <v>94</v>
      </c>
      <c r="AA18" t="s">
        <v>69</v>
      </c>
      <c r="AB18" t="s">
        <v>62</v>
      </c>
      <c r="AC18">
        <v>9</v>
      </c>
      <c r="AD18">
        <v>1</v>
      </c>
      <c r="AE18">
        <v>9</v>
      </c>
      <c r="AF18">
        <v>1</v>
      </c>
      <c r="AG18" t="s">
        <v>98</v>
      </c>
      <c r="AH18">
        <v>-999999</v>
      </c>
      <c r="AI18">
        <v>17</v>
      </c>
      <c r="AJ18">
        <v>152978</v>
      </c>
      <c r="AK18">
        <v>0</v>
      </c>
      <c r="AL18" t="s">
        <v>98</v>
      </c>
      <c r="AM18">
        <v>449</v>
      </c>
      <c r="AN18">
        <v>153427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101</v>
      </c>
    </row>
    <row r="19" spans="1:50" x14ac:dyDescent="0.25">
      <c r="A19" t="s">
        <v>87</v>
      </c>
      <c r="B19">
        <v>28050</v>
      </c>
      <c r="C19">
        <v>1</v>
      </c>
      <c r="D19" t="s">
        <v>88</v>
      </c>
      <c r="E19" t="s">
        <v>89</v>
      </c>
      <c r="F19">
        <v>60.005000000000003</v>
      </c>
      <c r="G19" t="s">
        <v>90</v>
      </c>
      <c r="H19" s="1">
        <v>1</v>
      </c>
      <c r="I19" s="2">
        <v>100</v>
      </c>
      <c r="J19" s="3">
        <v>1048068559</v>
      </c>
      <c r="K19" t="s">
        <v>91</v>
      </c>
      <c r="L19" t="s">
        <v>92</v>
      </c>
      <c r="M19" s="1" t="s">
        <v>92</v>
      </c>
      <c r="N19" s="16">
        <v>42012</v>
      </c>
      <c r="O19" s="16"/>
      <c r="P19" s="2">
        <v>0.61649305555555556</v>
      </c>
      <c r="Q19" t="s">
        <v>93</v>
      </c>
      <c r="R19">
        <v>18</v>
      </c>
      <c r="S19" t="s">
        <v>10</v>
      </c>
      <c r="T19" t="s">
        <v>98</v>
      </c>
      <c r="U19" t="s">
        <v>94</v>
      </c>
      <c r="V19" t="s">
        <v>97</v>
      </c>
      <c r="W19" t="s">
        <v>97</v>
      </c>
      <c r="X19" t="s">
        <v>97</v>
      </c>
      <c r="Y19" t="s">
        <v>102</v>
      </c>
      <c r="Z19" t="s">
        <v>100</v>
      </c>
      <c r="AA19" t="s">
        <v>69</v>
      </c>
      <c r="AB19" t="s">
        <v>67</v>
      </c>
      <c r="AC19">
        <v>10</v>
      </c>
      <c r="AD19">
        <v>1</v>
      </c>
      <c r="AE19">
        <v>10</v>
      </c>
      <c r="AF19">
        <v>1</v>
      </c>
      <c r="AG19" t="s">
        <v>98</v>
      </c>
      <c r="AH19">
        <v>-999999</v>
      </c>
      <c r="AI19">
        <v>17</v>
      </c>
      <c r="AJ19">
        <v>154528</v>
      </c>
      <c r="AK19">
        <v>0</v>
      </c>
      <c r="AL19" t="s">
        <v>98</v>
      </c>
      <c r="AM19">
        <v>595</v>
      </c>
      <c r="AN19">
        <v>155123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28050</v>
      </c>
      <c r="C20">
        <v>1</v>
      </c>
      <c r="D20" t="s">
        <v>88</v>
      </c>
      <c r="E20" t="s">
        <v>89</v>
      </c>
      <c r="F20">
        <v>60.005000000000003</v>
      </c>
      <c r="G20" t="s">
        <v>90</v>
      </c>
      <c r="H20" s="1">
        <v>1</v>
      </c>
      <c r="I20" s="2">
        <v>100</v>
      </c>
      <c r="J20" s="3">
        <v>1048068559</v>
      </c>
      <c r="K20" t="s">
        <v>91</v>
      </c>
      <c r="L20" t="s">
        <v>92</v>
      </c>
      <c r="M20" s="1" t="s">
        <v>92</v>
      </c>
      <c r="N20" s="16">
        <v>42012</v>
      </c>
      <c r="O20" s="16"/>
      <c r="P20" s="2">
        <v>0.61649305555555556</v>
      </c>
      <c r="Q20" t="s">
        <v>93</v>
      </c>
      <c r="R20">
        <v>19</v>
      </c>
      <c r="S20" t="s">
        <v>10</v>
      </c>
      <c r="T20">
        <v>7</v>
      </c>
      <c r="U20" t="s">
        <v>96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11</v>
      </c>
      <c r="AD20">
        <v>1</v>
      </c>
      <c r="AE20">
        <v>11</v>
      </c>
      <c r="AF20">
        <v>1</v>
      </c>
      <c r="AG20">
        <v>7</v>
      </c>
      <c r="AH20">
        <v>-999999</v>
      </c>
      <c r="AI20">
        <v>17</v>
      </c>
      <c r="AJ20">
        <v>156228</v>
      </c>
      <c r="AK20">
        <v>0</v>
      </c>
      <c r="AL20">
        <v>7</v>
      </c>
      <c r="AM20">
        <v>639</v>
      </c>
      <c r="AN20">
        <v>156867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99</v>
      </c>
    </row>
    <row r="21" spans="1:50" x14ac:dyDescent="0.25">
      <c r="A21" t="s">
        <v>87</v>
      </c>
      <c r="B21">
        <v>28050</v>
      </c>
      <c r="C21">
        <v>1</v>
      </c>
      <c r="D21" t="s">
        <v>88</v>
      </c>
      <c r="E21" t="s">
        <v>89</v>
      </c>
      <c r="F21">
        <v>60.005000000000003</v>
      </c>
      <c r="G21" t="s">
        <v>90</v>
      </c>
      <c r="H21" s="1">
        <v>1</v>
      </c>
      <c r="I21" s="2">
        <v>100</v>
      </c>
      <c r="J21" s="3">
        <v>1048068559</v>
      </c>
      <c r="K21" t="s">
        <v>91</v>
      </c>
      <c r="L21" t="s">
        <v>92</v>
      </c>
      <c r="M21" s="1" t="s">
        <v>92</v>
      </c>
      <c r="N21" s="16">
        <v>42012</v>
      </c>
      <c r="O21" s="16"/>
      <c r="P21" s="2">
        <v>0.61649305555555556</v>
      </c>
      <c r="Q21" t="s">
        <v>93</v>
      </c>
      <c r="R21">
        <v>20</v>
      </c>
      <c r="S21" t="s">
        <v>10</v>
      </c>
      <c r="T21" t="s">
        <v>98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100</v>
      </c>
      <c r="AA21" t="s">
        <v>69</v>
      </c>
      <c r="AB21" t="s">
        <v>67</v>
      </c>
      <c r="AC21">
        <v>12</v>
      </c>
      <c r="AD21">
        <v>1</v>
      </c>
      <c r="AE21">
        <v>12</v>
      </c>
      <c r="AF21">
        <v>1</v>
      </c>
      <c r="AG21" t="s">
        <v>98</v>
      </c>
      <c r="AH21">
        <v>-999999</v>
      </c>
      <c r="AI21">
        <v>17</v>
      </c>
      <c r="AJ21">
        <v>157978</v>
      </c>
      <c r="AK21">
        <v>0</v>
      </c>
      <c r="AL21" t="s">
        <v>98</v>
      </c>
      <c r="AM21">
        <v>1161</v>
      </c>
      <c r="AN21">
        <v>159139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101</v>
      </c>
    </row>
    <row r="22" spans="1:50" x14ac:dyDescent="0.25">
      <c r="A22" t="s">
        <v>87</v>
      </c>
      <c r="B22">
        <v>28050</v>
      </c>
      <c r="C22">
        <v>1</v>
      </c>
      <c r="D22" t="s">
        <v>88</v>
      </c>
      <c r="E22" t="s">
        <v>89</v>
      </c>
      <c r="F22">
        <v>60.005000000000003</v>
      </c>
      <c r="G22" t="s">
        <v>90</v>
      </c>
      <c r="H22" s="1">
        <v>1</v>
      </c>
      <c r="I22" s="2">
        <v>100</v>
      </c>
      <c r="J22" s="3">
        <v>1048068559</v>
      </c>
      <c r="K22" t="s">
        <v>91</v>
      </c>
      <c r="L22" t="s">
        <v>92</v>
      </c>
      <c r="M22" s="1" t="s">
        <v>92</v>
      </c>
      <c r="N22" s="16">
        <v>42012</v>
      </c>
      <c r="O22" s="16"/>
      <c r="P22" s="2">
        <v>0.61649305555555556</v>
      </c>
      <c r="Q22" t="s">
        <v>93</v>
      </c>
      <c r="R22">
        <v>21</v>
      </c>
      <c r="S22" t="s">
        <v>9</v>
      </c>
      <c r="T22">
        <v>7</v>
      </c>
      <c r="U22" t="s">
        <v>94</v>
      </c>
      <c r="V22" t="s">
        <v>97</v>
      </c>
      <c r="W22" t="s">
        <v>97</v>
      </c>
      <c r="X22" t="s">
        <v>97</v>
      </c>
      <c r="Y22" t="s">
        <v>102</v>
      </c>
      <c r="Z22" t="s">
        <v>96</v>
      </c>
      <c r="AA22" t="s">
        <v>69</v>
      </c>
      <c r="AB22" t="s">
        <v>67</v>
      </c>
      <c r="AC22">
        <v>13</v>
      </c>
      <c r="AD22">
        <v>1</v>
      </c>
      <c r="AE22">
        <v>13</v>
      </c>
      <c r="AF22">
        <v>1</v>
      </c>
      <c r="AG22">
        <v>7</v>
      </c>
      <c r="AH22">
        <v>-999999</v>
      </c>
      <c r="AI22">
        <v>16</v>
      </c>
      <c r="AJ22">
        <v>160244</v>
      </c>
      <c r="AK22">
        <v>0</v>
      </c>
      <c r="AL22">
        <v>7</v>
      </c>
      <c r="AM22">
        <v>655</v>
      </c>
      <c r="AN22">
        <v>160899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99</v>
      </c>
    </row>
    <row r="23" spans="1:50" x14ac:dyDescent="0.25">
      <c r="A23" t="s">
        <v>87</v>
      </c>
      <c r="B23">
        <v>28050</v>
      </c>
      <c r="C23">
        <v>1</v>
      </c>
      <c r="D23" t="s">
        <v>88</v>
      </c>
      <c r="E23" t="s">
        <v>89</v>
      </c>
      <c r="F23">
        <v>60.005000000000003</v>
      </c>
      <c r="G23" t="s">
        <v>90</v>
      </c>
      <c r="H23" s="1">
        <v>1</v>
      </c>
      <c r="I23" s="2">
        <v>100</v>
      </c>
      <c r="J23" s="3">
        <v>1048068559</v>
      </c>
      <c r="K23" t="s">
        <v>91</v>
      </c>
      <c r="L23" t="s">
        <v>92</v>
      </c>
      <c r="M23" s="1" t="s">
        <v>92</v>
      </c>
      <c r="N23" s="16">
        <v>42012</v>
      </c>
      <c r="O23" s="16"/>
      <c r="P23" s="2">
        <v>0.61649305555555556</v>
      </c>
      <c r="Q23" t="s">
        <v>93</v>
      </c>
      <c r="R23">
        <v>22</v>
      </c>
      <c r="S23" t="s">
        <v>10</v>
      </c>
      <c r="T23">
        <v>7</v>
      </c>
      <c r="U23" t="s">
        <v>96</v>
      </c>
      <c r="V23" t="s">
        <v>97</v>
      </c>
      <c r="W23" t="s">
        <v>97</v>
      </c>
      <c r="X23" t="s">
        <v>97</v>
      </c>
      <c r="Y23" t="s">
        <v>102</v>
      </c>
      <c r="Z23" t="s">
        <v>94</v>
      </c>
      <c r="AA23" t="s">
        <v>69</v>
      </c>
      <c r="AB23" t="s">
        <v>62</v>
      </c>
      <c r="AC23">
        <v>14</v>
      </c>
      <c r="AD23">
        <v>1</v>
      </c>
      <c r="AE23">
        <v>14</v>
      </c>
      <c r="AF23">
        <v>1</v>
      </c>
      <c r="AG23">
        <v>7</v>
      </c>
      <c r="AH23">
        <v>-999999</v>
      </c>
      <c r="AI23">
        <v>17</v>
      </c>
      <c r="AJ23">
        <v>161994</v>
      </c>
      <c r="AK23">
        <v>0</v>
      </c>
      <c r="AL23">
        <v>7</v>
      </c>
      <c r="AM23">
        <v>809</v>
      </c>
      <c r="AN23">
        <v>162803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99</v>
      </c>
    </row>
    <row r="24" spans="1:50" x14ac:dyDescent="0.25">
      <c r="A24" t="s">
        <v>87</v>
      </c>
      <c r="B24">
        <v>28050</v>
      </c>
      <c r="C24">
        <v>1</v>
      </c>
      <c r="D24" t="s">
        <v>88</v>
      </c>
      <c r="E24" t="s">
        <v>89</v>
      </c>
      <c r="F24">
        <v>60.005000000000003</v>
      </c>
      <c r="G24" t="s">
        <v>90</v>
      </c>
      <c r="H24" s="1">
        <v>1</v>
      </c>
      <c r="I24" s="2">
        <v>100</v>
      </c>
      <c r="J24" s="3">
        <v>1048068559</v>
      </c>
      <c r="K24" t="s">
        <v>91</v>
      </c>
      <c r="L24" t="s">
        <v>92</v>
      </c>
      <c r="M24" s="1" t="s">
        <v>92</v>
      </c>
      <c r="N24" s="16">
        <v>42012</v>
      </c>
      <c r="O24" s="16"/>
      <c r="P24" s="2">
        <v>0.61649305555555556</v>
      </c>
      <c r="Q24" t="s">
        <v>93</v>
      </c>
      <c r="R24">
        <v>23</v>
      </c>
      <c r="S24" t="s">
        <v>9</v>
      </c>
      <c r="T24" t="s">
        <v>98</v>
      </c>
      <c r="U24" t="s">
        <v>100</v>
      </c>
      <c r="V24" t="s">
        <v>97</v>
      </c>
      <c r="W24" t="s">
        <v>97</v>
      </c>
      <c r="X24" t="s">
        <v>97</v>
      </c>
      <c r="Y24" t="s">
        <v>102</v>
      </c>
      <c r="Z24" t="s">
        <v>94</v>
      </c>
      <c r="AA24" t="s">
        <v>69</v>
      </c>
      <c r="AB24" t="s">
        <v>62</v>
      </c>
      <c r="AC24">
        <v>15</v>
      </c>
      <c r="AD24">
        <v>1</v>
      </c>
      <c r="AE24">
        <v>15</v>
      </c>
      <c r="AF24">
        <v>1</v>
      </c>
      <c r="AG24" t="s">
        <v>98</v>
      </c>
      <c r="AH24">
        <v>-999999</v>
      </c>
      <c r="AI24">
        <v>17</v>
      </c>
      <c r="AJ24">
        <v>163911</v>
      </c>
      <c r="AK24">
        <v>0</v>
      </c>
      <c r="AL24" t="s">
        <v>98</v>
      </c>
      <c r="AM24">
        <v>492</v>
      </c>
      <c r="AN24">
        <v>164403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101</v>
      </c>
    </row>
    <row r="25" spans="1:50" x14ac:dyDescent="0.25">
      <c r="A25" t="s">
        <v>87</v>
      </c>
      <c r="B25">
        <v>28050</v>
      </c>
      <c r="C25">
        <v>1</v>
      </c>
      <c r="D25" t="s">
        <v>88</v>
      </c>
      <c r="E25" t="s">
        <v>89</v>
      </c>
      <c r="F25">
        <v>60.005000000000003</v>
      </c>
      <c r="G25" t="s">
        <v>90</v>
      </c>
      <c r="H25" s="1">
        <v>1</v>
      </c>
      <c r="I25" s="2">
        <v>100</v>
      </c>
      <c r="J25" s="3">
        <v>1048068559</v>
      </c>
      <c r="K25" t="s">
        <v>91</v>
      </c>
      <c r="L25" t="s">
        <v>92</v>
      </c>
      <c r="M25" s="1" t="s">
        <v>92</v>
      </c>
      <c r="N25" s="16">
        <v>42012</v>
      </c>
      <c r="O25" s="16"/>
      <c r="P25" s="2">
        <v>0.61649305555555556</v>
      </c>
      <c r="Q25" t="s">
        <v>93</v>
      </c>
      <c r="R25">
        <v>24</v>
      </c>
      <c r="S25" t="s">
        <v>10</v>
      </c>
      <c r="T25">
        <v>7</v>
      </c>
      <c r="U25" t="s">
        <v>96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16</v>
      </c>
      <c r="AD25">
        <v>1</v>
      </c>
      <c r="AE25">
        <v>16</v>
      </c>
      <c r="AF25">
        <v>1</v>
      </c>
      <c r="AG25">
        <v>7</v>
      </c>
      <c r="AH25">
        <v>-999999</v>
      </c>
      <c r="AI25">
        <v>16</v>
      </c>
      <c r="AJ25">
        <v>165510</v>
      </c>
      <c r="AK25">
        <v>0</v>
      </c>
      <c r="AL25">
        <v>7</v>
      </c>
      <c r="AM25">
        <v>765</v>
      </c>
      <c r="AN25">
        <v>166275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99</v>
      </c>
    </row>
    <row r="26" spans="1:50" x14ac:dyDescent="0.25">
      <c r="A26" t="s">
        <v>87</v>
      </c>
      <c r="B26">
        <v>28050</v>
      </c>
      <c r="C26">
        <v>1</v>
      </c>
      <c r="D26" t="s">
        <v>88</v>
      </c>
      <c r="E26" t="s">
        <v>89</v>
      </c>
      <c r="F26">
        <v>60.005000000000003</v>
      </c>
      <c r="G26" t="s">
        <v>90</v>
      </c>
      <c r="H26" s="1">
        <v>1</v>
      </c>
      <c r="I26" s="2">
        <v>100</v>
      </c>
      <c r="J26" s="3">
        <v>1048068559</v>
      </c>
      <c r="K26" t="s">
        <v>91</v>
      </c>
      <c r="L26" t="s">
        <v>92</v>
      </c>
      <c r="M26" s="1" t="s">
        <v>92</v>
      </c>
      <c r="N26" s="16">
        <v>42012</v>
      </c>
      <c r="O26" s="16"/>
      <c r="P26" s="2">
        <v>0.61649305555555556</v>
      </c>
      <c r="Q26" t="s">
        <v>93</v>
      </c>
      <c r="R26">
        <v>25</v>
      </c>
      <c r="S26" t="s">
        <v>9</v>
      </c>
      <c r="T26" t="s">
        <v>98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17</v>
      </c>
      <c r="AD26">
        <v>1</v>
      </c>
      <c r="AE26">
        <v>17</v>
      </c>
      <c r="AF26">
        <v>1</v>
      </c>
      <c r="AG26" t="s">
        <v>98</v>
      </c>
      <c r="AH26">
        <v>-999999</v>
      </c>
      <c r="AI26">
        <v>17</v>
      </c>
      <c r="AJ26">
        <v>167377</v>
      </c>
      <c r="AK26">
        <v>0</v>
      </c>
      <c r="AL26" t="s">
        <v>98</v>
      </c>
      <c r="AM26">
        <v>498</v>
      </c>
      <c r="AN26">
        <v>167875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28050</v>
      </c>
      <c r="C27">
        <v>1</v>
      </c>
      <c r="D27" t="s">
        <v>88</v>
      </c>
      <c r="E27" t="s">
        <v>89</v>
      </c>
      <c r="F27">
        <v>60.005000000000003</v>
      </c>
      <c r="G27" t="s">
        <v>90</v>
      </c>
      <c r="H27" s="1">
        <v>1</v>
      </c>
      <c r="I27" s="2">
        <v>100</v>
      </c>
      <c r="J27" s="3">
        <v>1048068559</v>
      </c>
      <c r="K27" t="s">
        <v>91</v>
      </c>
      <c r="L27" t="s">
        <v>92</v>
      </c>
      <c r="M27" s="1" t="s">
        <v>92</v>
      </c>
      <c r="N27" s="16">
        <v>42012</v>
      </c>
      <c r="O27" s="16"/>
      <c r="P27" s="2">
        <v>0.61649305555555556</v>
      </c>
      <c r="Q27" t="s">
        <v>93</v>
      </c>
      <c r="R27">
        <v>26</v>
      </c>
      <c r="S27" t="s">
        <v>10</v>
      </c>
      <c r="T27">
        <v>7</v>
      </c>
      <c r="U27" t="s">
        <v>96</v>
      </c>
      <c r="V27" t="s">
        <v>97</v>
      </c>
      <c r="W27" t="s">
        <v>97</v>
      </c>
      <c r="X27" t="s">
        <v>97</v>
      </c>
      <c r="Y27" t="s">
        <v>102</v>
      </c>
      <c r="Z27" t="s">
        <v>94</v>
      </c>
      <c r="AA27" t="s">
        <v>69</v>
      </c>
      <c r="AB27" t="s">
        <v>62</v>
      </c>
      <c r="AC27">
        <v>18</v>
      </c>
      <c r="AD27">
        <v>1</v>
      </c>
      <c r="AE27">
        <v>18</v>
      </c>
      <c r="AF27">
        <v>1</v>
      </c>
      <c r="AG27">
        <v>7</v>
      </c>
      <c r="AH27">
        <v>-999999</v>
      </c>
      <c r="AI27">
        <v>17</v>
      </c>
      <c r="AJ27">
        <v>168977</v>
      </c>
      <c r="AK27">
        <v>0</v>
      </c>
      <c r="AL27">
        <v>7</v>
      </c>
      <c r="AM27">
        <v>658</v>
      </c>
      <c r="AN27">
        <v>169635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99</v>
      </c>
    </row>
    <row r="28" spans="1:50" x14ac:dyDescent="0.25">
      <c r="A28" t="s">
        <v>87</v>
      </c>
      <c r="B28">
        <v>28050</v>
      </c>
      <c r="C28">
        <v>1</v>
      </c>
      <c r="D28" t="s">
        <v>88</v>
      </c>
      <c r="E28" t="s">
        <v>89</v>
      </c>
      <c r="F28">
        <v>60.005000000000003</v>
      </c>
      <c r="G28" t="s">
        <v>90</v>
      </c>
      <c r="H28" s="1">
        <v>1</v>
      </c>
      <c r="I28" s="2">
        <v>100</v>
      </c>
      <c r="J28" s="3">
        <v>1048068559</v>
      </c>
      <c r="K28" t="s">
        <v>91</v>
      </c>
      <c r="L28" t="s">
        <v>92</v>
      </c>
      <c r="M28" s="1" t="s">
        <v>92</v>
      </c>
      <c r="N28" s="16">
        <v>42012</v>
      </c>
      <c r="O28" s="16"/>
      <c r="P28" s="2">
        <v>0.61649305555555556</v>
      </c>
      <c r="Q28" t="s">
        <v>93</v>
      </c>
      <c r="R28">
        <v>27</v>
      </c>
      <c r="S28" t="s">
        <v>9</v>
      </c>
      <c r="T28" t="s">
        <v>98</v>
      </c>
      <c r="U28" t="s">
        <v>100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19</v>
      </c>
      <c r="AD28">
        <v>1</v>
      </c>
      <c r="AE28">
        <v>19</v>
      </c>
      <c r="AF28">
        <v>1</v>
      </c>
      <c r="AG28" t="s">
        <v>98</v>
      </c>
      <c r="AH28">
        <v>-999999</v>
      </c>
      <c r="AI28">
        <v>16</v>
      </c>
      <c r="AJ28">
        <v>170743</v>
      </c>
      <c r="AK28">
        <v>0</v>
      </c>
      <c r="AL28" t="s">
        <v>98</v>
      </c>
      <c r="AM28">
        <v>1116</v>
      </c>
      <c r="AN28">
        <v>171859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101</v>
      </c>
    </row>
    <row r="29" spans="1:50" x14ac:dyDescent="0.25">
      <c r="A29" t="s">
        <v>87</v>
      </c>
      <c r="B29">
        <v>28050</v>
      </c>
      <c r="C29">
        <v>1</v>
      </c>
      <c r="D29" t="s">
        <v>88</v>
      </c>
      <c r="E29" t="s">
        <v>89</v>
      </c>
      <c r="F29">
        <v>60.005000000000003</v>
      </c>
      <c r="G29" t="s">
        <v>90</v>
      </c>
      <c r="H29" s="1">
        <v>1</v>
      </c>
      <c r="I29" s="2">
        <v>100</v>
      </c>
      <c r="J29" s="3">
        <v>1048068559</v>
      </c>
      <c r="K29" t="s">
        <v>91</v>
      </c>
      <c r="L29" t="s">
        <v>92</v>
      </c>
      <c r="M29" s="1" t="s">
        <v>92</v>
      </c>
      <c r="N29" s="16">
        <v>42012</v>
      </c>
      <c r="O29" s="16"/>
      <c r="P29" s="2">
        <v>0.61649305555555556</v>
      </c>
      <c r="Q29" t="s">
        <v>93</v>
      </c>
      <c r="R29">
        <v>28</v>
      </c>
      <c r="S29" t="s">
        <v>9</v>
      </c>
      <c r="T29" t="s">
        <v>98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20</v>
      </c>
      <c r="AD29">
        <v>1</v>
      </c>
      <c r="AE29">
        <v>20</v>
      </c>
      <c r="AF29">
        <v>1</v>
      </c>
      <c r="AG29" t="s">
        <v>98</v>
      </c>
      <c r="AH29">
        <v>-999999</v>
      </c>
      <c r="AI29">
        <v>17</v>
      </c>
      <c r="AJ29">
        <v>172960</v>
      </c>
      <c r="AK29">
        <v>0</v>
      </c>
      <c r="AL29" t="s">
        <v>98</v>
      </c>
      <c r="AM29">
        <v>723</v>
      </c>
      <c r="AN29">
        <v>173683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28050</v>
      </c>
      <c r="C30">
        <v>1</v>
      </c>
      <c r="D30" t="s">
        <v>88</v>
      </c>
      <c r="E30" t="s">
        <v>89</v>
      </c>
      <c r="F30">
        <v>60.005000000000003</v>
      </c>
      <c r="G30" t="s">
        <v>90</v>
      </c>
      <c r="H30" s="1">
        <v>1</v>
      </c>
      <c r="I30" s="2">
        <v>100</v>
      </c>
      <c r="J30" s="3">
        <v>1048068559</v>
      </c>
      <c r="K30" t="s">
        <v>91</v>
      </c>
      <c r="L30" t="s">
        <v>92</v>
      </c>
      <c r="M30" s="1" t="s">
        <v>92</v>
      </c>
      <c r="N30" s="16">
        <v>42012</v>
      </c>
      <c r="O30" s="16"/>
      <c r="P30" s="2">
        <v>0.61649305555555556</v>
      </c>
      <c r="Q30" t="s">
        <v>93</v>
      </c>
      <c r="R30">
        <v>29</v>
      </c>
      <c r="S30" t="s">
        <v>9</v>
      </c>
      <c r="T30">
        <v>7</v>
      </c>
      <c r="U30" t="s">
        <v>94</v>
      </c>
      <c r="V30" t="s">
        <v>97</v>
      </c>
      <c r="W30" t="s">
        <v>97</v>
      </c>
      <c r="X30" t="s">
        <v>97</v>
      </c>
      <c r="Y30" t="s">
        <v>102</v>
      </c>
      <c r="Z30" t="s">
        <v>96</v>
      </c>
      <c r="AA30" t="s">
        <v>69</v>
      </c>
      <c r="AB30" t="s">
        <v>67</v>
      </c>
      <c r="AC30">
        <v>21</v>
      </c>
      <c r="AD30">
        <v>1</v>
      </c>
      <c r="AE30">
        <v>21</v>
      </c>
      <c r="AF30">
        <v>1</v>
      </c>
      <c r="AG30">
        <v>7</v>
      </c>
      <c r="AH30">
        <v>-999999</v>
      </c>
      <c r="AI30">
        <v>17</v>
      </c>
      <c r="AJ30">
        <v>174793</v>
      </c>
      <c r="AK30">
        <v>0</v>
      </c>
      <c r="AL30">
        <v>7</v>
      </c>
      <c r="AM30">
        <v>1338</v>
      </c>
      <c r="AN30">
        <v>176131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99</v>
      </c>
    </row>
    <row r="31" spans="1:50" x14ac:dyDescent="0.25">
      <c r="A31" t="s">
        <v>87</v>
      </c>
      <c r="B31">
        <v>28050</v>
      </c>
      <c r="C31">
        <v>1</v>
      </c>
      <c r="D31" t="s">
        <v>88</v>
      </c>
      <c r="E31" t="s">
        <v>89</v>
      </c>
      <c r="F31">
        <v>60.005000000000003</v>
      </c>
      <c r="G31" t="s">
        <v>90</v>
      </c>
      <c r="H31" s="1">
        <v>1</v>
      </c>
      <c r="I31" s="2">
        <v>100</v>
      </c>
      <c r="J31" s="3">
        <v>1048068559</v>
      </c>
      <c r="K31" t="s">
        <v>91</v>
      </c>
      <c r="L31" t="s">
        <v>92</v>
      </c>
      <c r="M31" s="1" t="s">
        <v>92</v>
      </c>
      <c r="N31" s="16">
        <v>42012</v>
      </c>
      <c r="O31" s="16"/>
      <c r="P31" s="2">
        <v>0.61649305555555556</v>
      </c>
      <c r="Q31" t="s">
        <v>93</v>
      </c>
      <c r="R31">
        <v>30</v>
      </c>
      <c r="S31" t="s">
        <v>9</v>
      </c>
      <c r="T31" t="s">
        <v>98</v>
      </c>
      <c r="U31" t="s">
        <v>100</v>
      </c>
      <c r="V31" t="s">
        <v>97</v>
      </c>
      <c r="W31" t="s">
        <v>97</v>
      </c>
      <c r="X31" t="s">
        <v>97</v>
      </c>
      <c r="Y31" t="s">
        <v>102</v>
      </c>
      <c r="Z31" t="s">
        <v>94</v>
      </c>
      <c r="AA31" t="s">
        <v>69</v>
      </c>
      <c r="AB31" t="s">
        <v>62</v>
      </c>
      <c r="AC31">
        <v>22</v>
      </c>
      <c r="AD31">
        <v>1</v>
      </c>
      <c r="AE31">
        <v>22</v>
      </c>
      <c r="AF31">
        <v>1</v>
      </c>
      <c r="AG31" t="s">
        <v>98</v>
      </c>
      <c r="AH31">
        <v>-999999</v>
      </c>
      <c r="AI31">
        <v>17</v>
      </c>
      <c r="AJ31">
        <v>177226</v>
      </c>
      <c r="AK31">
        <v>0</v>
      </c>
      <c r="AL31" t="s">
        <v>98</v>
      </c>
      <c r="AM31">
        <v>665</v>
      </c>
      <c r="AN31">
        <v>177891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101</v>
      </c>
    </row>
    <row r="32" spans="1:50" x14ac:dyDescent="0.25">
      <c r="A32" t="s">
        <v>87</v>
      </c>
      <c r="B32">
        <v>28050</v>
      </c>
      <c r="C32">
        <v>1</v>
      </c>
      <c r="D32" t="s">
        <v>88</v>
      </c>
      <c r="E32" t="s">
        <v>89</v>
      </c>
      <c r="F32">
        <v>60.005000000000003</v>
      </c>
      <c r="G32" t="s">
        <v>90</v>
      </c>
      <c r="H32" s="1">
        <v>1</v>
      </c>
      <c r="I32" s="2">
        <v>100</v>
      </c>
      <c r="J32" s="3">
        <v>1048068559</v>
      </c>
      <c r="K32" t="s">
        <v>91</v>
      </c>
      <c r="L32" t="s">
        <v>92</v>
      </c>
      <c r="M32" s="1" t="s">
        <v>92</v>
      </c>
      <c r="N32" s="16">
        <v>42012</v>
      </c>
      <c r="O32" s="16"/>
      <c r="P32" s="2">
        <v>0.61649305555555556</v>
      </c>
      <c r="Q32" t="s">
        <v>93</v>
      </c>
      <c r="R32">
        <v>31</v>
      </c>
      <c r="S32" t="s">
        <v>9</v>
      </c>
      <c r="T32" t="s">
        <v>98</v>
      </c>
      <c r="U32" t="s">
        <v>100</v>
      </c>
      <c r="V32" t="s">
        <v>97</v>
      </c>
      <c r="W32" t="s">
        <v>97</v>
      </c>
      <c r="X32" t="s">
        <v>97</v>
      </c>
      <c r="Y32" t="s">
        <v>102</v>
      </c>
      <c r="Z32" t="s">
        <v>94</v>
      </c>
      <c r="AA32" t="s">
        <v>69</v>
      </c>
      <c r="AB32" t="s">
        <v>62</v>
      </c>
      <c r="AC32">
        <v>23</v>
      </c>
      <c r="AD32">
        <v>1</v>
      </c>
      <c r="AE32">
        <v>23</v>
      </c>
      <c r="AF32">
        <v>1</v>
      </c>
      <c r="AG32" t="s">
        <v>98</v>
      </c>
      <c r="AH32">
        <v>-999999</v>
      </c>
      <c r="AI32">
        <v>17</v>
      </c>
      <c r="AJ32">
        <v>178993</v>
      </c>
      <c r="AK32">
        <v>0</v>
      </c>
      <c r="AL32" t="s">
        <v>98</v>
      </c>
      <c r="AM32">
        <v>642</v>
      </c>
      <c r="AN32">
        <v>179635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101</v>
      </c>
    </row>
    <row r="33" spans="1:50" x14ac:dyDescent="0.25">
      <c r="A33" t="s">
        <v>87</v>
      </c>
      <c r="B33">
        <v>28050</v>
      </c>
      <c r="C33">
        <v>1</v>
      </c>
      <c r="D33" t="s">
        <v>88</v>
      </c>
      <c r="E33" t="s">
        <v>89</v>
      </c>
      <c r="F33">
        <v>60.005000000000003</v>
      </c>
      <c r="G33" t="s">
        <v>90</v>
      </c>
      <c r="H33" s="1">
        <v>1</v>
      </c>
      <c r="I33" s="2">
        <v>100</v>
      </c>
      <c r="J33" s="3">
        <v>1048068559</v>
      </c>
      <c r="K33" t="s">
        <v>91</v>
      </c>
      <c r="L33" t="s">
        <v>92</v>
      </c>
      <c r="M33" s="1" t="s">
        <v>92</v>
      </c>
      <c r="N33" s="16">
        <v>42012</v>
      </c>
      <c r="O33" s="16"/>
      <c r="P33" s="2">
        <v>0.61649305555555556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24</v>
      </c>
      <c r="AD33">
        <v>1</v>
      </c>
      <c r="AE33">
        <v>24</v>
      </c>
      <c r="AF33">
        <v>1</v>
      </c>
      <c r="AG33">
        <v>7</v>
      </c>
      <c r="AH33">
        <v>-999999</v>
      </c>
      <c r="AI33">
        <v>16</v>
      </c>
      <c r="AJ33">
        <v>180742</v>
      </c>
      <c r="AK33">
        <v>0</v>
      </c>
      <c r="AL33">
        <v>7</v>
      </c>
      <c r="AM33">
        <v>557</v>
      </c>
      <c r="AN33">
        <v>181299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99</v>
      </c>
    </row>
    <row r="34" spans="1:50" x14ac:dyDescent="0.25">
      <c r="A34" t="s">
        <v>87</v>
      </c>
      <c r="B34">
        <v>28050</v>
      </c>
      <c r="C34">
        <v>1</v>
      </c>
      <c r="D34" t="s">
        <v>88</v>
      </c>
      <c r="E34" t="s">
        <v>89</v>
      </c>
      <c r="F34">
        <v>60.005000000000003</v>
      </c>
      <c r="G34" t="s">
        <v>90</v>
      </c>
      <c r="H34" s="1">
        <v>1</v>
      </c>
      <c r="I34" s="2">
        <v>100</v>
      </c>
      <c r="J34" s="3">
        <v>1048068559</v>
      </c>
      <c r="K34" t="s">
        <v>91</v>
      </c>
      <c r="L34" t="s">
        <v>92</v>
      </c>
      <c r="M34" s="1" t="s">
        <v>92</v>
      </c>
      <c r="N34" s="16">
        <v>42012</v>
      </c>
      <c r="O34" s="16"/>
      <c r="P34" s="2">
        <v>0.61649305555555556</v>
      </c>
      <c r="Q34" t="s">
        <v>93</v>
      </c>
      <c r="R34">
        <v>33</v>
      </c>
      <c r="S34" t="s">
        <v>10</v>
      </c>
      <c r="T34" t="s">
        <v>98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25</v>
      </c>
      <c r="AD34">
        <v>1</v>
      </c>
      <c r="AE34">
        <v>25</v>
      </c>
      <c r="AF34">
        <v>1</v>
      </c>
      <c r="AG34" t="s">
        <v>98</v>
      </c>
      <c r="AH34">
        <v>-999999</v>
      </c>
      <c r="AI34">
        <v>17</v>
      </c>
      <c r="AJ34">
        <v>182409</v>
      </c>
      <c r="AK34">
        <v>0</v>
      </c>
      <c r="AL34" t="s">
        <v>98</v>
      </c>
      <c r="AM34">
        <v>954</v>
      </c>
      <c r="AN34">
        <v>183363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28050</v>
      </c>
      <c r="C35">
        <v>1</v>
      </c>
      <c r="D35" t="s">
        <v>88</v>
      </c>
      <c r="E35" t="s">
        <v>89</v>
      </c>
      <c r="F35">
        <v>60.005000000000003</v>
      </c>
      <c r="G35" t="s">
        <v>90</v>
      </c>
      <c r="H35" s="1">
        <v>1</v>
      </c>
      <c r="I35" s="2">
        <v>100</v>
      </c>
      <c r="J35" s="3">
        <v>1048068559</v>
      </c>
      <c r="K35" t="s">
        <v>91</v>
      </c>
      <c r="L35" t="s">
        <v>92</v>
      </c>
      <c r="M35" s="1" t="s">
        <v>92</v>
      </c>
      <c r="N35" s="16">
        <v>42012</v>
      </c>
      <c r="O35" s="16"/>
      <c r="P35" s="2">
        <v>0.61649305555555556</v>
      </c>
      <c r="Q35" t="s">
        <v>93</v>
      </c>
      <c r="R35">
        <v>34</v>
      </c>
      <c r="S35" t="s">
        <v>10</v>
      </c>
      <c r="T35">
        <v>7</v>
      </c>
      <c r="U35" t="s">
        <v>96</v>
      </c>
      <c r="V35" t="s">
        <v>97</v>
      </c>
      <c r="W35" t="s">
        <v>97</v>
      </c>
      <c r="X35" t="s">
        <v>97</v>
      </c>
      <c r="Y35" t="s">
        <v>102</v>
      </c>
      <c r="Z35" t="s">
        <v>94</v>
      </c>
      <c r="AA35" t="s">
        <v>69</v>
      </c>
      <c r="AB35" t="s">
        <v>62</v>
      </c>
      <c r="AC35">
        <v>26</v>
      </c>
      <c r="AD35">
        <v>1</v>
      </c>
      <c r="AE35">
        <v>26</v>
      </c>
      <c r="AF35">
        <v>1</v>
      </c>
      <c r="AG35">
        <v>7</v>
      </c>
      <c r="AH35">
        <v>-999999</v>
      </c>
      <c r="AI35">
        <v>17</v>
      </c>
      <c r="AJ35">
        <v>184459</v>
      </c>
      <c r="AK35">
        <v>0</v>
      </c>
      <c r="AL35">
        <v>7</v>
      </c>
      <c r="AM35">
        <v>808</v>
      </c>
      <c r="AN35">
        <v>185267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99</v>
      </c>
    </row>
    <row r="36" spans="1:50" x14ac:dyDescent="0.25">
      <c r="A36" t="s">
        <v>87</v>
      </c>
      <c r="B36">
        <v>28050</v>
      </c>
      <c r="C36">
        <v>1</v>
      </c>
      <c r="D36" t="s">
        <v>88</v>
      </c>
      <c r="E36" t="s">
        <v>89</v>
      </c>
      <c r="F36">
        <v>60.005000000000003</v>
      </c>
      <c r="G36" t="s">
        <v>90</v>
      </c>
      <c r="H36" s="1">
        <v>1</v>
      </c>
      <c r="I36" s="2">
        <v>100</v>
      </c>
      <c r="J36" s="3">
        <v>1048068559</v>
      </c>
      <c r="K36" t="s">
        <v>91</v>
      </c>
      <c r="L36" t="s">
        <v>92</v>
      </c>
      <c r="M36" s="1" t="s">
        <v>92</v>
      </c>
      <c r="N36" s="16">
        <v>42012</v>
      </c>
      <c r="O36" s="16"/>
      <c r="P36" s="2">
        <v>0.61649305555555556</v>
      </c>
      <c r="Q36" t="s">
        <v>93</v>
      </c>
      <c r="R36">
        <v>35</v>
      </c>
      <c r="S36" t="s">
        <v>10</v>
      </c>
      <c r="T36">
        <v>7</v>
      </c>
      <c r="U36" t="s">
        <v>96</v>
      </c>
      <c r="V36" t="s">
        <v>97</v>
      </c>
      <c r="W36" t="s">
        <v>97</v>
      </c>
      <c r="X36" t="s">
        <v>97</v>
      </c>
      <c r="Y36" t="s">
        <v>102</v>
      </c>
      <c r="Z36" t="s">
        <v>94</v>
      </c>
      <c r="AA36" t="s">
        <v>69</v>
      </c>
      <c r="AB36" t="s">
        <v>62</v>
      </c>
      <c r="AC36">
        <v>27</v>
      </c>
      <c r="AD36">
        <v>1</v>
      </c>
      <c r="AE36">
        <v>27</v>
      </c>
      <c r="AF36">
        <v>1</v>
      </c>
      <c r="AG36">
        <v>7</v>
      </c>
      <c r="AH36">
        <v>-999999</v>
      </c>
      <c r="AI36">
        <v>16</v>
      </c>
      <c r="AJ36">
        <v>186375</v>
      </c>
      <c r="AK36">
        <v>0</v>
      </c>
      <c r="AL36">
        <v>7</v>
      </c>
      <c r="AM36">
        <v>636</v>
      </c>
      <c r="AN36">
        <v>187011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99</v>
      </c>
    </row>
    <row r="37" spans="1:50" x14ac:dyDescent="0.25">
      <c r="A37" t="s">
        <v>87</v>
      </c>
      <c r="B37">
        <v>28050</v>
      </c>
      <c r="C37">
        <v>1</v>
      </c>
      <c r="D37" t="s">
        <v>88</v>
      </c>
      <c r="E37" t="s">
        <v>89</v>
      </c>
      <c r="F37">
        <v>60.005000000000003</v>
      </c>
      <c r="G37" t="s">
        <v>90</v>
      </c>
      <c r="H37" s="1">
        <v>1</v>
      </c>
      <c r="I37" s="2">
        <v>100</v>
      </c>
      <c r="J37" s="3">
        <v>1048068559</v>
      </c>
      <c r="K37" t="s">
        <v>91</v>
      </c>
      <c r="L37" t="s">
        <v>92</v>
      </c>
      <c r="M37" s="1" t="s">
        <v>92</v>
      </c>
      <c r="N37" s="16">
        <v>42012</v>
      </c>
      <c r="O37" s="16"/>
      <c r="P37" s="2">
        <v>0.61649305555555556</v>
      </c>
      <c r="Q37" t="s">
        <v>93</v>
      </c>
      <c r="R37">
        <v>36</v>
      </c>
      <c r="S37" t="s">
        <v>9</v>
      </c>
      <c r="T37" t="s">
        <v>98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28</v>
      </c>
      <c r="AD37">
        <v>1</v>
      </c>
      <c r="AE37">
        <v>28</v>
      </c>
      <c r="AF37">
        <v>1</v>
      </c>
      <c r="AG37" t="s">
        <v>98</v>
      </c>
      <c r="AH37">
        <v>-999999</v>
      </c>
      <c r="AI37">
        <v>16</v>
      </c>
      <c r="AJ37">
        <v>188108</v>
      </c>
      <c r="AK37">
        <v>0</v>
      </c>
      <c r="AL37" t="s">
        <v>98</v>
      </c>
      <c r="AM37">
        <v>567</v>
      </c>
      <c r="AN37">
        <v>188675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28050</v>
      </c>
      <c r="C38">
        <v>1</v>
      </c>
      <c r="D38" t="s">
        <v>88</v>
      </c>
      <c r="E38" t="s">
        <v>89</v>
      </c>
      <c r="F38">
        <v>60.005000000000003</v>
      </c>
      <c r="G38" t="s">
        <v>90</v>
      </c>
      <c r="H38" s="1">
        <v>1</v>
      </c>
      <c r="I38" s="2">
        <v>100</v>
      </c>
      <c r="J38" s="3">
        <v>1048068559</v>
      </c>
      <c r="K38" t="s">
        <v>91</v>
      </c>
      <c r="L38" t="s">
        <v>92</v>
      </c>
      <c r="M38" s="1" t="s">
        <v>92</v>
      </c>
      <c r="N38" s="16">
        <v>42012</v>
      </c>
      <c r="O38" s="16"/>
      <c r="P38" s="2">
        <v>0.61649305555555556</v>
      </c>
      <c r="Q38" t="s">
        <v>93</v>
      </c>
      <c r="R38">
        <v>37</v>
      </c>
      <c r="S38" t="s">
        <v>9</v>
      </c>
      <c r="T38" t="s">
        <v>98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29</v>
      </c>
      <c r="AD38">
        <v>1</v>
      </c>
      <c r="AE38">
        <v>29</v>
      </c>
      <c r="AF38">
        <v>0</v>
      </c>
      <c r="AG38" t="s">
        <v>98</v>
      </c>
      <c r="AH38">
        <v>-999999</v>
      </c>
      <c r="AI38">
        <v>17</v>
      </c>
      <c r="AJ38">
        <v>189775</v>
      </c>
      <c r="AK38">
        <v>0</v>
      </c>
      <c r="AL38">
        <v>7</v>
      </c>
      <c r="AM38">
        <v>884</v>
      </c>
      <c r="AN38">
        <v>190659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28050</v>
      </c>
      <c r="C39">
        <v>1</v>
      </c>
      <c r="D39" t="s">
        <v>88</v>
      </c>
      <c r="E39" t="s">
        <v>89</v>
      </c>
      <c r="F39">
        <v>60.005000000000003</v>
      </c>
      <c r="G39" t="s">
        <v>90</v>
      </c>
      <c r="H39" s="1">
        <v>1</v>
      </c>
      <c r="I39" s="2">
        <v>100</v>
      </c>
      <c r="J39" s="3">
        <v>1048068559</v>
      </c>
      <c r="K39" t="s">
        <v>91</v>
      </c>
      <c r="L39" t="s">
        <v>92</v>
      </c>
      <c r="M39" s="1" t="s">
        <v>92</v>
      </c>
      <c r="N39" s="16">
        <v>42012</v>
      </c>
      <c r="O39" s="16"/>
      <c r="P39" s="2">
        <v>0.61649305555555556</v>
      </c>
      <c r="Q39" t="s">
        <v>93</v>
      </c>
      <c r="R39">
        <v>38</v>
      </c>
      <c r="S39" t="s">
        <v>10</v>
      </c>
      <c r="T39" t="s">
        <v>98</v>
      </c>
      <c r="U39" t="s">
        <v>94</v>
      </c>
      <c r="V39" t="s">
        <v>97</v>
      </c>
      <c r="W39" t="s">
        <v>97</v>
      </c>
      <c r="X39" t="s">
        <v>97</v>
      </c>
      <c r="Y39" t="s">
        <v>102</v>
      </c>
      <c r="Z39" t="s">
        <v>100</v>
      </c>
      <c r="AA39" t="s">
        <v>69</v>
      </c>
      <c r="AB39" t="s">
        <v>67</v>
      </c>
      <c r="AC39">
        <v>30</v>
      </c>
      <c r="AD39">
        <v>1</v>
      </c>
      <c r="AE39">
        <v>30</v>
      </c>
      <c r="AF39">
        <v>1</v>
      </c>
      <c r="AG39" t="s">
        <v>98</v>
      </c>
      <c r="AH39">
        <v>-999999</v>
      </c>
      <c r="AI39">
        <v>17</v>
      </c>
      <c r="AJ39">
        <v>191758</v>
      </c>
      <c r="AK39">
        <v>0</v>
      </c>
      <c r="AL39" t="s">
        <v>98</v>
      </c>
      <c r="AM39">
        <v>853</v>
      </c>
      <c r="AN39">
        <v>192611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101</v>
      </c>
    </row>
    <row r="40" spans="1:50" x14ac:dyDescent="0.25">
      <c r="A40" t="s">
        <v>87</v>
      </c>
      <c r="B40">
        <v>28050</v>
      </c>
      <c r="C40">
        <v>1</v>
      </c>
      <c r="D40" t="s">
        <v>88</v>
      </c>
      <c r="E40" t="s">
        <v>89</v>
      </c>
      <c r="F40">
        <v>60.005000000000003</v>
      </c>
      <c r="G40" t="s">
        <v>90</v>
      </c>
      <c r="H40" s="1">
        <v>1</v>
      </c>
      <c r="I40" s="2">
        <v>100</v>
      </c>
      <c r="J40" s="3">
        <v>1048068559</v>
      </c>
      <c r="K40" t="s">
        <v>91</v>
      </c>
      <c r="L40" t="s">
        <v>92</v>
      </c>
      <c r="M40" s="1" t="s">
        <v>92</v>
      </c>
      <c r="N40" s="16">
        <v>42012</v>
      </c>
      <c r="O40" s="16"/>
      <c r="P40" s="2">
        <v>0.61649305555555556</v>
      </c>
      <c r="Q40" t="s">
        <v>93</v>
      </c>
      <c r="R40">
        <v>39</v>
      </c>
      <c r="S40" t="s">
        <v>9</v>
      </c>
      <c r="T40">
        <v>7</v>
      </c>
      <c r="U40" t="s">
        <v>94</v>
      </c>
      <c r="V40" t="s">
        <v>97</v>
      </c>
      <c r="W40" t="s">
        <v>97</v>
      </c>
      <c r="X40" t="s">
        <v>97</v>
      </c>
      <c r="Y40" t="s">
        <v>102</v>
      </c>
      <c r="Z40" t="s">
        <v>96</v>
      </c>
      <c r="AA40" t="s">
        <v>69</v>
      </c>
      <c r="AB40" t="s">
        <v>67</v>
      </c>
      <c r="AC40">
        <v>31</v>
      </c>
      <c r="AD40">
        <v>1</v>
      </c>
      <c r="AE40">
        <v>31</v>
      </c>
      <c r="AF40">
        <v>1</v>
      </c>
      <c r="AG40">
        <v>7</v>
      </c>
      <c r="AH40">
        <v>-999999</v>
      </c>
      <c r="AI40">
        <v>17</v>
      </c>
      <c r="AJ40">
        <v>193708</v>
      </c>
      <c r="AK40">
        <v>0</v>
      </c>
      <c r="AL40">
        <v>7</v>
      </c>
      <c r="AM40">
        <v>1111</v>
      </c>
      <c r="AN40">
        <v>194819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99</v>
      </c>
    </row>
    <row r="41" spans="1:50" x14ac:dyDescent="0.25">
      <c r="A41" t="s">
        <v>87</v>
      </c>
      <c r="B41">
        <v>28050</v>
      </c>
      <c r="C41">
        <v>1</v>
      </c>
      <c r="D41" t="s">
        <v>88</v>
      </c>
      <c r="E41" t="s">
        <v>89</v>
      </c>
      <c r="F41">
        <v>60.005000000000003</v>
      </c>
      <c r="G41" t="s">
        <v>90</v>
      </c>
      <c r="H41" s="1">
        <v>1</v>
      </c>
      <c r="I41" s="2">
        <v>100</v>
      </c>
      <c r="J41" s="3">
        <v>1048068559</v>
      </c>
      <c r="K41" t="s">
        <v>91</v>
      </c>
      <c r="L41" t="s">
        <v>92</v>
      </c>
      <c r="M41" s="1" t="s">
        <v>92</v>
      </c>
      <c r="N41" s="16">
        <v>42012</v>
      </c>
      <c r="O41" s="16"/>
      <c r="P41" s="2">
        <v>0.61649305555555556</v>
      </c>
      <c r="Q41" t="s">
        <v>93</v>
      </c>
      <c r="R41">
        <v>40</v>
      </c>
      <c r="S41" t="s">
        <v>10</v>
      </c>
      <c r="T41" t="s">
        <v>98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32</v>
      </c>
      <c r="AD41">
        <v>1</v>
      </c>
      <c r="AE41">
        <v>32</v>
      </c>
      <c r="AF41">
        <v>1</v>
      </c>
      <c r="AG41" t="s">
        <v>98</v>
      </c>
      <c r="AH41">
        <v>-999999</v>
      </c>
      <c r="AI41">
        <v>16</v>
      </c>
      <c r="AJ41">
        <v>195924</v>
      </c>
      <c r="AK41">
        <v>0</v>
      </c>
      <c r="AL41" t="s">
        <v>98</v>
      </c>
      <c r="AM41">
        <v>959</v>
      </c>
      <c r="AN41">
        <v>196883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28050</v>
      </c>
      <c r="C42">
        <v>1</v>
      </c>
      <c r="D42" t="s">
        <v>88</v>
      </c>
      <c r="E42" t="s">
        <v>89</v>
      </c>
      <c r="F42">
        <v>60.005000000000003</v>
      </c>
      <c r="G42" t="s">
        <v>90</v>
      </c>
      <c r="H42" s="1">
        <v>1</v>
      </c>
      <c r="I42" s="2">
        <v>100</v>
      </c>
      <c r="J42" s="3">
        <v>1048068559</v>
      </c>
      <c r="K42" t="s">
        <v>91</v>
      </c>
      <c r="L42" t="s">
        <v>92</v>
      </c>
      <c r="M42" s="1" t="s">
        <v>92</v>
      </c>
      <c r="N42" s="16">
        <v>42012</v>
      </c>
      <c r="O42" s="16"/>
      <c r="P42" s="2">
        <v>0.61649305555555556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33</v>
      </c>
      <c r="AD42">
        <v>1</v>
      </c>
      <c r="AE42">
        <v>33</v>
      </c>
      <c r="AF42">
        <v>1</v>
      </c>
      <c r="AG42">
        <v>7</v>
      </c>
      <c r="AH42">
        <v>-999999</v>
      </c>
      <c r="AI42">
        <v>17</v>
      </c>
      <c r="AJ42">
        <v>197991</v>
      </c>
      <c r="AK42">
        <v>0</v>
      </c>
      <c r="AL42">
        <v>7</v>
      </c>
      <c r="AM42">
        <v>828</v>
      </c>
      <c r="AN42">
        <v>198819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99</v>
      </c>
    </row>
    <row r="43" spans="1:50" x14ac:dyDescent="0.25">
      <c r="A43" t="s">
        <v>87</v>
      </c>
      <c r="B43">
        <v>28050</v>
      </c>
      <c r="C43">
        <v>1</v>
      </c>
      <c r="D43" t="s">
        <v>88</v>
      </c>
      <c r="E43" t="s">
        <v>89</v>
      </c>
      <c r="F43">
        <v>60.005000000000003</v>
      </c>
      <c r="G43" t="s">
        <v>90</v>
      </c>
      <c r="H43" s="1">
        <v>1</v>
      </c>
      <c r="I43" s="2">
        <v>100</v>
      </c>
      <c r="J43" s="3">
        <v>1048068559</v>
      </c>
      <c r="K43" t="s">
        <v>91</v>
      </c>
      <c r="L43" t="s">
        <v>92</v>
      </c>
      <c r="M43" s="1" t="s">
        <v>92</v>
      </c>
      <c r="N43" s="16">
        <v>42012</v>
      </c>
      <c r="O43" s="16"/>
      <c r="P43" s="2">
        <v>0.61649305555555556</v>
      </c>
      <c r="Q43" t="s">
        <v>93</v>
      </c>
      <c r="R43">
        <v>42</v>
      </c>
      <c r="S43" t="s">
        <v>9</v>
      </c>
      <c r="T43">
        <v>7</v>
      </c>
      <c r="U43" t="s">
        <v>94</v>
      </c>
      <c r="V43" t="s">
        <v>97</v>
      </c>
      <c r="W43" t="s">
        <v>97</v>
      </c>
      <c r="X43" t="s">
        <v>97</v>
      </c>
      <c r="Y43" t="s">
        <v>102</v>
      </c>
      <c r="Z43" t="s">
        <v>96</v>
      </c>
      <c r="AA43" t="s">
        <v>69</v>
      </c>
      <c r="AB43" t="s">
        <v>67</v>
      </c>
      <c r="AC43">
        <v>34</v>
      </c>
      <c r="AD43">
        <v>1</v>
      </c>
      <c r="AE43">
        <v>34</v>
      </c>
      <c r="AF43">
        <v>1</v>
      </c>
      <c r="AG43">
        <v>7</v>
      </c>
      <c r="AH43">
        <v>-999999</v>
      </c>
      <c r="AI43">
        <v>17</v>
      </c>
      <c r="AJ43">
        <v>199924</v>
      </c>
      <c r="AK43">
        <v>0</v>
      </c>
      <c r="AL43">
        <v>7</v>
      </c>
      <c r="AM43">
        <v>991</v>
      </c>
      <c r="AN43">
        <v>200915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99</v>
      </c>
    </row>
    <row r="44" spans="1:50" x14ac:dyDescent="0.25">
      <c r="A44" t="s">
        <v>87</v>
      </c>
      <c r="B44">
        <v>28050</v>
      </c>
      <c r="C44">
        <v>1</v>
      </c>
      <c r="D44" t="s">
        <v>88</v>
      </c>
      <c r="E44" t="s">
        <v>89</v>
      </c>
      <c r="F44">
        <v>60.005000000000003</v>
      </c>
      <c r="G44" t="s">
        <v>90</v>
      </c>
      <c r="H44" s="1">
        <v>1</v>
      </c>
      <c r="I44" s="2">
        <v>100</v>
      </c>
      <c r="J44" s="3">
        <v>1048068559</v>
      </c>
      <c r="K44" t="s">
        <v>91</v>
      </c>
      <c r="L44" t="s">
        <v>92</v>
      </c>
      <c r="M44" s="1" t="s">
        <v>92</v>
      </c>
      <c r="N44" s="16">
        <v>42012</v>
      </c>
      <c r="O44" s="16"/>
      <c r="P44" s="2">
        <v>0.61649305555555556</v>
      </c>
      <c r="Q44" t="s">
        <v>93</v>
      </c>
      <c r="R44">
        <v>43</v>
      </c>
      <c r="S44" t="s">
        <v>9</v>
      </c>
      <c r="T44">
        <v>7</v>
      </c>
      <c r="U44" t="s">
        <v>94</v>
      </c>
      <c r="V44" t="s">
        <v>97</v>
      </c>
      <c r="W44" t="s">
        <v>97</v>
      </c>
      <c r="X44" t="s">
        <v>97</v>
      </c>
      <c r="Y44" t="s">
        <v>102</v>
      </c>
      <c r="Z44" t="s">
        <v>96</v>
      </c>
      <c r="AA44" t="s">
        <v>69</v>
      </c>
      <c r="AB44" t="s">
        <v>67</v>
      </c>
      <c r="AC44">
        <v>35</v>
      </c>
      <c r="AD44">
        <v>1</v>
      </c>
      <c r="AE44">
        <v>35</v>
      </c>
      <c r="AF44">
        <v>1</v>
      </c>
      <c r="AG44">
        <v>7</v>
      </c>
      <c r="AH44">
        <v>-999999</v>
      </c>
      <c r="AI44">
        <v>17</v>
      </c>
      <c r="AJ44">
        <v>202024</v>
      </c>
      <c r="AK44">
        <v>0</v>
      </c>
      <c r="AL44">
        <v>7</v>
      </c>
      <c r="AM44">
        <v>507</v>
      </c>
      <c r="AN44">
        <v>202531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99</v>
      </c>
    </row>
    <row r="45" spans="1:50" x14ac:dyDescent="0.25">
      <c r="A45" t="s">
        <v>87</v>
      </c>
      <c r="B45">
        <v>28050</v>
      </c>
      <c r="C45">
        <v>1</v>
      </c>
      <c r="D45" t="s">
        <v>88</v>
      </c>
      <c r="E45" t="s">
        <v>89</v>
      </c>
      <c r="F45">
        <v>60.005000000000003</v>
      </c>
      <c r="G45" t="s">
        <v>90</v>
      </c>
      <c r="H45" s="1">
        <v>1</v>
      </c>
      <c r="I45" s="2">
        <v>100</v>
      </c>
      <c r="J45" s="3">
        <v>1048068559</v>
      </c>
      <c r="K45" t="s">
        <v>91</v>
      </c>
      <c r="L45" t="s">
        <v>92</v>
      </c>
      <c r="M45" s="1" t="s">
        <v>92</v>
      </c>
      <c r="N45" s="16">
        <v>42012</v>
      </c>
      <c r="O45" s="16"/>
      <c r="P45" s="2">
        <v>0.61649305555555556</v>
      </c>
      <c r="Q45" t="s">
        <v>93</v>
      </c>
      <c r="R45">
        <v>44</v>
      </c>
      <c r="S45" t="s">
        <v>9</v>
      </c>
      <c r="T45" t="s">
        <v>98</v>
      </c>
      <c r="U45" t="s">
        <v>100</v>
      </c>
      <c r="V45" t="s">
        <v>97</v>
      </c>
      <c r="W45" t="s">
        <v>97</v>
      </c>
      <c r="X45" t="s">
        <v>97</v>
      </c>
      <c r="Y45" t="s">
        <v>102</v>
      </c>
      <c r="Z45" t="s">
        <v>94</v>
      </c>
      <c r="AA45" t="s">
        <v>69</v>
      </c>
      <c r="AB45" t="s">
        <v>62</v>
      </c>
      <c r="AC45">
        <v>36</v>
      </c>
      <c r="AD45">
        <v>1</v>
      </c>
      <c r="AE45">
        <v>36</v>
      </c>
      <c r="AF45">
        <v>1</v>
      </c>
      <c r="AG45" t="s">
        <v>98</v>
      </c>
      <c r="AH45">
        <v>-999999</v>
      </c>
      <c r="AI45">
        <v>16</v>
      </c>
      <c r="AJ45">
        <v>203640</v>
      </c>
      <c r="AK45">
        <v>0</v>
      </c>
      <c r="AL45" t="s">
        <v>98</v>
      </c>
      <c r="AM45">
        <v>747</v>
      </c>
      <c r="AN45">
        <v>204387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101</v>
      </c>
    </row>
    <row r="46" spans="1:50" x14ac:dyDescent="0.25">
      <c r="A46" t="s">
        <v>87</v>
      </c>
      <c r="B46">
        <v>28050</v>
      </c>
      <c r="C46">
        <v>1</v>
      </c>
      <c r="D46" t="s">
        <v>88</v>
      </c>
      <c r="E46" t="s">
        <v>89</v>
      </c>
      <c r="F46">
        <v>60.005000000000003</v>
      </c>
      <c r="G46" t="s">
        <v>90</v>
      </c>
      <c r="H46" s="1">
        <v>1</v>
      </c>
      <c r="I46" s="2">
        <v>100</v>
      </c>
      <c r="J46" s="3">
        <v>1048068559</v>
      </c>
      <c r="K46" t="s">
        <v>91</v>
      </c>
      <c r="L46" t="s">
        <v>92</v>
      </c>
      <c r="M46" s="1" t="s">
        <v>92</v>
      </c>
      <c r="N46" s="16">
        <v>42012</v>
      </c>
      <c r="O46" s="16"/>
      <c r="P46" s="2">
        <v>0.61649305555555556</v>
      </c>
      <c r="Q46" t="s">
        <v>93</v>
      </c>
      <c r="R46">
        <v>45</v>
      </c>
      <c r="S46" t="s">
        <v>9</v>
      </c>
      <c r="T46" t="s">
        <v>98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37</v>
      </c>
      <c r="AD46">
        <v>1</v>
      </c>
      <c r="AE46">
        <v>37</v>
      </c>
      <c r="AF46">
        <v>1</v>
      </c>
      <c r="AG46" t="s">
        <v>98</v>
      </c>
      <c r="AH46">
        <v>-999999</v>
      </c>
      <c r="AI46">
        <v>16</v>
      </c>
      <c r="AJ46">
        <v>205490</v>
      </c>
      <c r="AK46">
        <v>0</v>
      </c>
      <c r="AL46" t="s">
        <v>98</v>
      </c>
      <c r="AM46">
        <v>609</v>
      </c>
      <c r="AN46">
        <v>206099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28050</v>
      </c>
      <c r="C47">
        <v>1</v>
      </c>
      <c r="D47" t="s">
        <v>88</v>
      </c>
      <c r="E47" t="s">
        <v>89</v>
      </c>
      <c r="F47">
        <v>60.005000000000003</v>
      </c>
      <c r="G47" t="s">
        <v>90</v>
      </c>
      <c r="H47" s="1">
        <v>1</v>
      </c>
      <c r="I47" s="2">
        <v>100</v>
      </c>
      <c r="J47" s="3">
        <v>1048068559</v>
      </c>
      <c r="K47" t="s">
        <v>91</v>
      </c>
      <c r="L47" t="s">
        <v>92</v>
      </c>
      <c r="M47" s="1" t="s">
        <v>92</v>
      </c>
      <c r="N47" s="16">
        <v>42012</v>
      </c>
      <c r="O47" s="16"/>
      <c r="P47" s="2">
        <v>0.61649305555555556</v>
      </c>
      <c r="Q47" t="s">
        <v>93</v>
      </c>
      <c r="R47">
        <v>46</v>
      </c>
      <c r="S47" t="s">
        <v>10</v>
      </c>
      <c r="T47">
        <v>7</v>
      </c>
      <c r="U47" t="s">
        <v>96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38</v>
      </c>
      <c r="AD47">
        <v>1</v>
      </c>
      <c r="AE47">
        <v>38</v>
      </c>
      <c r="AF47">
        <v>1</v>
      </c>
      <c r="AG47">
        <v>7</v>
      </c>
      <c r="AH47">
        <v>-999999</v>
      </c>
      <c r="AI47">
        <v>17</v>
      </c>
      <c r="AJ47">
        <v>207207</v>
      </c>
      <c r="AK47">
        <v>0</v>
      </c>
      <c r="AL47">
        <v>7</v>
      </c>
      <c r="AM47">
        <v>620</v>
      </c>
      <c r="AN47">
        <v>207827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99</v>
      </c>
    </row>
    <row r="48" spans="1:50" x14ac:dyDescent="0.25">
      <c r="A48" t="s">
        <v>87</v>
      </c>
      <c r="B48">
        <v>28050</v>
      </c>
      <c r="C48">
        <v>1</v>
      </c>
      <c r="D48" t="s">
        <v>88</v>
      </c>
      <c r="E48" t="s">
        <v>89</v>
      </c>
      <c r="F48">
        <v>60.005000000000003</v>
      </c>
      <c r="G48" t="s">
        <v>90</v>
      </c>
      <c r="H48" s="1">
        <v>1</v>
      </c>
      <c r="I48" s="2">
        <v>100</v>
      </c>
      <c r="J48" s="3">
        <v>1048068559</v>
      </c>
      <c r="K48" t="s">
        <v>91</v>
      </c>
      <c r="L48" t="s">
        <v>92</v>
      </c>
      <c r="M48" s="1" t="s">
        <v>92</v>
      </c>
      <c r="N48" s="16">
        <v>42012</v>
      </c>
      <c r="O48" s="16"/>
      <c r="P48" s="2">
        <v>0.61649305555555556</v>
      </c>
      <c r="Q48" t="s">
        <v>93</v>
      </c>
      <c r="R48">
        <v>47</v>
      </c>
      <c r="S48" t="s">
        <v>9</v>
      </c>
      <c r="T48">
        <v>7</v>
      </c>
      <c r="U48" t="s">
        <v>94</v>
      </c>
      <c r="V48" t="s">
        <v>97</v>
      </c>
      <c r="W48" t="s">
        <v>97</v>
      </c>
      <c r="X48" t="s">
        <v>97</v>
      </c>
      <c r="Y48" t="s">
        <v>102</v>
      </c>
      <c r="Z48" t="s">
        <v>96</v>
      </c>
      <c r="AA48" t="s">
        <v>69</v>
      </c>
      <c r="AB48" t="s">
        <v>67</v>
      </c>
      <c r="AC48">
        <v>39</v>
      </c>
      <c r="AD48">
        <v>1</v>
      </c>
      <c r="AE48">
        <v>39</v>
      </c>
      <c r="AF48">
        <v>1</v>
      </c>
      <c r="AG48">
        <v>7</v>
      </c>
      <c r="AH48">
        <v>-999999</v>
      </c>
      <c r="AI48">
        <v>16</v>
      </c>
      <c r="AJ48">
        <v>208923</v>
      </c>
      <c r="AK48">
        <v>0</v>
      </c>
      <c r="AL48">
        <v>7</v>
      </c>
      <c r="AM48">
        <v>1032</v>
      </c>
      <c r="AN48">
        <v>209955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99</v>
      </c>
    </row>
    <row r="49" spans="1:50" x14ac:dyDescent="0.25">
      <c r="A49" t="s">
        <v>87</v>
      </c>
      <c r="B49">
        <v>28050</v>
      </c>
      <c r="C49">
        <v>1</v>
      </c>
      <c r="D49" t="s">
        <v>88</v>
      </c>
      <c r="E49" t="s">
        <v>89</v>
      </c>
      <c r="F49">
        <v>60.005000000000003</v>
      </c>
      <c r="G49" t="s">
        <v>90</v>
      </c>
      <c r="H49" s="1">
        <v>1</v>
      </c>
      <c r="I49" s="2">
        <v>100</v>
      </c>
      <c r="J49" s="3">
        <v>1048068559</v>
      </c>
      <c r="K49" t="s">
        <v>91</v>
      </c>
      <c r="L49" t="s">
        <v>92</v>
      </c>
      <c r="M49" s="1" t="s">
        <v>92</v>
      </c>
      <c r="N49" s="16">
        <v>42012</v>
      </c>
      <c r="O49" s="16"/>
      <c r="P49" s="2">
        <v>0.61649305555555556</v>
      </c>
      <c r="Q49" t="s">
        <v>93</v>
      </c>
      <c r="R49">
        <v>48</v>
      </c>
      <c r="S49" t="s">
        <v>9</v>
      </c>
      <c r="T49" t="s">
        <v>98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40</v>
      </c>
      <c r="AD49">
        <v>1</v>
      </c>
      <c r="AE49">
        <v>40</v>
      </c>
      <c r="AF49">
        <v>1</v>
      </c>
      <c r="AG49" t="s">
        <v>98</v>
      </c>
      <c r="AH49">
        <v>-999999</v>
      </c>
      <c r="AI49">
        <v>16</v>
      </c>
      <c r="AJ49">
        <v>211056</v>
      </c>
      <c r="AK49">
        <v>0</v>
      </c>
      <c r="AL49" t="s">
        <v>98</v>
      </c>
      <c r="AM49">
        <v>579</v>
      </c>
      <c r="AN49">
        <v>211635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28050</v>
      </c>
      <c r="C50">
        <v>1</v>
      </c>
      <c r="D50" t="s">
        <v>88</v>
      </c>
      <c r="E50" t="s">
        <v>89</v>
      </c>
      <c r="F50">
        <v>60.005000000000003</v>
      </c>
      <c r="G50" t="s">
        <v>90</v>
      </c>
      <c r="H50" s="1">
        <v>1</v>
      </c>
      <c r="I50" s="2">
        <v>100</v>
      </c>
      <c r="J50" s="3">
        <v>1048068559</v>
      </c>
      <c r="K50" t="s">
        <v>91</v>
      </c>
      <c r="L50" t="s">
        <v>92</v>
      </c>
      <c r="M50" s="1" t="s">
        <v>92</v>
      </c>
      <c r="N50" s="16">
        <v>42012</v>
      </c>
      <c r="O50" s="16"/>
      <c r="P50" s="2">
        <v>0.61649305555555556</v>
      </c>
      <c r="Q50" t="s">
        <v>93</v>
      </c>
      <c r="R50">
        <v>49</v>
      </c>
      <c r="S50" t="s">
        <v>9</v>
      </c>
      <c r="T50" t="s">
        <v>98</v>
      </c>
      <c r="U50" t="s">
        <v>100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41</v>
      </c>
      <c r="AD50">
        <v>1</v>
      </c>
      <c r="AE50">
        <v>41</v>
      </c>
      <c r="AF50">
        <v>1</v>
      </c>
      <c r="AG50" t="s">
        <v>98</v>
      </c>
      <c r="AH50">
        <v>-999999</v>
      </c>
      <c r="AI50">
        <v>17</v>
      </c>
      <c r="AJ50">
        <v>212740</v>
      </c>
      <c r="AK50">
        <v>0</v>
      </c>
      <c r="AL50" t="s">
        <v>98</v>
      </c>
      <c r="AM50">
        <v>526</v>
      </c>
      <c r="AN50">
        <v>213266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101</v>
      </c>
    </row>
    <row r="51" spans="1:50" x14ac:dyDescent="0.25">
      <c r="A51" t="s">
        <v>87</v>
      </c>
      <c r="B51">
        <v>28050</v>
      </c>
      <c r="C51">
        <v>1</v>
      </c>
      <c r="D51" t="s">
        <v>88</v>
      </c>
      <c r="E51" t="s">
        <v>89</v>
      </c>
      <c r="F51">
        <v>60.005000000000003</v>
      </c>
      <c r="G51" t="s">
        <v>90</v>
      </c>
      <c r="H51" s="1">
        <v>1</v>
      </c>
      <c r="I51" s="2">
        <v>100</v>
      </c>
      <c r="J51" s="3">
        <v>1048068559</v>
      </c>
      <c r="K51" t="s">
        <v>91</v>
      </c>
      <c r="L51" t="s">
        <v>92</v>
      </c>
      <c r="M51" s="1" t="s">
        <v>92</v>
      </c>
      <c r="N51" s="16">
        <v>42012</v>
      </c>
      <c r="O51" s="16"/>
      <c r="P51" s="2">
        <v>0.61649305555555556</v>
      </c>
      <c r="Q51" t="s">
        <v>93</v>
      </c>
      <c r="R51">
        <v>50</v>
      </c>
      <c r="S51" t="s">
        <v>9</v>
      </c>
      <c r="T51">
        <v>7</v>
      </c>
      <c r="U51" t="s">
        <v>94</v>
      </c>
      <c r="V51" t="s">
        <v>97</v>
      </c>
      <c r="W51" t="s">
        <v>97</v>
      </c>
      <c r="X51" t="s">
        <v>97</v>
      </c>
      <c r="Y51" t="s">
        <v>102</v>
      </c>
      <c r="Z51" t="s">
        <v>96</v>
      </c>
      <c r="AA51" t="s">
        <v>69</v>
      </c>
      <c r="AB51" t="s">
        <v>67</v>
      </c>
      <c r="AC51">
        <v>42</v>
      </c>
      <c r="AD51">
        <v>1</v>
      </c>
      <c r="AE51">
        <v>42</v>
      </c>
      <c r="AF51">
        <v>1</v>
      </c>
      <c r="AG51">
        <v>7</v>
      </c>
      <c r="AH51">
        <v>-999999</v>
      </c>
      <c r="AI51">
        <v>17</v>
      </c>
      <c r="AJ51">
        <v>214373</v>
      </c>
      <c r="AK51">
        <v>0</v>
      </c>
      <c r="AL51">
        <v>7</v>
      </c>
      <c r="AM51">
        <v>605</v>
      </c>
      <c r="AN51">
        <v>214978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99</v>
      </c>
    </row>
    <row r="52" spans="1:50" x14ac:dyDescent="0.25">
      <c r="A52" t="s">
        <v>87</v>
      </c>
      <c r="B52">
        <v>28050</v>
      </c>
      <c r="C52">
        <v>1</v>
      </c>
      <c r="D52" t="s">
        <v>88</v>
      </c>
      <c r="E52" t="s">
        <v>89</v>
      </c>
      <c r="F52">
        <v>60.005000000000003</v>
      </c>
      <c r="G52" t="s">
        <v>90</v>
      </c>
      <c r="H52" s="1">
        <v>1</v>
      </c>
      <c r="I52" s="2">
        <v>100</v>
      </c>
      <c r="J52" s="3">
        <v>1048068559</v>
      </c>
      <c r="K52" t="s">
        <v>91</v>
      </c>
      <c r="L52" t="s">
        <v>92</v>
      </c>
      <c r="M52" s="1" t="s">
        <v>92</v>
      </c>
      <c r="N52" s="16">
        <v>42012</v>
      </c>
      <c r="O52" s="16"/>
      <c r="P52" s="2">
        <v>0.61649305555555556</v>
      </c>
      <c r="Q52" t="s">
        <v>93</v>
      </c>
      <c r="R52">
        <v>51</v>
      </c>
      <c r="S52" t="s">
        <v>9</v>
      </c>
      <c r="T52">
        <v>7</v>
      </c>
      <c r="U52" t="s">
        <v>94</v>
      </c>
      <c r="V52" t="s">
        <v>97</v>
      </c>
      <c r="W52" t="s">
        <v>97</v>
      </c>
      <c r="X52" t="s">
        <v>97</v>
      </c>
      <c r="Y52" t="s">
        <v>102</v>
      </c>
      <c r="Z52" t="s">
        <v>96</v>
      </c>
      <c r="AA52" t="s">
        <v>69</v>
      </c>
      <c r="AB52" t="s">
        <v>67</v>
      </c>
      <c r="AC52">
        <v>43</v>
      </c>
      <c r="AD52">
        <v>1</v>
      </c>
      <c r="AE52">
        <v>43</v>
      </c>
      <c r="AF52">
        <v>1</v>
      </c>
      <c r="AG52">
        <v>7</v>
      </c>
      <c r="AH52">
        <v>-999999</v>
      </c>
      <c r="AI52">
        <v>16</v>
      </c>
      <c r="AJ52">
        <v>216089</v>
      </c>
      <c r="AK52">
        <v>0</v>
      </c>
      <c r="AL52">
        <v>7</v>
      </c>
      <c r="AM52">
        <v>521</v>
      </c>
      <c r="AN52">
        <v>216610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99</v>
      </c>
    </row>
    <row r="53" spans="1:50" x14ac:dyDescent="0.25">
      <c r="A53" t="s">
        <v>87</v>
      </c>
      <c r="B53">
        <v>28050</v>
      </c>
      <c r="C53">
        <v>1</v>
      </c>
      <c r="D53" t="s">
        <v>88</v>
      </c>
      <c r="E53" t="s">
        <v>89</v>
      </c>
      <c r="F53">
        <v>60.005000000000003</v>
      </c>
      <c r="G53" t="s">
        <v>90</v>
      </c>
      <c r="H53" s="1">
        <v>1</v>
      </c>
      <c r="I53" s="2">
        <v>100</v>
      </c>
      <c r="J53" s="3">
        <v>1048068559</v>
      </c>
      <c r="K53" t="s">
        <v>91</v>
      </c>
      <c r="L53" t="s">
        <v>92</v>
      </c>
      <c r="M53" s="1" t="s">
        <v>92</v>
      </c>
      <c r="N53" s="16">
        <v>42012</v>
      </c>
      <c r="O53" s="16"/>
      <c r="P53" s="2">
        <v>0.61649305555555556</v>
      </c>
      <c r="Q53" t="s">
        <v>93</v>
      </c>
      <c r="R53">
        <v>52</v>
      </c>
      <c r="S53" t="s">
        <v>9</v>
      </c>
      <c r="T53" t="s">
        <v>98</v>
      </c>
      <c r="U53" t="s">
        <v>100</v>
      </c>
      <c r="V53" t="s">
        <v>97</v>
      </c>
      <c r="W53" t="s">
        <v>97</v>
      </c>
      <c r="X53" t="s">
        <v>97</v>
      </c>
      <c r="Y53" t="s">
        <v>102</v>
      </c>
      <c r="Z53" t="s">
        <v>94</v>
      </c>
      <c r="AA53" t="s">
        <v>69</v>
      </c>
      <c r="AB53" t="s">
        <v>62</v>
      </c>
      <c r="AC53">
        <v>44</v>
      </c>
      <c r="AD53">
        <v>1</v>
      </c>
      <c r="AE53">
        <v>44</v>
      </c>
      <c r="AF53">
        <v>1</v>
      </c>
      <c r="AG53" t="s">
        <v>98</v>
      </c>
      <c r="AH53">
        <v>-999999</v>
      </c>
      <c r="AI53">
        <v>17</v>
      </c>
      <c r="AJ53">
        <v>217706</v>
      </c>
      <c r="AK53">
        <v>0</v>
      </c>
      <c r="AL53" t="s">
        <v>98</v>
      </c>
      <c r="AM53">
        <v>1352</v>
      </c>
      <c r="AN53">
        <v>219058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101</v>
      </c>
    </row>
    <row r="54" spans="1:50" x14ac:dyDescent="0.25">
      <c r="A54" t="s">
        <v>87</v>
      </c>
      <c r="B54">
        <v>28050</v>
      </c>
      <c r="C54">
        <v>1</v>
      </c>
      <c r="D54" t="s">
        <v>88</v>
      </c>
      <c r="E54" t="s">
        <v>89</v>
      </c>
      <c r="F54">
        <v>60.005000000000003</v>
      </c>
      <c r="G54" t="s">
        <v>90</v>
      </c>
      <c r="H54" s="1">
        <v>1</v>
      </c>
      <c r="I54" s="2">
        <v>100</v>
      </c>
      <c r="J54" s="3">
        <v>1048068559</v>
      </c>
      <c r="K54" t="s">
        <v>91</v>
      </c>
      <c r="L54" t="s">
        <v>92</v>
      </c>
      <c r="M54" s="1" t="s">
        <v>92</v>
      </c>
      <c r="N54" s="16">
        <v>42012</v>
      </c>
      <c r="O54" s="16"/>
      <c r="P54" s="2">
        <v>0.61649305555555556</v>
      </c>
      <c r="Q54" t="s">
        <v>93</v>
      </c>
      <c r="R54">
        <v>53</v>
      </c>
      <c r="S54" t="s">
        <v>9</v>
      </c>
      <c r="T54">
        <v>7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96</v>
      </c>
      <c r="AA54" t="s">
        <v>69</v>
      </c>
      <c r="AB54" t="s">
        <v>67</v>
      </c>
      <c r="AC54">
        <v>45</v>
      </c>
      <c r="AD54">
        <v>1</v>
      </c>
      <c r="AE54">
        <v>45</v>
      </c>
      <c r="AF54">
        <v>1</v>
      </c>
      <c r="AG54">
        <v>7</v>
      </c>
      <c r="AH54">
        <v>-999999</v>
      </c>
      <c r="AI54">
        <v>17</v>
      </c>
      <c r="AJ54">
        <v>220156</v>
      </c>
      <c r="AK54">
        <v>0</v>
      </c>
      <c r="AL54">
        <v>7</v>
      </c>
      <c r="AM54">
        <v>518</v>
      </c>
      <c r="AN54">
        <v>220674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99</v>
      </c>
    </row>
    <row r="55" spans="1:50" x14ac:dyDescent="0.25">
      <c r="A55" t="s">
        <v>87</v>
      </c>
      <c r="B55">
        <v>28050</v>
      </c>
      <c r="C55">
        <v>1</v>
      </c>
      <c r="D55" t="s">
        <v>88</v>
      </c>
      <c r="E55" t="s">
        <v>89</v>
      </c>
      <c r="F55">
        <v>60.005000000000003</v>
      </c>
      <c r="G55" t="s">
        <v>90</v>
      </c>
      <c r="H55" s="1">
        <v>1</v>
      </c>
      <c r="I55" s="2">
        <v>100</v>
      </c>
      <c r="J55" s="3">
        <v>1048068559</v>
      </c>
      <c r="K55" t="s">
        <v>91</v>
      </c>
      <c r="L55" t="s">
        <v>92</v>
      </c>
      <c r="M55" s="1" t="s">
        <v>92</v>
      </c>
      <c r="N55" s="16">
        <v>42012</v>
      </c>
      <c r="O55" s="16"/>
      <c r="P55" s="2">
        <v>0.61649305555555556</v>
      </c>
      <c r="Q55" t="s">
        <v>93</v>
      </c>
      <c r="R55">
        <v>54</v>
      </c>
      <c r="S55" t="s">
        <v>9</v>
      </c>
      <c r="T55" t="s">
        <v>98</v>
      </c>
      <c r="U55" t="s">
        <v>100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46</v>
      </c>
      <c r="AD55">
        <v>1</v>
      </c>
      <c r="AE55">
        <v>46</v>
      </c>
      <c r="AF55">
        <v>1</v>
      </c>
      <c r="AG55" t="s">
        <v>98</v>
      </c>
      <c r="AH55">
        <v>-999999</v>
      </c>
      <c r="AI55">
        <v>16</v>
      </c>
      <c r="AJ55">
        <v>221772</v>
      </c>
      <c r="AK55">
        <v>0</v>
      </c>
      <c r="AL55" t="s">
        <v>98</v>
      </c>
      <c r="AM55">
        <v>502</v>
      </c>
      <c r="AN55">
        <v>222274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101</v>
      </c>
    </row>
    <row r="56" spans="1:50" x14ac:dyDescent="0.25">
      <c r="A56" t="s">
        <v>87</v>
      </c>
      <c r="B56">
        <v>28050</v>
      </c>
      <c r="C56">
        <v>1</v>
      </c>
      <c r="D56" t="s">
        <v>88</v>
      </c>
      <c r="E56" t="s">
        <v>89</v>
      </c>
      <c r="F56">
        <v>60.005000000000003</v>
      </c>
      <c r="G56" t="s">
        <v>90</v>
      </c>
      <c r="H56" s="1">
        <v>1</v>
      </c>
      <c r="I56" s="2">
        <v>100</v>
      </c>
      <c r="J56" s="3">
        <v>1048068559</v>
      </c>
      <c r="K56" t="s">
        <v>91</v>
      </c>
      <c r="L56" t="s">
        <v>92</v>
      </c>
      <c r="M56" s="1" t="s">
        <v>92</v>
      </c>
      <c r="N56" s="16">
        <v>42012</v>
      </c>
      <c r="O56" s="16"/>
      <c r="P56" s="2">
        <v>0.61649305555555556</v>
      </c>
      <c r="Q56" t="s">
        <v>93</v>
      </c>
      <c r="R56">
        <v>55</v>
      </c>
      <c r="S56" t="s">
        <v>9</v>
      </c>
      <c r="T56" t="s">
        <v>98</v>
      </c>
      <c r="U56" t="s">
        <v>100</v>
      </c>
      <c r="V56" t="s">
        <v>97</v>
      </c>
      <c r="W56" t="s">
        <v>97</v>
      </c>
      <c r="X56" t="s">
        <v>97</v>
      </c>
      <c r="Y56" t="s">
        <v>102</v>
      </c>
      <c r="Z56" t="s">
        <v>94</v>
      </c>
      <c r="AA56" t="s">
        <v>69</v>
      </c>
      <c r="AB56" t="s">
        <v>62</v>
      </c>
      <c r="AC56">
        <v>47</v>
      </c>
      <c r="AD56">
        <v>1</v>
      </c>
      <c r="AE56">
        <v>47</v>
      </c>
      <c r="AF56">
        <v>1</v>
      </c>
      <c r="AG56" t="s">
        <v>98</v>
      </c>
      <c r="AH56">
        <v>-999999</v>
      </c>
      <c r="AI56">
        <v>17</v>
      </c>
      <c r="AJ56">
        <v>223372</v>
      </c>
      <c r="AK56">
        <v>0</v>
      </c>
      <c r="AL56" t="s">
        <v>98</v>
      </c>
      <c r="AM56">
        <v>502</v>
      </c>
      <c r="AN56">
        <v>223874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28050</v>
      </c>
      <c r="C57">
        <v>1</v>
      </c>
      <c r="D57" t="s">
        <v>88</v>
      </c>
      <c r="E57" t="s">
        <v>89</v>
      </c>
      <c r="F57">
        <v>60.005000000000003</v>
      </c>
      <c r="G57" t="s">
        <v>90</v>
      </c>
      <c r="H57" s="1">
        <v>1</v>
      </c>
      <c r="I57" s="2">
        <v>100</v>
      </c>
      <c r="J57" s="3">
        <v>1048068559</v>
      </c>
      <c r="K57" t="s">
        <v>91</v>
      </c>
      <c r="L57" t="s">
        <v>92</v>
      </c>
      <c r="M57" s="1" t="s">
        <v>92</v>
      </c>
      <c r="N57" s="16">
        <v>42012</v>
      </c>
      <c r="O57" s="16"/>
      <c r="P57" s="2">
        <v>0.61649305555555556</v>
      </c>
      <c r="Q57" t="s">
        <v>93</v>
      </c>
      <c r="R57">
        <v>56</v>
      </c>
      <c r="S57" t="s">
        <v>9</v>
      </c>
      <c r="T57">
        <v>7</v>
      </c>
      <c r="U57" t="s">
        <v>94</v>
      </c>
      <c r="V57" t="s">
        <v>97</v>
      </c>
      <c r="W57" t="s">
        <v>97</v>
      </c>
      <c r="X57" t="s">
        <v>97</v>
      </c>
      <c r="Y57" t="s">
        <v>102</v>
      </c>
      <c r="Z57" t="s">
        <v>96</v>
      </c>
      <c r="AA57" t="s">
        <v>69</v>
      </c>
      <c r="AB57" t="s">
        <v>67</v>
      </c>
      <c r="AC57">
        <v>48</v>
      </c>
      <c r="AD57">
        <v>1</v>
      </c>
      <c r="AE57">
        <v>48</v>
      </c>
      <c r="AF57">
        <v>1</v>
      </c>
      <c r="AG57">
        <v>7</v>
      </c>
      <c r="AH57">
        <v>-999999</v>
      </c>
      <c r="AI57">
        <v>17</v>
      </c>
      <c r="AJ57">
        <v>224972</v>
      </c>
      <c r="AK57">
        <v>0</v>
      </c>
      <c r="AL57">
        <v>7</v>
      </c>
      <c r="AM57">
        <v>390</v>
      </c>
      <c r="AN57">
        <v>225362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99</v>
      </c>
    </row>
    <row r="58" spans="1:50" x14ac:dyDescent="0.25">
      <c r="A58" t="s">
        <v>87</v>
      </c>
      <c r="B58">
        <v>28050</v>
      </c>
      <c r="C58">
        <v>1</v>
      </c>
      <c r="D58" t="s">
        <v>88</v>
      </c>
      <c r="E58" t="s">
        <v>89</v>
      </c>
      <c r="F58">
        <v>60.005000000000003</v>
      </c>
      <c r="G58" t="s">
        <v>90</v>
      </c>
      <c r="H58" s="1">
        <v>1</v>
      </c>
      <c r="I58" s="2">
        <v>100</v>
      </c>
      <c r="J58" s="3">
        <v>1048068559</v>
      </c>
      <c r="K58" t="s">
        <v>91</v>
      </c>
      <c r="L58" t="s">
        <v>92</v>
      </c>
      <c r="M58" s="1" t="s">
        <v>92</v>
      </c>
      <c r="N58" s="16">
        <v>42012</v>
      </c>
      <c r="O58" s="16"/>
      <c r="P58" s="2">
        <v>0.61649305555555556</v>
      </c>
      <c r="Q58" t="s">
        <v>93</v>
      </c>
      <c r="R58">
        <v>57</v>
      </c>
      <c r="S58" t="s">
        <v>9</v>
      </c>
      <c r="T58" t="s">
        <v>98</v>
      </c>
      <c r="U58" t="s">
        <v>100</v>
      </c>
      <c r="V58" t="s">
        <v>97</v>
      </c>
      <c r="W58" t="s">
        <v>97</v>
      </c>
      <c r="X58" t="s">
        <v>97</v>
      </c>
      <c r="Y58" t="s">
        <v>102</v>
      </c>
      <c r="Z58" t="s">
        <v>94</v>
      </c>
      <c r="AA58" t="s">
        <v>69</v>
      </c>
      <c r="AB58" t="s">
        <v>62</v>
      </c>
      <c r="AC58">
        <v>49</v>
      </c>
      <c r="AD58">
        <v>1</v>
      </c>
      <c r="AE58">
        <v>49</v>
      </c>
      <c r="AF58">
        <v>1</v>
      </c>
      <c r="AG58" t="s">
        <v>98</v>
      </c>
      <c r="AH58">
        <v>-999999</v>
      </c>
      <c r="AI58">
        <v>17</v>
      </c>
      <c r="AJ58">
        <v>226472</v>
      </c>
      <c r="AK58">
        <v>0</v>
      </c>
      <c r="AL58" t="s">
        <v>98</v>
      </c>
      <c r="AM58">
        <v>442</v>
      </c>
      <c r="AN58">
        <v>226914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101</v>
      </c>
    </row>
    <row r="59" spans="1:50" x14ac:dyDescent="0.25">
      <c r="A59" t="s">
        <v>87</v>
      </c>
      <c r="B59">
        <v>28050</v>
      </c>
      <c r="C59">
        <v>1</v>
      </c>
      <c r="D59" t="s">
        <v>88</v>
      </c>
      <c r="E59" t="s">
        <v>89</v>
      </c>
      <c r="F59">
        <v>60.005000000000003</v>
      </c>
      <c r="G59" t="s">
        <v>90</v>
      </c>
      <c r="H59" s="1">
        <v>1</v>
      </c>
      <c r="I59" s="2">
        <v>100</v>
      </c>
      <c r="J59" s="3">
        <v>1048068559</v>
      </c>
      <c r="K59" t="s">
        <v>91</v>
      </c>
      <c r="L59" t="s">
        <v>92</v>
      </c>
      <c r="M59" s="1" t="s">
        <v>92</v>
      </c>
      <c r="N59" s="16">
        <v>42012</v>
      </c>
      <c r="O59" s="16"/>
      <c r="P59" s="2">
        <v>0.61649305555555556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50</v>
      </c>
      <c r="AD59">
        <v>1</v>
      </c>
      <c r="AE59">
        <v>50</v>
      </c>
      <c r="AF59">
        <v>1</v>
      </c>
      <c r="AG59">
        <v>7</v>
      </c>
      <c r="AH59">
        <v>-999999</v>
      </c>
      <c r="AI59">
        <v>17</v>
      </c>
      <c r="AJ59">
        <v>228022</v>
      </c>
      <c r="AK59">
        <v>0</v>
      </c>
      <c r="AL59">
        <v>7</v>
      </c>
      <c r="AM59">
        <v>588</v>
      </c>
      <c r="AN59">
        <v>228610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99</v>
      </c>
    </row>
    <row r="60" spans="1:50" x14ac:dyDescent="0.25">
      <c r="A60" t="s">
        <v>87</v>
      </c>
      <c r="B60">
        <v>28050</v>
      </c>
      <c r="C60">
        <v>1</v>
      </c>
      <c r="D60" t="s">
        <v>88</v>
      </c>
      <c r="E60" t="s">
        <v>89</v>
      </c>
      <c r="F60">
        <v>60.005000000000003</v>
      </c>
      <c r="G60" t="s">
        <v>90</v>
      </c>
      <c r="H60" s="1">
        <v>1</v>
      </c>
      <c r="I60" s="2">
        <v>100</v>
      </c>
      <c r="J60" s="3">
        <v>1048068559</v>
      </c>
      <c r="K60" t="s">
        <v>91</v>
      </c>
      <c r="L60" t="s">
        <v>92</v>
      </c>
      <c r="M60" s="1" t="s">
        <v>92</v>
      </c>
      <c r="N60" s="16">
        <v>42012</v>
      </c>
      <c r="O60" s="16"/>
      <c r="P60" s="2">
        <v>0.61649305555555556</v>
      </c>
      <c r="Q60" t="s">
        <v>93</v>
      </c>
      <c r="R60">
        <v>59</v>
      </c>
      <c r="S60" t="s">
        <v>10</v>
      </c>
      <c r="T60" t="s">
        <v>98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100</v>
      </c>
      <c r="AA60" t="s">
        <v>69</v>
      </c>
      <c r="AB60" t="s">
        <v>67</v>
      </c>
      <c r="AC60">
        <v>51</v>
      </c>
      <c r="AD60">
        <v>1</v>
      </c>
      <c r="AE60">
        <v>51</v>
      </c>
      <c r="AF60">
        <v>1</v>
      </c>
      <c r="AG60" t="s">
        <v>98</v>
      </c>
      <c r="AH60">
        <v>-999999</v>
      </c>
      <c r="AI60">
        <v>17</v>
      </c>
      <c r="AJ60">
        <v>229705</v>
      </c>
      <c r="AK60">
        <v>0</v>
      </c>
      <c r="AL60" t="s">
        <v>98</v>
      </c>
      <c r="AM60">
        <v>697</v>
      </c>
      <c r="AN60">
        <v>230402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101</v>
      </c>
    </row>
    <row r="61" spans="1:50" x14ac:dyDescent="0.25">
      <c r="A61" t="s">
        <v>87</v>
      </c>
      <c r="B61">
        <v>28050</v>
      </c>
      <c r="C61">
        <v>1</v>
      </c>
      <c r="D61" t="s">
        <v>88</v>
      </c>
      <c r="E61" t="s">
        <v>89</v>
      </c>
      <c r="F61">
        <v>60.005000000000003</v>
      </c>
      <c r="G61" t="s">
        <v>90</v>
      </c>
      <c r="H61" s="1">
        <v>1</v>
      </c>
      <c r="I61" s="2">
        <v>100</v>
      </c>
      <c r="J61" s="3">
        <v>1048068559</v>
      </c>
      <c r="K61" t="s">
        <v>91</v>
      </c>
      <c r="L61" t="s">
        <v>92</v>
      </c>
      <c r="M61" s="1" t="s">
        <v>92</v>
      </c>
      <c r="N61" s="16">
        <v>42012</v>
      </c>
      <c r="O61" s="16"/>
      <c r="P61" s="2">
        <v>0.61649305555555556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52</v>
      </c>
      <c r="AD61">
        <v>1</v>
      </c>
      <c r="AE61">
        <v>52</v>
      </c>
      <c r="AF61">
        <v>1</v>
      </c>
      <c r="AG61">
        <v>7</v>
      </c>
      <c r="AH61">
        <v>-999999</v>
      </c>
      <c r="AI61">
        <v>17</v>
      </c>
      <c r="AJ61">
        <v>231505</v>
      </c>
      <c r="AK61">
        <v>0</v>
      </c>
      <c r="AL61">
        <v>7</v>
      </c>
      <c r="AM61">
        <v>561</v>
      </c>
      <c r="AN61">
        <v>232066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99</v>
      </c>
    </row>
    <row r="62" spans="1:50" x14ac:dyDescent="0.25">
      <c r="A62" t="s">
        <v>87</v>
      </c>
      <c r="B62">
        <v>28050</v>
      </c>
      <c r="C62">
        <v>1</v>
      </c>
      <c r="D62" t="s">
        <v>88</v>
      </c>
      <c r="E62" t="s">
        <v>89</v>
      </c>
      <c r="F62">
        <v>60.005000000000003</v>
      </c>
      <c r="G62" t="s">
        <v>90</v>
      </c>
      <c r="H62" s="1">
        <v>1</v>
      </c>
      <c r="I62" s="2">
        <v>100</v>
      </c>
      <c r="J62" s="3">
        <v>1048068559</v>
      </c>
      <c r="K62" t="s">
        <v>91</v>
      </c>
      <c r="L62" t="s">
        <v>92</v>
      </c>
      <c r="M62" s="1" t="s">
        <v>92</v>
      </c>
      <c r="N62" s="16">
        <v>42012</v>
      </c>
      <c r="O62" s="16"/>
      <c r="P62" s="2">
        <v>0.61649305555555556</v>
      </c>
      <c r="Q62" t="s">
        <v>93</v>
      </c>
      <c r="R62">
        <v>61</v>
      </c>
      <c r="S62" t="s">
        <v>9</v>
      </c>
      <c r="T62">
        <v>7</v>
      </c>
      <c r="U62" t="s">
        <v>94</v>
      </c>
      <c r="V62" t="s">
        <v>97</v>
      </c>
      <c r="W62" t="s">
        <v>97</v>
      </c>
      <c r="X62" t="s">
        <v>97</v>
      </c>
      <c r="Y62" t="s">
        <v>102</v>
      </c>
      <c r="Z62" t="s">
        <v>96</v>
      </c>
      <c r="AA62" t="s">
        <v>69</v>
      </c>
      <c r="AB62" t="s">
        <v>67</v>
      </c>
      <c r="AC62">
        <v>53</v>
      </c>
      <c r="AD62">
        <v>1</v>
      </c>
      <c r="AE62">
        <v>53</v>
      </c>
      <c r="AF62">
        <v>1</v>
      </c>
      <c r="AG62">
        <v>7</v>
      </c>
      <c r="AH62">
        <v>-999999</v>
      </c>
      <c r="AI62">
        <v>16</v>
      </c>
      <c r="AJ62">
        <v>233171</v>
      </c>
      <c r="AK62">
        <v>0</v>
      </c>
      <c r="AL62">
        <v>7</v>
      </c>
      <c r="AM62">
        <v>575</v>
      </c>
      <c r="AN62">
        <v>233746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99</v>
      </c>
    </row>
    <row r="63" spans="1:50" x14ac:dyDescent="0.25">
      <c r="A63" t="s">
        <v>87</v>
      </c>
      <c r="B63">
        <v>28050</v>
      </c>
      <c r="C63">
        <v>1</v>
      </c>
      <c r="D63" t="s">
        <v>88</v>
      </c>
      <c r="E63" t="s">
        <v>89</v>
      </c>
      <c r="F63">
        <v>60.005000000000003</v>
      </c>
      <c r="G63" t="s">
        <v>90</v>
      </c>
      <c r="H63" s="1">
        <v>1</v>
      </c>
      <c r="I63" s="2">
        <v>100</v>
      </c>
      <c r="J63" s="3">
        <v>1048068559</v>
      </c>
      <c r="K63" t="s">
        <v>91</v>
      </c>
      <c r="L63" t="s">
        <v>92</v>
      </c>
      <c r="M63" s="1" t="s">
        <v>92</v>
      </c>
      <c r="N63" s="16">
        <v>42012</v>
      </c>
      <c r="O63" s="16"/>
      <c r="P63" s="2">
        <v>0.61649305555555556</v>
      </c>
      <c r="Q63" t="s">
        <v>93</v>
      </c>
      <c r="R63">
        <v>62</v>
      </c>
      <c r="S63" t="s">
        <v>9</v>
      </c>
      <c r="T63" t="s">
        <v>98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54</v>
      </c>
      <c r="AD63">
        <v>1</v>
      </c>
      <c r="AE63">
        <v>54</v>
      </c>
      <c r="AF63">
        <v>1</v>
      </c>
      <c r="AG63" t="s">
        <v>98</v>
      </c>
      <c r="AH63">
        <v>-999999</v>
      </c>
      <c r="AI63">
        <v>16</v>
      </c>
      <c r="AJ63">
        <v>234854</v>
      </c>
      <c r="AK63">
        <v>0</v>
      </c>
      <c r="AL63" t="s">
        <v>98</v>
      </c>
      <c r="AM63">
        <v>524</v>
      </c>
      <c r="AN63">
        <v>235378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28050</v>
      </c>
      <c r="C64">
        <v>1</v>
      </c>
      <c r="D64" t="s">
        <v>88</v>
      </c>
      <c r="E64" t="s">
        <v>89</v>
      </c>
      <c r="F64">
        <v>60.005000000000003</v>
      </c>
      <c r="G64" t="s">
        <v>90</v>
      </c>
      <c r="H64" s="1">
        <v>1</v>
      </c>
      <c r="I64" s="2">
        <v>100</v>
      </c>
      <c r="J64" s="3">
        <v>1048068559</v>
      </c>
      <c r="K64" t="s">
        <v>91</v>
      </c>
      <c r="L64" t="s">
        <v>92</v>
      </c>
      <c r="M64" s="1" t="s">
        <v>92</v>
      </c>
      <c r="N64" s="16">
        <v>42012</v>
      </c>
      <c r="O64" s="16"/>
      <c r="P64" s="2">
        <v>0.61649305555555556</v>
      </c>
      <c r="Q64" t="s">
        <v>93</v>
      </c>
      <c r="R64">
        <v>63</v>
      </c>
      <c r="S64" t="s">
        <v>10</v>
      </c>
      <c r="T64">
        <v>7</v>
      </c>
      <c r="U64" t="s">
        <v>96</v>
      </c>
      <c r="V64" t="s">
        <v>97</v>
      </c>
      <c r="W64" t="s">
        <v>97</v>
      </c>
      <c r="X64" t="s">
        <v>97</v>
      </c>
      <c r="Y64" t="s">
        <v>102</v>
      </c>
      <c r="Z64" t="s">
        <v>94</v>
      </c>
      <c r="AA64" t="s">
        <v>69</v>
      </c>
      <c r="AB64" t="s">
        <v>62</v>
      </c>
      <c r="AC64">
        <v>55</v>
      </c>
      <c r="AD64">
        <v>1</v>
      </c>
      <c r="AE64">
        <v>55</v>
      </c>
      <c r="AF64">
        <v>0</v>
      </c>
      <c r="AG64">
        <v>7</v>
      </c>
      <c r="AH64">
        <v>-999999</v>
      </c>
      <c r="AI64">
        <v>17</v>
      </c>
      <c r="AJ64">
        <v>236488</v>
      </c>
      <c r="AK64">
        <v>0</v>
      </c>
      <c r="AL64" t="s">
        <v>98</v>
      </c>
      <c r="AM64">
        <v>618</v>
      </c>
      <c r="AN64">
        <v>237106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99</v>
      </c>
    </row>
    <row r="65" spans="1:50" x14ac:dyDescent="0.25">
      <c r="A65" t="s">
        <v>87</v>
      </c>
      <c r="B65">
        <v>28050</v>
      </c>
      <c r="C65">
        <v>1</v>
      </c>
      <c r="D65" t="s">
        <v>88</v>
      </c>
      <c r="E65" t="s">
        <v>89</v>
      </c>
      <c r="F65">
        <v>60.005000000000003</v>
      </c>
      <c r="G65" t="s">
        <v>90</v>
      </c>
      <c r="H65" s="1">
        <v>1</v>
      </c>
      <c r="I65" s="2">
        <v>100</v>
      </c>
      <c r="J65" s="3">
        <v>1048068559</v>
      </c>
      <c r="K65" t="s">
        <v>91</v>
      </c>
      <c r="L65" t="s">
        <v>92</v>
      </c>
      <c r="M65" s="1" t="s">
        <v>92</v>
      </c>
      <c r="N65" s="16">
        <v>42012</v>
      </c>
      <c r="O65" s="16"/>
      <c r="P65" s="2">
        <v>0.61649305555555556</v>
      </c>
      <c r="Q65" t="s">
        <v>93</v>
      </c>
      <c r="R65">
        <v>64</v>
      </c>
      <c r="S65" t="s">
        <v>9</v>
      </c>
      <c r="T65" t="s">
        <v>98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56</v>
      </c>
      <c r="AD65">
        <v>1</v>
      </c>
      <c r="AE65">
        <v>56</v>
      </c>
      <c r="AF65">
        <v>1</v>
      </c>
      <c r="AG65" t="s">
        <v>98</v>
      </c>
      <c r="AH65">
        <v>-999999</v>
      </c>
      <c r="AI65">
        <v>17</v>
      </c>
      <c r="AJ65">
        <v>238204</v>
      </c>
      <c r="AK65">
        <v>0</v>
      </c>
      <c r="AL65" t="s">
        <v>98</v>
      </c>
      <c r="AM65">
        <v>726</v>
      </c>
      <c r="AN65">
        <v>238930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A66" t="s">
        <v>87</v>
      </c>
      <c r="B66">
        <v>28050</v>
      </c>
      <c r="C66">
        <v>1</v>
      </c>
      <c r="D66" t="s">
        <v>88</v>
      </c>
      <c r="E66" t="s">
        <v>89</v>
      </c>
      <c r="F66">
        <v>60.005000000000003</v>
      </c>
      <c r="G66" t="s">
        <v>90</v>
      </c>
      <c r="H66" s="1">
        <v>1</v>
      </c>
      <c r="I66" s="2">
        <v>100</v>
      </c>
      <c r="J66" s="3">
        <v>1048068559</v>
      </c>
      <c r="K66" t="s">
        <v>91</v>
      </c>
      <c r="L66" t="s">
        <v>92</v>
      </c>
      <c r="M66" s="1" t="s">
        <v>92</v>
      </c>
      <c r="N66" s="16">
        <v>42012</v>
      </c>
      <c r="O66" s="16"/>
      <c r="P66" s="2">
        <v>0.61649305555555556</v>
      </c>
      <c r="Q66" t="s">
        <v>93</v>
      </c>
      <c r="R66">
        <v>65</v>
      </c>
      <c r="S66" t="s">
        <v>9</v>
      </c>
      <c r="T66" t="s">
        <v>98</v>
      </c>
      <c r="U66" t="s">
        <v>100</v>
      </c>
      <c r="V66" t="s">
        <v>97</v>
      </c>
      <c r="W66" t="s">
        <v>97</v>
      </c>
      <c r="X66" t="s">
        <v>97</v>
      </c>
      <c r="Y66" t="s">
        <v>102</v>
      </c>
      <c r="Z66" t="s">
        <v>94</v>
      </c>
      <c r="AA66" t="s">
        <v>69</v>
      </c>
      <c r="AB66" t="s">
        <v>62</v>
      </c>
      <c r="AC66">
        <v>57</v>
      </c>
      <c r="AD66">
        <v>1</v>
      </c>
      <c r="AE66">
        <v>57</v>
      </c>
      <c r="AF66">
        <v>1</v>
      </c>
      <c r="AG66" t="s">
        <v>98</v>
      </c>
      <c r="AH66">
        <v>-999999</v>
      </c>
      <c r="AI66">
        <v>16</v>
      </c>
      <c r="AJ66">
        <v>240037</v>
      </c>
      <c r="AK66">
        <v>0</v>
      </c>
      <c r="AL66" t="s">
        <v>98</v>
      </c>
      <c r="AM66">
        <v>621</v>
      </c>
      <c r="AN66">
        <v>240658</v>
      </c>
      <c r="AO66" t="s">
        <v>97</v>
      </c>
      <c r="AP66" t="s">
        <v>97</v>
      </c>
      <c r="AQ66" t="s">
        <v>97</v>
      </c>
      <c r="AR66" t="s">
        <v>97</v>
      </c>
      <c r="AS66" t="s">
        <v>97</v>
      </c>
      <c r="AT66" t="s">
        <v>97</v>
      </c>
      <c r="AU66" t="s">
        <v>97</v>
      </c>
      <c r="AV66" t="s">
        <v>97</v>
      </c>
      <c r="AW66" t="s">
        <v>97</v>
      </c>
      <c r="AX66" t="s">
        <v>101</v>
      </c>
    </row>
    <row r="67" spans="1:50" x14ac:dyDescent="0.25">
      <c r="A67" t="s">
        <v>87</v>
      </c>
      <c r="B67">
        <v>28050</v>
      </c>
      <c r="C67">
        <v>1</v>
      </c>
      <c r="D67" t="s">
        <v>88</v>
      </c>
      <c r="E67" t="s">
        <v>89</v>
      </c>
      <c r="F67">
        <v>60.005000000000003</v>
      </c>
      <c r="G67" t="s">
        <v>90</v>
      </c>
      <c r="H67" s="1">
        <v>1</v>
      </c>
      <c r="I67" s="2">
        <v>100</v>
      </c>
      <c r="J67" s="3">
        <v>1048068559</v>
      </c>
      <c r="K67" t="s">
        <v>91</v>
      </c>
      <c r="L67" t="s">
        <v>92</v>
      </c>
      <c r="M67" s="1" t="s">
        <v>92</v>
      </c>
      <c r="N67" s="16">
        <v>42012</v>
      </c>
      <c r="O67" s="16"/>
      <c r="P67" s="2">
        <v>0.61649305555555556</v>
      </c>
      <c r="Q67" t="s">
        <v>93</v>
      </c>
      <c r="R67">
        <v>66</v>
      </c>
      <c r="S67" t="s">
        <v>9</v>
      </c>
      <c r="T67">
        <v>7</v>
      </c>
      <c r="U67" t="s">
        <v>94</v>
      </c>
      <c r="V67" t="s">
        <v>97</v>
      </c>
      <c r="W67" t="s">
        <v>97</v>
      </c>
      <c r="X67" t="s">
        <v>97</v>
      </c>
      <c r="Y67" t="s">
        <v>102</v>
      </c>
      <c r="Z67" t="s">
        <v>96</v>
      </c>
      <c r="AA67" t="s">
        <v>69</v>
      </c>
      <c r="AB67" t="s">
        <v>67</v>
      </c>
      <c r="AC67">
        <v>58</v>
      </c>
      <c r="AD67">
        <v>1</v>
      </c>
      <c r="AE67">
        <v>58</v>
      </c>
      <c r="AF67">
        <v>1</v>
      </c>
      <c r="AG67">
        <v>7</v>
      </c>
      <c r="AH67">
        <v>-999999</v>
      </c>
      <c r="AI67">
        <v>17</v>
      </c>
      <c r="AJ67">
        <v>241754</v>
      </c>
      <c r="AK67">
        <v>0</v>
      </c>
      <c r="AL67">
        <v>7</v>
      </c>
      <c r="AM67">
        <v>664</v>
      </c>
      <c r="AN67">
        <v>242418</v>
      </c>
      <c r="AO67" t="s">
        <v>97</v>
      </c>
      <c r="AP67" t="s">
        <v>97</v>
      </c>
      <c r="AQ67" t="s">
        <v>97</v>
      </c>
      <c r="AR67" t="s">
        <v>97</v>
      </c>
      <c r="AS67" t="s">
        <v>97</v>
      </c>
      <c r="AT67" t="s">
        <v>97</v>
      </c>
      <c r="AU67" t="s">
        <v>97</v>
      </c>
      <c r="AV67" t="s">
        <v>97</v>
      </c>
      <c r="AW67" t="s">
        <v>97</v>
      </c>
      <c r="AX67" t="s">
        <v>99</v>
      </c>
    </row>
    <row r="68" spans="1:50" x14ac:dyDescent="0.25">
      <c r="A68" t="s">
        <v>87</v>
      </c>
      <c r="B68">
        <v>28050</v>
      </c>
      <c r="C68">
        <v>1</v>
      </c>
      <c r="D68" t="s">
        <v>88</v>
      </c>
      <c r="E68" t="s">
        <v>89</v>
      </c>
      <c r="F68">
        <v>60.005000000000003</v>
      </c>
      <c r="G68" t="s">
        <v>90</v>
      </c>
      <c r="H68" s="1">
        <v>1</v>
      </c>
      <c r="I68" s="2">
        <v>100</v>
      </c>
      <c r="J68" s="3">
        <v>1048068559</v>
      </c>
      <c r="K68" t="s">
        <v>91</v>
      </c>
      <c r="L68" t="s">
        <v>92</v>
      </c>
      <c r="M68" s="1" t="s">
        <v>92</v>
      </c>
      <c r="N68" s="16">
        <v>42012</v>
      </c>
      <c r="O68" s="16"/>
      <c r="P68" s="2">
        <v>0.61649305555555556</v>
      </c>
      <c r="Q68" t="s">
        <v>93</v>
      </c>
      <c r="R68">
        <v>67</v>
      </c>
      <c r="S68" t="s">
        <v>9</v>
      </c>
      <c r="T68">
        <v>7</v>
      </c>
      <c r="U68" t="s">
        <v>94</v>
      </c>
      <c r="V68" t="s">
        <v>97</v>
      </c>
      <c r="W68" t="s">
        <v>97</v>
      </c>
      <c r="X68" t="s">
        <v>97</v>
      </c>
      <c r="Y68" t="s">
        <v>102</v>
      </c>
      <c r="Z68" t="s">
        <v>96</v>
      </c>
      <c r="AA68" t="s">
        <v>69</v>
      </c>
      <c r="AB68" t="s">
        <v>67</v>
      </c>
      <c r="AC68">
        <v>59</v>
      </c>
      <c r="AD68">
        <v>1</v>
      </c>
      <c r="AE68">
        <v>59</v>
      </c>
      <c r="AF68">
        <v>1</v>
      </c>
      <c r="AG68">
        <v>7</v>
      </c>
      <c r="AH68">
        <v>-999999</v>
      </c>
      <c r="AI68">
        <v>16</v>
      </c>
      <c r="AJ68">
        <v>243520</v>
      </c>
      <c r="AK68">
        <v>0</v>
      </c>
      <c r="AL68">
        <v>7</v>
      </c>
      <c r="AM68">
        <v>434</v>
      </c>
      <c r="AN68">
        <v>243954</v>
      </c>
      <c r="AO68" t="s">
        <v>97</v>
      </c>
      <c r="AP68" t="s">
        <v>97</v>
      </c>
      <c r="AQ68" t="s">
        <v>97</v>
      </c>
      <c r="AR68" t="s">
        <v>97</v>
      </c>
      <c r="AS68" t="s">
        <v>97</v>
      </c>
      <c r="AT68" t="s">
        <v>97</v>
      </c>
      <c r="AU68" t="s">
        <v>97</v>
      </c>
      <c r="AV68" t="s">
        <v>97</v>
      </c>
      <c r="AW68" t="s">
        <v>97</v>
      </c>
      <c r="AX68" t="s">
        <v>99</v>
      </c>
    </row>
    <row r="69" spans="1:50" x14ac:dyDescent="0.25">
      <c r="A69" t="s">
        <v>87</v>
      </c>
      <c r="B69">
        <v>28050</v>
      </c>
      <c r="C69">
        <v>1</v>
      </c>
      <c r="D69" t="s">
        <v>88</v>
      </c>
      <c r="E69" t="s">
        <v>89</v>
      </c>
      <c r="F69">
        <v>60.005000000000003</v>
      </c>
      <c r="G69" t="s">
        <v>90</v>
      </c>
      <c r="H69" s="1">
        <v>1</v>
      </c>
      <c r="I69" s="2">
        <v>100</v>
      </c>
      <c r="J69" s="3">
        <v>1048068559</v>
      </c>
      <c r="K69" t="s">
        <v>91</v>
      </c>
      <c r="L69" t="s">
        <v>92</v>
      </c>
      <c r="M69" s="1" t="s">
        <v>92</v>
      </c>
      <c r="N69" s="16">
        <v>42012</v>
      </c>
      <c r="O69" s="16"/>
      <c r="P69" s="2">
        <v>0.61649305555555556</v>
      </c>
      <c r="Q69" t="s">
        <v>93</v>
      </c>
      <c r="R69">
        <v>68</v>
      </c>
      <c r="S69" t="s">
        <v>9</v>
      </c>
      <c r="T69">
        <v>7</v>
      </c>
      <c r="U69" t="s">
        <v>94</v>
      </c>
      <c r="V69" t="s">
        <v>97</v>
      </c>
      <c r="W69" t="s">
        <v>97</v>
      </c>
      <c r="X69" t="s">
        <v>97</v>
      </c>
      <c r="Y69" t="s">
        <v>102</v>
      </c>
      <c r="Z69" t="s">
        <v>96</v>
      </c>
      <c r="AA69" t="s">
        <v>69</v>
      </c>
      <c r="AB69" t="s">
        <v>67</v>
      </c>
      <c r="AC69">
        <v>60</v>
      </c>
      <c r="AD69">
        <v>1</v>
      </c>
      <c r="AE69">
        <v>60</v>
      </c>
      <c r="AF69">
        <v>1</v>
      </c>
      <c r="AG69">
        <v>7</v>
      </c>
      <c r="AH69">
        <v>-999999</v>
      </c>
      <c r="AI69">
        <v>17</v>
      </c>
      <c r="AJ69">
        <v>245054</v>
      </c>
      <c r="AK69">
        <v>0</v>
      </c>
      <c r="AL69">
        <v>7</v>
      </c>
      <c r="AM69">
        <v>436</v>
      </c>
      <c r="AN69">
        <v>245490</v>
      </c>
      <c r="AO69" t="s">
        <v>97</v>
      </c>
      <c r="AP69" t="s">
        <v>97</v>
      </c>
      <c r="AQ69" t="s">
        <v>97</v>
      </c>
      <c r="AR69" t="s">
        <v>97</v>
      </c>
      <c r="AS69" t="s">
        <v>97</v>
      </c>
      <c r="AT69" t="s">
        <v>97</v>
      </c>
      <c r="AU69" t="s">
        <v>97</v>
      </c>
      <c r="AV69" t="s">
        <v>97</v>
      </c>
      <c r="AW69" t="s">
        <v>97</v>
      </c>
      <c r="AX69" t="s">
        <v>99</v>
      </c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28050</v>
      </c>
      <c r="C2">
        <f>IF($B2=0,"",HLOOKUP(C$1,Raw!$A:$AO,$A2,FALSE))</f>
        <v>42012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683.31034482758616</v>
      </c>
    </row>
    <row r="3" spans="1:16" x14ac:dyDescent="0.25">
      <c r="A3">
        <v>3</v>
      </c>
      <c r="B3">
        <f>HLOOKUP(B$1,Raw!$A:$AO,$A3,FALSE)</f>
        <v>28050</v>
      </c>
      <c r="C3">
        <f>IF($B3=0,"",HLOOKUP(C$1,Raw!$A:$AO,$A3,FALSE))</f>
        <v>42012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224.80808243075865</v>
      </c>
    </row>
    <row r="4" spans="1:16" x14ac:dyDescent="0.25">
      <c r="A4">
        <v>4</v>
      </c>
      <c r="B4">
        <f>HLOOKUP(B$1,Raw!$A:$AO,$A4,FALSE)</f>
        <v>28050</v>
      </c>
      <c r="C4">
        <f>IF($B4=0,"",HLOOKUP(C$1,Raw!$A:$AO,$A4,FALSE))</f>
        <v>42012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1357.7345921198621</v>
      </c>
    </row>
    <row r="5" spans="1:16" x14ac:dyDescent="0.25">
      <c r="A5">
        <v>5</v>
      </c>
      <c r="B5">
        <f>HLOOKUP(B$1,Raw!$A:$AO,$A5,FALSE)</f>
        <v>28050</v>
      </c>
      <c r="C5">
        <f>IF($B5=0,"",HLOOKUP(C$1,Raw!$A:$AO,$A5,FALSE))</f>
        <v>42012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8.8860975353102276</v>
      </c>
    </row>
    <row r="6" spans="1:16" x14ac:dyDescent="0.25">
      <c r="A6">
        <v>6</v>
      </c>
      <c r="B6">
        <f>HLOOKUP(B$1,Raw!$A:$AO,$A6,FALSE)</f>
        <v>28050</v>
      </c>
      <c r="C6">
        <f>IF($B6=0,"",HLOOKUP(C$1,Raw!$A:$AO,$A6,FALSE))</f>
        <v>42012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 t="str">
        <f>IF($B6=0,"",HLOOKUP(G$1,Raw!$A:$AO,$A6,FALSE))</f>
        <v>NULL</v>
      </c>
      <c r="H6" t="str">
        <f>IF($B6=0,"",HLOOKUP(H$1,Raw!$A:$AO,$A6,FALSE))</f>
        <v>NULL</v>
      </c>
      <c r="I6" t="str">
        <f>IF($B6=0,"",HLOOKUP(I$1,Raw!$A:$AO,$A6,FALSE))</f>
        <v>NULL</v>
      </c>
      <c r="J6" t="str">
        <f>IF($B6=0,"",HLOOKUP(J$1,Raw!$A:$AO,$A6,FALSE))</f>
        <v>NULL</v>
      </c>
      <c r="K6" t="str">
        <f t="shared" si="0"/>
        <v/>
      </c>
      <c r="L6" t="str">
        <f t="shared" si="2"/>
        <v/>
      </c>
      <c r="M6" t="str">
        <f t="shared" si="1"/>
        <v/>
      </c>
    </row>
    <row r="7" spans="1:16" x14ac:dyDescent="0.25">
      <c r="A7">
        <v>7</v>
      </c>
      <c r="B7">
        <f>HLOOKUP(B$1,Raw!$A:$AO,$A7,FALSE)</f>
        <v>28050</v>
      </c>
      <c r="C7">
        <f>IF($B7=0,"",HLOOKUP(C$1,Raw!$A:$AO,$A7,FALSE))</f>
        <v>42012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 t="str">
        <f>IF($B7=0,"",HLOOKUP(G$1,Raw!$A:$AO,$A7,FALSE))</f>
        <v>NULL</v>
      </c>
      <c r="H7" t="str">
        <f>IF($B7=0,"",HLOOKUP(H$1,Raw!$A:$AO,$A7,FALSE))</f>
        <v>NULL</v>
      </c>
      <c r="I7" t="str">
        <f>IF($B7=0,"",HLOOKUP(I$1,Raw!$A:$AO,$A7,FALSE))</f>
        <v>NULL</v>
      </c>
      <c r="J7" t="str">
        <f>IF($B7=0,"",HLOOKUP(J$1,Raw!$A:$AO,$A7,FALSE))</f>
        <v>NULL</v>
      </c>
      <c r="K7" t="str">
        <f t="shared" si="0"/>
        <v/>
      </c>
      <c r="L7" t="str">
        <f t="shared" si="2"/>
        <v/>
      </c>
      <c r="M7" t="str">
        <f t="shared" si="1"/>
        <v/>
      </c>
    </row>
    <row r="8" spans="1:16" x14ac:dyDescent="0.25">
      <c r="A8">
        <v>8</v>
      </c>
      <c r="B8">
        <f>HLOOKUP(B$1,Raw!$A:$AO,$A8,FALSE)</f>
        <v>28050</v>
      </c>
      <c r="C8">
        <f>IF($B8=0,"",HLOOKUP(C$1,Raw!$A:$AO,$A8,FALSE))</f>
        <v>42012</v>
      </c>
      <c r="D8">
        <f>IF($B8=0,"",HLOOKUP(D$1,Raw!$A:$AO,$A8,FALSE))</f>
        <v>7</v>
      </c>
      <c r="E8" t="str">
        <f>IF($B8=0,"",HLOOKUP(E$1,Raw!$A:$AO,$A8,FALSE))</f>
        <v>Left</v>
      </c>
      <c r="F8" t="str">
        <f>IF($B8=0,"",HLOOKUP(F$1,Raw!$A:$AO,$A8,FALSE))</f>
        <v>C</v>
      </c>
      <c r="G8" t="str">
        <f>IF($B8=0,"",HLOOKUP(G$1,Raw!$A:$AO,$A8,FALSE))</f>
        <v>NULL</v>
      </c>
      <c r="H8" t="str">
        <f>IF($B8=0,"",HLOOKUP(H$1,Raw!$A:$AO,$A8,FALSE))</f>
        <v>NULL</v>
      </c>
      <c r="I8" t="str">
        <f>IF($B8=0,"",HLOOKUP(I$1,Raw!$A:$AO,$A8,FALSE))</f>
        <v>NULL</v>
      </c>
      <c r="J8" t="str">
        <f>IF($B8=0,"",HLOOKUP(J$1,Raw!$A:$AO,$A8,FALSE))</f>
        <v>NULL</v>
      </c>
      <c r="K8" t="str">
        <f t="shared" si="0"/>
        <v/>
      </c>
      <c r="L8" t="str">
        <f t="shared" si="2"/>
        <v/>
      </c>
      <c r="M8" t="str">
        <f t="shared" si="1"/>
        <v/>
      </c>
    </row>
    <row r="9" spans="1:16" x14ac:dyDescent="0.25">
      <c r="A9">
        <v>9</v>
      </c>
      <c r="B9">
        <f>HLOOKUP(B$1,Raw!$A:$AO,$A9,FALSE)</f>
        <v>28050</v>
      </c>
      <c r="C9">
        <f>IF($B9=0,"",HLOOKUP(C$1,Raw!$A:$AO,$A9,FALSE))</f>
        <v>42012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 t="str">
        <f>IF($B9=0,"",HLOOKUP(G$1,Raw!$A:$AO,$A9,FALSE))</f>
        <v>NULL</v>
      </c>
      <c r="H9" t="str">
        <f>IF($B9=0,"",HLOOKUP(H$1,Raw!$A:$AO,$A9,FALSE))</f>
        <v>NULL</v>
      </c>
      <c r="I9" t="str">
        <f>IF($B9=0,"",HLOOKUP(I$1,Raw!$A:$AO,$A9,FALSE))</f>
        <v>NULL</v>
      </c>
      <c r="J9" t="str">
        <f>IF($B9=0,"",HLOOKUP(J$1,Raw!$A:$AO,$A9,FALSE))</f>
        <v>NULL</v>
      </c>
      <c r="K9" t="str">
        <f t="shared" si="0"/>
        <v/>
      </c>
      <c r="L9" t="str">
        <f t="shared" si="2"/>
        <v/>
      </c>
      <c r="M9" t="str">
        <f t="shared" si="1"/>
        <v/>
      </c>
    </row>
    <row r="10" spans="1:16" x14ac:dyDescent="0.25">
      <c r="A10">
        <v>10</v>
      </c>
      <c r="B10">
        <f>HLOOKUP(B$1,Raw!$A:$AO,$A10,FALSE)</f>
        <v>28050</v>
      </c>
      <c r="C10">
        <f>IF($B10=0,"",HLOOKUP(C$1,Raw!$A:$AO,$A10,FALSE))</f>
        <v>42012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674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674</v>
      </c>
      <c r="L10">
        <f t="shared" si="2"/>
        <v>674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28050</v>
      </c>
      <c r="C11">
        <f>IF($B11=0,"",HLOOKUP(C$1,Raw!$A:$AO,$A11,FALSE))</f>
        <v>42012</v>
      </c>
      <c r="D11">
        <f>IF($B11=0,"",HLOOKUP(D$1,Raw!$A:$AO,$A11,FALSE))</f>
        <v>10</v>
      </c>
      <c r="E11" t="str">
        <f>IF($B11=0,"",HLOOKUP(E$1,Raw!$A:$AO,$A11,FALSE))</f>
        <v>Right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668</v>
      </c>
      <c r="I11" t="str">
        <f>IF($B11=0,"",HLOOKUP(I$1,Raw!$A:$AO,$A11,FALSE))</f>
        <v>q</v>
      </c>
      <c r="J11" t="str">
        <f>IF($B11=0,"",HLOOKUP(J$1,Raw!$A:$AO,$A11,FALSE))</f>
        <v>q</v>
      </c>
      <c r="K11">
        <f t="shared" si="0"/>
        <v>668</v>
      </c>
      <c r="L11">
        <f t="shared" si="2"/>
        <v>668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28050</v>
      </c>
      <c r="C12">
        <f>IF($B12=0,"",HLOOKUP(C$1,Raw!$A:$AO,$A12,FALSE))</f>
        <v>42012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405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405</v>
      </c>
      <c r="L12">
        <f t="shared" si="2"/>
        <v>405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28050</v>
      </c>
      <c r="C13">
        <f>IF($B13=0,"",HLOOKUP(C$1,Raw!$A:$AO,$A13,FALSE))</f>
        <v>42012</v>
      </c>
      <c r="D13">
        <f>IF($B13=0,"",HLOOKUP(D$1,Raw!$A:$AO,$A13,FALSE))</f>
        <v>12</v>
      </c>
      <c r="E13" t="str">
        <f>IF($B13=0,"",HLOOKUP(E$1,Raw!$A:$AO,$A13,FALSE))</f>
        <v>Left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425</v>
      </c>
      <c r="I13" t="str">
        <f>IF($B13=0,"",HLOOKUP(I$1,Raw!$A:$AO,$A13,FALSE))</f>
        <v>q</v>
      </c>
      <c r="J13" t="str">
        <f>IF($B13=0,"",HLOOKUP(J$1,Raw!$A:$AO,$A13,FALSE))</f>
        <v>q</v>
      </c>
      <c r="K13">
        <f t="shared" si="0"/>
        <v>425</v>
      </c>
      <c r="L13">
        <f t="shared" si="2"/>
        <v>425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28050</v>
      </c>
      <c r="C14">
        <f>IF($B14=0,"",HLOOKUP(C$1,Raw!$A:$AO,$A14,FALSE))</f>
        <v>42012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541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541</v>
      </c>
      <c r="L14">
        <f t="shared" si="2"/>
        <v>541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28050</v>
      </c>
      <c r="C15">
        <f>IF($B15=0,"",HLOOKUP(C$1,Raw!$A:$AO,$A15,FALSE))</f>
        <v>42012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C</v>
      </c>
      <c r="G15">
        <f>IF($B15=0,"",HLOOKUP(G$1,Raw!$A:$AO,$A15,FALSE))</f>
        <v>1</v>
      </c>
      <c r="H15">
        <f>IF($B15=0,"",HLOOKUP(H$1,Raw!$A:$AO,$A15,FALSE))</f>
        <v>940</v>
      </c>
      <c r="I15">
        <f>IF($B15=0,"",HLOOKUP(I$1,Raw!$A:$AO,$A15,FALSE))</f>
        <v>7</v>
      </c>
      <c r="J15">
        <f>IF($B15=0,"",HLOOKUP(J$1,Raw!$A:$AO,$A15,FALSE))</f>
        <v>7</v>
      </c>
      <c r="K15">
        <f t="shared" si="0"/>
        <v>940</v>
      </c>
      <c r="L15">
        <f t="shared" si="2"/>
        <v>940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28050</v>
      </c>
      <c r="C16">
        <f>IF($B16=0,"",HLOOKUP(C$1,Raw!$A:$AO,$A16,FALSE))</f>
        <v>42012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1</v>
      </c>
      <c r="H16">
        <f>IF($B16=0,"",HLOOKUP(H$1,Raw!$A:$AO,$A16,FALSE))</f>
        <v>602</v>
      </c>
      <c r="I16">
        <f>IF($B16=0,"",HLOOKUP(I$1,Raw!$A:$AO,$A16,FALSE))</f>
        <v>7</v>
      </c>
      <c r="J16">
        <f>IF($B16=0,"",HLOOKUP(J$1,Raw!$A:$AO,$A16,FALSE))</f>
        <v>7</v>
      </c>
      <c r="K16">
        <f t="shared" si="0"/>
        <v>602</v>
      </c>
      <c r="L16">
        <f t="shared" si="2"/>
        <v>602</v>
      </c>
      <c r="M16" t="str">
        <f t="shared" si="1"/>
        <v>Correct</v>
      </c>
    </row>
    <row r="17" spans="1:13" x14ac:dyDescent="0.25">
      <c r="A17">
        <v>17</v>
      </c>
      <c r="B17">
        <f>HLOOKUP(B$1,Raw!$A:$AO,$A17,FALSE)</f>
        <v>28050</v>
      </c>
      <c r="C17">
        <f>IF($B17=0,"",HLOOKUP(C$1,Raw!$A:$AO,$A17,FALSE))</f>
        <v>42012</v>
      </c>
      <c r="D17">
        <f>IF($B17=0,"",HLOOKUP(D$1,Raw!$A:$AO,$A17,FALSE))</f>
        <v>16</v>
      </c>
      <c r="E17" t="str">
        <f>IF($B17=0,"",HLOOKUP(E$1,Raw!$A:$AO,$A17,FALSE))</f>
        <v>Right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630</v>
      </c>
      <c r="I17">
        <f>IF($B17=0,"",HLOOKUP(I$1,Raw!$A:$AO,$A17,FALSE))</f>
        <v>7</v>
      </c>
      <c r="J17">
        <f>IF($B17=0,"",HLOOKUP(J$1,Raw!$A:$AO,$A17,FALSE))</f>
        <v>7</v>
      </c>
      <c r="K17">
        <f t="shared" si="0"/>
        <v>630</v>
      </c>
      <c r="L17">
        <f t="shared" si="2"/>
        <v>630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28050</v>
      </c>
      <c r="C18">
        <f>IF($B18=0,"",HLOOKUP(C$1,Raw!$A:$AO,$A18,FALSE))</f>
        <v>42012</v>
      </c>
      <c r="D18">
        <f>IF($B18=0,"",HLOOKUP(D$1,Raw!$A:$AO,$A18,FALSE))</f>
        <v>17</v>
      </c>
      <c r="E18" t="str">
        <f>IF($B18=0,"",HLOOKUP(E$1,Raw!$A:$AO,$A18,FALSE))</f>
        <v>Left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449</v>
      </c>
      <c r="I18" t="str">
        <f>IF($B18=0,"",HLOOKUP(I$1,Raw!$A:$AO,$A18,FALSE))</f>
        <v>q</v>
      </c>
      <c r="J18" t="str">
        <f>IF($B18=0,"",HLOOKUP(J$1,Raw!$A:$AO,$A18,FALSE))</f>
        <v>q</v>
      </c>
      <c r="K18">
        <f t="shared" si="0"/>
        <v>449</v>
      </c>
      <c r="L18">
        <f t="shared" si="2"/>
        <v>449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28050</v>
      </c>
      <c r="C19">
        <f>IF($B19=0,"",HLOOKUP(C$1,Raw!$A:$AO,$A19,FALSE))</f>
        <v>42012</v>
      </c>
      <c r="D19">
        <f>IF($B19=0,"",HLOOKUP(D$1,Raw!$A:$AO,$A19,FALSE))</f>
        <v>18</v>
      </c>
      <c r="E19" t="str">
        <f>IF($B19=0,"",HLOOKUP(E$1,Raw!$A:$AO,$A19,FALSE))</f>
        <v>Right</v>
      </c>
      <c r="F19" t="str">
        <f>IF($B19=0,"",HLOOKUP(F$1,Raw!$A:$AO,$A19,FALSE))</f>
        <v>I</v>
      </c>
      <c r="G19">
        <f>IF($B19=0,"",HLOOKUP(G$1,Raw!$A:$AO,$A19,FALSE))</f>
        <v>1</v>
      </c>
      <c r="H19">
        <f>IF($B19=0,"",HLOOKUP(H$1,Raw!$A:$AO,$A19,FALSE))</f>
        <v>595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595</v>
      </c>
      <c r="L19">
        <f t="shared" si="2"/>
        <v>595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28050</v>
      </c>
      <c r="C20">
        <f>IF($B20=0,"",HLOOKUP(C$1,Raw!$A:$AO,$A20,FALSE))</f>
        <v>42012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I</v>
      </c>
      <c r="G20">
        <f>IF($B20=0,"",HLOOKUP(G$1,Raw!$A:$AO,$A20,FALSE))</f>
        <v>1</v>
      </c>
      <c r="H20">
        <f>IF($B20=0,"",HLOOKUP(H$1,Raw!$A:$AO,$A20,FALSE))</f>
        <v>639</v>
      </c>
      <c r="I20">
        <f>IF($B20=0,"",HLOOKUP(I$1,Raw!$A:$AO,$A20,FALSE))</f>
        <v>7</v>
      </c>
      <c r="J20">
        <f>IF($B20=0,"",HLOOKUP(J$1,Raw!$A:$AO,$A20,FALSE))</f>
        <v>7</v>
      </c>
      <c r="K20">
        <f t="shared" si="0"/>
        <v>639</v>
      </c>
      <c r="L20">
        <f t="shared" si="2"/>
        <v>639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28050</v>
      </c>
      <c r="C21">
        <f>IF($B21=0,"",HLOOKUP(C$1,Raw!$A:$AO,$A21,FALSE))</f>
        <v>42012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I</v>
      </c>
      <c r="G21">
        <f>IF($B21=0,"",HLOOKUP(G$1,Raw!$A:$AO,$A21,FALSE))</f>
        <v>1</v>
      </c>
      <c r="H21">
        <f>IF($B21=0,"",HLOOKUP(H$1,Raw!$A:$AO,$A21,FALSE))</f>
        <v>1161</v>
      </c>
      <c r="I21" t="str">
        <f>IF($B21=0,"",HLOOKUP(I$1,Raw!$A:$AO,$A21,FALSE))</f>
        <v>q</v>
      </c>
      <c r="J21" t="str">
        <f>IF($B21=0,"",HLOOKUP(J$1,Raw!$A:$AO,$A21,FALSE))</f>
        <v>q</v>
      </c>
      <c r="K21">
        <f t="shared" si="0"/>
        <v>1161</v>
      </c>
      <c r="L21">
        <f t="shared" si="2"/>
        <v>1161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28050</v>
      </c>
      <c r="C22">
        <f>IF($B22=0,"",HLOOKUP(C$1,Raw!$A:$AO,$A22,FALSE))</f>
        <v>42012</v>
      </c>
      <c r="D22">
        <f>IF($B22=0,"",HLOOKUP(D$1,Raw!$A:$AO,$A22,FALSE))</f>
        <v>21</v>
      </c>
      <c r="E22" t="str">
        <f>IF($B22=0,"",HLOOKUP(E$1,Raw!$A:$AO,$A22,FALSE))</f>
        <v>Right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655</v>
      </c>
      <c r="I22">
        <f>IF($B22=0,"",HLOOKUP(I$1,Raw!$A:$AO,$A22,FALSE))</f>
        <v>7</v>
      </c>
      <c r="J22">
        <f>IF($B22=0,"",HLOOKUP(J$1,Raw!$A:$AO,$A22,FALSE))</f>
        <v>7</v>
      </c>
      <c r="K22">
        <f t="shared" si="0"/>
        <v>655</v>
      </c>
      <c r="L22">
        <f t="shared" si="2"/>
        <v>655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28050</v>
      </c>
      <c r="C23">
        <f>IF($B23=0,"",HLOOKUP(C$1,Raw!$A:$AO,$A23,FALSE))</f>
        <v>42012</v>
      </c>
      <c r="D23">
        <f>IF($B23=0,"",HLOOKUP(D$1,Raw!$A:$AO,$A23,FALSE))</f>
        <v>22</v>
      </c>
      <c r="E23" t="str">
        <f>IF($B23=0,"",HLOOKUP(E$1,Raw!$A:$AO,$A23,FALSE))</f>
        <v>Left</v>
      </c>
      <c r="F23" t="str">
        <f>IF($B23=0,"",HLOOKUP(F$1,Raw!$A:$AO,$A23,FALSE))</f>
        <v>I</v>
      </c>
      <c r="G23">
        <f>IF($B23=0,"",HLOOKUP(G$1,Raw!$A:$AO,$A23,FALSE))</f>
        <v>1</v>
      </c>
      <c r="H23">
        <f>IF($B23=0,"",HLOOKUP(H$1,Raw!$A:$AO,$A23,FALSE))</f>
        <v>809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809</v>
      </c>
      <c r="L23">
        <f t="shared" si="2"/>
        <v>809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28050</v>
      </c>
      <c r="C24">
        <f>IF($B24=0,"",HLOOKUP(C$1,Raw!$A:$AO,$A24,FALSE))</f>
        <v>42012</v>
      </c>
      <c r="D24">
        <f>IF($B24=0,"",HLOOKUP(D$1,Raw!$A:$AO,$A24,FALSE))</f>
        <v>23</v>
      </c>
      <c r="E24" t="str">
        <f>IF($B24=0,"",HLOOKUP(E$1,Raw!$A:$AO,$A24,FALSE))</f>
        <v>Left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492</v>
      </c>
      <c r="I24" t="str">
        <f>IF($B24=0,"",HLOOKUP(I$1,Raw!$A:$AO,$A24,FALSE))</f>
        <v>q</v>
      </c>
      <c r="J24" t="str">
        <f>IF($B24=0,"",HLOOKUP(J$1,Raw!$A:$AO,$A24,FALSE))</f>
        <v>q</v>
      </c>
      <c r="K24">
        <f t="shared" si="0"/>
        <v>492</v>
      </c>
      <c r="L24">
        <f t="shared" si="2"/>
        <v>492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28050</v>
      </c>
      <c r="C25">
        <f>IF($B25=0,"",HLOOKUP(C$1,Raw!$A:$AO,$A25,FALSE))</f>
        <v>42012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I</v>
      </c>
      <c r="G25">
        <f>IF($B25=0,"",HLOOKUP(G$1,Raw!$A:$AO,$A25,FALSE))</f>
        <v>1</v>
      </c>
      <c r="H25">
        <f>IF($B25=0,"",HLOOKUP(H$1,Raw!$A:$AO,$A25,FALSE))</f>
        <v>765</v>
      </c>
      <c r="I25">
        <f>IF($B25=0,"",HLOOKUP(I$1,Raw!$A:$AO,$A25,FALSE))</f>
        <v>7</v>
      </c>
      <c r="J25">
        <f>IF($B25=0,"",HLOOKUP(J$1,Raw!$A:$AO,$A25,FALSE))</f>
        <v>7</v>
      </c>
      <c r="K25">
        <f t="shared" si="0"/>
        <v>765</v>
      </c>
      <c r="L25">
        <f t="shared" si="2"/>
        <v>765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28050</v>
      </c>
      <c r="C26">
        <f>IF($B26=0,"",HLOOKUP(C$1,Raw!$A:$AO,$A26,FALSE))</f>
        <v>42012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498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498</v>
      </c>
      <c r="L26">
        <f t="shared" si="2"/>
        <v>498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28050</v>
      </c>
      <c r="C27">
        <f>IF($B27=0,"",HLOOKUP(C$1,Raw!$A:$AO,$A27,FALSE))</f>
        <v>42012</v>
      </c>
      <c r="D27">
        <f>IF($B27=0,"",HLOOKUP(D$1,Raw!$A:$AO,$A27,FALSE))</f>
        <v>26</v>
      </c>
      <c r="E27" t="str">
        <f>IF($B27=0,"",HLOOKUP(E$1,Raw!$A:$AO,$A27,FALSE))</f>
        <v>Left</v>
      </c>
      <c r="F27" t="str">
        <f>IF($B27=0,"",HLOOKUP(F$1,Raw!$A:$AO,$A27,FALSE))</f>
        <v>I</v>
      </c>
      <c r="G27">
        <f>IF($B27=0,"",HLOOKUP(G$1,Raw!$A:$AO,$A27,FALSE))</f>
        <v>1</v>
      </c>
      <c r="H27">
        <f>IF($B27=0,"",HLOOKUP(H$1,Raw!$A:$AO,$A27,FALSE))</f>
        <v>658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658</v>
      </c>
      <c r="L27">
        <f t="shared" si="2"/>
        <v>658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28050</v>
      </c>
      <c r="C28">
        <f>IF($B28=0,"",HLOOKUP(C$1,Raw!$A:$AO,$A28,FALSE))</f>
        <v>42012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C</v>
      </c>
      <c r="G28">
        <f>IF($B28=0,"",HLOOKUP(G$1,Raw!$A:$AO,$A28,FALSE))</f>
        <v>1</v>
      </c>
      <c r="H28">
        <f>IF($B28=0,"",HLOOKUP(H$1,Raw!$A:$AO,$A28,FALSE))</f>
        <v>1116</v>
      </c>
      <c r="I28" t="str">
        <f>IF($B28=0,"",HLOOKUP(I$1,Raw!$A:$AO,$A28,FALSE))</f>
        <v>q</v>
      </c>
      <c r="J28" t="str">
        <f>IF($B28=0,"",HLOOKUP(J$1,Raw!$A:$AO,$A28,FALSE))</f>
        <v>q</v>
      </c>
      <c r="K28">
        <f t="shared" si="0"/>
        <v>1116</v>
      </c>
      <c r="L28">
        <f t="shared" si="2"/>
        <v>1116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28050</v>
      </c>
      <c r="C29">
        <f>IF($B29=0,"",HLOOKUP(C$1,Raw!$A:$AO,$A29,FALSE))</f>
        <v>42012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723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723</v>
      </c>
      <c r="L29">
        <f t="shared" si="2"/>
        <v>723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28050</v>
      </c>
      <c r="C30">
        <f>IF($B30=0,"",HLOOKUP(C$1,Raw!$A:$AO,$A30,FALSE))</f>
        <v>42012</v>
      </c>
      <c r="D30">
        <f>IF($B30=0,"",HLOOKUP(D$1,Raw!$A:$AO,$A30,FALSE))</f>
        <v>29</v>
      </c>
      <c r="E30" t="str">
        <f>IF($B30=0,"",HLOOKUP(E$1,Raw!$A:$AO,$A30,FALSE))</f>
        <v>Right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1338</v>
      </c>
      <c r="I30">
        <f>IF($B30=0,"",HLOOKUP(I$1,Raw!$A:$AO,$A30,FALSE))</f>
        <v>7</v>
      </c>
      <c r="J30">
        <f>IF($B30=0,"",HLOOKUP(J$1,Raw!$A:$AO,$A30,FALSE))</f>
        <v>7</v>
      </c>
      <c r="K30">
        <f t="shared" si="0"/>
        <v>1338</v>
      </c>
      <c r="L30">
        <f t="shared" si="2"/>
        <v>1338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28050</v>
      </c>
      <c r="C31">
        <f>IF($B31=0,"",HLOOKUP(C$1,Raw!$A:$AO,$A31,FALSE))</f>
        <v>42012</v>
      </c>
      <c r="D31">
        <f>IF($B31=0,"",HLOOKUP(D$1,Raw!$A:$AO,$A31,FALSE))</f>
        <v>30</v>
      </c>
      <c r="E31" t="str">
        <f>IF($B31=0,"",HLOOKUP(E$1,Raw!$A:$AO,$A31,FALSE))</f>
        <v>Left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665</v>
      </c>
      <c r="I31" t="str">
        <f>IF($B31=0,"",HLOOKUP(I$1,Raw!$A:$AO,$A31,FALSE))</f>
        <v>q</v>
      </c>
      <c r="J31" t="str">
        <f>IF($B31=0,"",HLOOKUP(J$1,Raw!$A:$AO,$A31,FALSE))</f>
        <v>q</v>
      </c>
      <c r="K31">
        <f t="shared" si="0"/>
        <v>665</v>
      </c>
      <c r="L31">
        <f t="shared" si="2"/>
        <v>665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28050</v>
      </c>
      <c r="C32">
        <f>IF($B32=0,"",HLOOKUP(C$1,Raw!$A:$AO,$A32,FALSE))</f>
        <v>42012</v>
      </c>
      <c r="D32">
        <f>IF($B32=0,"",HLOOKUP(D$1,Raw!$A:$AO,$A32,FALSE))</f>
        <v>31</v>
      </c>
      <c r="E32" t="str">
        <f>IF($B32=0,"",HLOOKUP(E$1,Raw!$A:$AO,$A32,FALSE))</f>
        <v>Left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642</v>
      </c>
      <c r="I32" t="str">
        <f>IF($B32=0,"",HLOOKUP(I$1,Raw!$A:$AO,$A32,FALSE))</f>
        <v>q</v>
      </c>
      <c r="J32" t="str">
        <f>IF($B32=0,"",HLOOKUP(J$1,Raw!$A:$AO,$A32,FALSE))</f>
        <v>q</v>
      </c>
      <c r="K32">
        <f t="shared" si="0"/>
        <v>642</v>
      </c>
      <c r="L32">
        <f t="shared" si="2"/>
        <v>642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28050</v>
      </c>
      <c r="C33">
        <f>IF($B33=0,"",HLOOKUP(C$1,Raw!$A:$AO,$A33,FALSE))</f>
        <v>42012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557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557</v>
      </c>
      <c r="L33">
        <f t="shared" si="2"/>
        <v>557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28050</v>
      </c>
      <c r="C34">
        <f>IF($B34=0,"",HLOOKUP(C$1,Raw!$A:$AO,$A34,FALSE))</f>
        <v>42012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954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954</v>
      </c>
      <c r="L34">
        <f t="shared" si="2"/>
        <v>954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28050</v>
      </c>
      <c r="C35">
        <f>IF($B35=0,"",HLOOKUP(C$1,Raw!$A:$AO,$A35,FALSE))</f>
        <v>42012</v>
      </c>
      <c r="D35">
        <f>IF($B35=0,"",HLOOKUP(D$1,Raw!$A:$AO,$A35,FALSE))</f>
        <v>34</v>
      </c>
      <c r="E35" t="str">
        <f>IF($B35=0,"",HLOOKUP(E$1,Raw!$A:$AO,$A35,FALSE))</f>
        <v>Left</v>
      </c>
      <c r="F35" t="str">
        <f>IF($B35=0,"",HLOOKUP(F$1,Raw!$A:$AO,$A35,FALSE))</f>
        <v>I</v>
      </c>
      <c r="G35">
        <f>IF($B35=0,"",HLOOKUP(G$1,Raw!$A:$AO,$A35,FALSE))</f>
        <v>1</v>
      </c>
      <c r="H35">
        <f>IF($B35=0,"",HLOOKUP(H$1,Raw!$A:$AO,$A35,FALSE))</f>
        <v>808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808</v>
      </c>
      <c r="L35">
        <f t="shared" si="2"/>
        <v>808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28050</v>
      </c>
      <c r="C36">
        <f>IF($B36=0,"",HLOOKUP(C$1,Raw!$A:$AO,$A36,FALSE))</f>
        <v>42012</v>
      </c>
      <c r="D36">
        <f>IF($B36=0,"",HLOOKUP(D$1,Raw!$A:$AO,$A36,FALSE))</f>
        <v>35</v>
      </c>
      <c r="E36" t="str">
        <f>IF($B36=0,"",HLOOKUP(E$1,Raw!$A:$AO,$A36,FALSE))</f>
        <v>Left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636</v>
      </c>
      <c r="I36">
        <f>IF($B36=0,"",HLOOKUP(I$1,Raw!$A:$AO,$A36,FALSE))</f>
        <v>7</v>
      </c>
      <c r="J36">
        <f>IF($B36=0,"",HLOOKUP(J$1,Raw!$A:$AO,$A36,FALSE))</f>
        <v>7</v>
      </c>
      <c r="K36">
        <f t="shared" si="0"/>
        <v>636</v>
      </c>
      <c r="L36">
        <f t="shared" si="2"/>
        <v>636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28050</v>
      </c>
      <c r="C37">
        <f>IF($B37=0,"",HLOOKUP(C$1,Raw!$A:$AO,$A37,FALSE))</f>
        <v>42012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567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567</v>
      </c>
      <c r="L37">
        <f t="shared" si="2"/>
        <v>567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28050</v>
      </c>
      <c r="C38">
        <f>IF($B38=0,"",HLOOKUP(C$1,Raw!$A:$AO,$A38,FALSE))</f>
        <v>42012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0</v>
      </c>
      <c r="H38">
        <f>IF($B38=0,"",HLOOKUP(H$1,Raw!$A:$AO,$A38,FALSE))</f>
        <v>884</v>
      </c>
      <c r="I38">
        <f>IF($B38=0,"",HLOOKUP(I$1,Raw!$A:$AO,$A38,FALSE))</f>
        <v>7</v>
      </c>
      <c r="J38" t="str">
        <f>IF($B38=0,"",HLOOKUP(J$1,Raw!$A:$AO,$A38,FALSE))</f>
        <v>q</v>
      </c>
      <c r="K38" t="str">
        <f t="shared" si="0"/>
        <v/>
      </c>
      <c r="L38" t="str">
        <f t="shared" si="2"/>
        <v/>
      </c>
      <c r="M38" t="str">
        <f t="shared" si="1"/>
        <v>Incorrect</v>
      </c>
    </row>
    <row r="39" spans="1:13" x14ac:dyDescent="0.25">
      <c r="A39">
        <v>39</v>
      </c>
      <c r="B39">
        <f>HLOOKUP(B$1,Raw!$A:$AO,$A39,FALSE)</f>
        <v>28050</v>
      </c>
      <c r="C39">
        <f>IF($B39=0,"",HLOOKUP(C$1,Raw!$A:$AO,$A39,FALSE))</f>
        <v>42012</v>
      </c>
      <c r="D39">
        <f>IF($B39=0,"",HLOOKUP(D$1,Raw!$A:$AO,$A39,FALSE))</f>
        <v>38</v>
      </c>
      <c r="E39" t="str">
        <f>IF($B39=0,"",HLOOKUP(E$1,Raw!$A:$AO,$A39,FALSE))</f>
        <v>Right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853</v>
      </c>
      <c r="I39" t="str">
        <f>IF($B39=0,"",HLOOKUP(I$1,Raw!$A:$AO,$A39,FALSE))</f>
        <v>q</v>
      </c>
      <c r="J39" t="str">
        <f>IF($B39=0,"",HLOOKUP(J$1,Raw!$A:$AO,$A39,FALSE))</f>
        <v>q</v>
      </c>
      <c r="K39">
        <f t="shared" si="0"/>
        <v>853</v>
      </c>
      <c r="L39">
        <f t="shared" si="2"/>
        <v>853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28050</v>
      </c>
      <c r="C40">
        <f>IF($B40=0,"",HLOOKUP(C$1,Raw!$A:$AO,$A40,FALSE))</f>
        <v>42012</v>
      </c>
      <c r="D40">
        <f>IF($B40=0,"",HLOOKUP(D$1,Raw!$A:$AO,$A40,FALSE))</f>
        <v>39</v>
      </c>
      <c r="E40" t="str">
        <f>IF($B40=0,"",HLOOKUP(E$1,Raw!$A:$AO,$A40,FALSE))</f>
        <v>Right</v>
      </c>
      <c r="F40" t="str">
        <f>IF($B40=0,"",HLOOKUP(F$1,Raw!$A:$AO,$A40,FALSE))</f>
        <v>C</v>
      </c>
      <c r="G40">
        <f>IF($B40=0,"",HLOOKUP(G$1,Raw!$A:$AO,$A40,FALSE))</f>
        <v>1</v>
      </c>
      <c r="H40">
        <f>IF($B40=0,"",HLOOKUP(H$1,Raw!$A:$AO,$A40,FALSE))</f>
        <v>1111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1111</v>
      </c>
      <c r="L40">
        <f t="shared" si="2"/>
        <v>1111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28050</v>
      </c>
      <c r="C41">
        <f>IF($B41=0,"",HLOOKUP(C$1,Raw!$A:$AO,$A41,FALSE))</f>
        <v>42012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959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959</v>
      </c>
      <c r="L41">
        <f t="shared" si="2"/>
        <v>959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28050</v>
      </c>
      <c r="C42">
        <f>IF($B42=0,"",HLOOKUP(C$1,Raw!$A:$AO,$A42,FALSE))</f>
        <v>42012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828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828</v>
      </c>
      <c r="L42">
        <f t="shared" si="2"/>
        <v>828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28050</v>
      </c>
      <c r="C43">
        <f>IF($B43=0,"",HLOOKUP(C$1,Raw!$A:$AO,$A43,FALSE))</f>
        <v>42012</v>
      </c>
      <c r="D43">
        <f>IF($B43=0,"",HLOOKUP(D$1,Raw!$A:$AO,$A43,FALSE))</f>
        <v>42</v>
      </c>
      <c r="E43" t="str">
        <f>IF($B43=0,"",HLOOKUP(E$1,Raw!$A:$AO,$A43,FALSE))</f>
        <v>Right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991</v>
      </c>
      <c r="I43">
        <f>IF($B43=0,"",HLOOKUP(I$1,Raw!$A:$AO,$A43,FALSE))</f>
        <v>7</v>
      </c>
      <c r="J43">
        <f>IF($B43=0,"",HLOOKUP(J$1,Raw!$A:$AO,$A43,FALSE))</f>
        <v>7</v>
      </c>
      <c r="K43">
        <f t="shared" si="0"/>
        <v>991</v>
      </c>
      <c r="L43">
        <f t="shared" si="2"/>
        <v>991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28050</v>
      </c>
      <c r="C44">
        <f>IF($B44=0,"",HLOOKUP(C$1,Raw!$A:$AO,$A44,FALSE))</f>
        <v>42012</v>
      </c>
      <c r="D44">
        <f>IF($B44=0,"",HLOOKUP(D$1,Raw!$A:$AO,$A44,FALSE))</f>
        <v>43</v>
      </c>
      <c r="E44" t="str">
        <f>IF($B44=0,"",HLOOKUP(E$1,Raw!$A:$AO,$A44,FALSE))</f>
        <v>Right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507</v>
      </c>
      <c r="I44">
        <f>IF($B44=0,"",HLOOKUP(I$1,Raw!$A:$AO,$A44,FALSE))</f>
        <v>7</v>
      </c>
      <c r="J44">
        <f>IF($B44=0,"",HLOOKUP(J$1,Raw!$A:$AO,$A44,FALSE))</f>
        <v>7</v>
      </c>
      <c r="K44">
        <f t="shared" si="0"/>
        <v>507</v>
      </c>
      <c r="L44">
        <f t="shared" si="2"/>
        <v>507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28050</v>
      </c>
      <c r="C45">
        <f>IF($B45=0,"",HLOOKUP(C$1,Raw!$A:$AO,$A45,FALSE))</f>
        <v>42012</v>
      </c>
      <c r="D45">
        <f>IF($B45=0,"",HLOOKUP(D$1,Raw!$A:$AO,$A45,FALSE))</f>
        <v>44</v>
      </c>
      <c r="E45" t="str">
        <f>IF($B45=0,"",HLOOKUP(E$1,Raw!$A:$AO,$A45,FALSE))</f>
        <v>Left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747</v>
      </c>
      <c r="I45" t="str">
        <f>IF($B45=0,"",HLOOKUP(I$1,Raw!$A:$AO,$A45,FALSE))</f>
        <v>q</v>
      </c>
      <c r="J45" t="str">
        <f>IF($B45=0,"",HLOOKUP(J$1,Raw!$A:$AO,$A45,FALSE))</f>
        <v>q</v>
      </c>
      <c r="K45">
        <f t="shared" si="0"/>
        <v>747</v>
      </c>
      <c r="L45">
        <f t="shared" si="2"/>
        <v>747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28050</v>
      </c>
      <c r="C46">
        <f>IF($B46=0,"",HLOOKUP(C$1,Raw!$A:$AO,$A46,FALSE))</f>
        <v>42012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609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609</v>
      </c>
      <c r="L46">
        <f t="shared" si="2"/>
        <v>609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28050</v>
      </c>
      <c r="C47">
        <f>IF($B47=0,"",HLOOKUP(C$1,Raw!$A:$AO,$A47,FALSE))</f>
        <v>42012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I</v>
      </c>
      <c r="G47">
        <f>IF($B47=0,"",HLOOKUP(G$1,Raw!$A:$AO,$A47,FALSE))</f>
        <v>1</v>
      </c>
      <c r="H47">
        <f>IF($B47=0,"",HLOOKUP(H$1,Raw!$A:$AO,$A47,FALSE))</f>
        <v>620</v>
      </c>
      <c r="I47">
        <f>IF($B47=0,"",HLOOKUP(I$1,Raw!$A:$AO,$A47,FALSE))</f>
        <v>7</v>
      </c>
      <c r="J47">
        <f>IF($B47=0,"",HLOOKUP(J$1,Raw!$A:$AO,$A47,FALSE))</f>
        <v>7</v>
      </c>
      <c r="K47">
        <f t="shared" si="0"/>
        <v>620</v>
      </c>
      <c r="L47">
        <f t="shared" si="2"/>
        <v>620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28050</v>
      </c>
      <c r="C48">
        <f>IF($B48=0,"",HLOOKUP(C$1,Raw!$A:$AO,$A48,FALSE))</f>
        <v>42012</v>
      </c>
      <c r="D48">
        <f>IF($B48=0,"",HLOOKUP(D$1,Raw!$A:$AO,$A48,FALSE))</f>
        <v>47</v>
      </c>
      <c r="E48" t="str">
        <f>IF($B48=0,"",HLOOKUP(E$1,Raw!$A:$AO,$A48,FALSE))</f>
        <v>Right</v>
      </c>
      <c r="F48" t="str">
        <f>IF($B48=0,"",HLOOKUP(F$1,Raw!$A:$AO,$A48,FALSE))</f>
        <v>C</v>
      </c>
      <c r="G48">
        <f>IF($B48=0,"",HLOOKUP(G$1,Raw!$A:$AO,$A48,FALSE))</f>
        <v>1</v>
      </c>
      <c r="H48">
        <f>IF($B48=0,"",HLOOKUP(H$1,Raw!$A:$AO,$A48,FALSE))</f>
        <v>1032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1032</v>
      </c>
      <c r="L48">
        <f t="shared" si="2"/>
        <v>1032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28050</v>
      </c>
      <c r="C49">
        <f>IF($B49=0,"",HLOOKUP(C$1,Raw!$A:$AO,$A49,FALSE))</f>
        <v>42012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579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579</v>
      </c>
      <c r="L49">
        <f t="shared" si="2"/>
        <v>579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28050</v>
      </c>
      <c r="C50">
        <f>IF($B50=0,"",HLOOKUP(C$1,Raw!$A:$AO,$A50,FALSE))</f>
        <v>42012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C</v>
      </c>
      <c r="G50">
        <f>IF($B50=0,"",HLOOKUP(G$1,Raw!$A:$AO,$A50,FALSE))</f>
        <v>1</v>
      </c>
      <c r="H50">
        <f>IF($B50=0,"",HLOOKUP(H$1,Raw!$A:$AO,$A50,FALSE))</f>
        <v>526</v>
      </c>
      <c r="I50" t="str">
        <f>IF($B50=0,"",HLOOKUP(I$1,Raw!$A:$AO,$A50,FALSE))</f>
        <v>q</v>
      </c>
      <c r="J50" t="str">
        <f>IF($B50=0,"",HLOOKUP(J$1,Raw!$A:$AO,$A50,FALSE))</f>
        <v>q</v>
      </c>
      <c r="K50">
        <f t="shared" si="0"/>
        <v>526</v>
      </c>
      <c r="L50">
        <f t="shared" si="2"/>
        <v>526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28050</v>
      </c>
      <c r="C51">
        <f>IF($B51=0,"",HLOOKUP(C$1,Raw!$A:$AO,$A51,FALSE))</f>
        <v>42012</v>
      </c>
      <c r="D51">
        <f>IF($B51=0,"",HLOOKUP(D$1,Raw!$A:$AO,$A51,FALSE))</f>
        <v>50</v>
      </c>
      <c r="E51" t="str">
        <f>IF($B51=0,"",HLOOKUP(E$1,Raw!$A:$AO,$A51,FALSE))</f>
        <v>Right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605</v>
      </c>
      <c r="I51">
        <f>IF($B51=0,"",HLOOKUP(I$1,Raw!$A:$AO,$A51,FALSE))</f>
        <v>7</v>
      </c>
      <c r="J51">
        <f>IF($B51=0,"",HLOOKUP(J$1,Raw!$A:$AO,$A51,FALSE))</f>
        <v>7</v>
      </c>
      <c r="K51">
        <f t="shared" si="0"/>
        <v>605</v>
      </c>
      <c r="L51">
        <f t="shared" si="2"/>
        <v>605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28050</v>
      </c>
      <c r="C52">
        <f>IF($B52=0,"",HLOOKUP(C$1,Raw!$A:$AO,$A52,FALSE))</f>
        <v>42012</v>
      </c>
      <c r="D52">
        <f>IF($B52=0,"",HLOOKUP(D$1,Raw!$A:$AO,$A52,FALSE))</f>
        <v>51</v>
      </c>
      <c r="E52" t="str">
        <f>IF($B52=0,"",HLOOKUP(E$1,Raw!$A:$AO,$A52,FALSE))</f>
        <v>Right</v>
      </c>
      <c r="F52" t="str">
        <f>IF($B52=0,"",HLOOKUP(F$1,Raw!$A:$AO,$A52,FALSE))</f>
        <v>C</v>
      </c>
      <c r="G52">
        <f>IF($B52=0,"",HLOOKUP(G$1,Raw!$A:$AO,$A52,FALSE))</f>
        <v>1</v>
      </c>
      <c r="H52">
        <f>IF($B52=0,"",HLOOKUP(H$1,Raw!$A:$AO,$A52,FALSE))</f>
        <v>521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521</v>
      </c>
      <c r="L52">
        <f t="shared" si="2"/>
        <v>521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28050</v>
      </c>
      <c r="C53">
        <f>IF($B53=0,"",HLOOKUP(C$1,Raw!$A:$AO,$A53,FALSE))</f>
        <v>42012</v>
      </c>
      <c r="D53">
        <f>IF($B53=0,"",HLOOKUP(D$1,Raw!$A:$AO,$A53,FALSE))</f>
        <v>52</v>
      </c>
      <c r="E53" t="str">
        <f>IF($B53=0,"",HLOOKUP(E$1,Raw!$A:$AO,$A53,FALSE))</f>
        <v>Left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1352</v>
      </c>
      <c r="I53" t="str">
        <f>IF($B53=0,"",HLOOKUP(I$1,Raw!$A:$AO,$A53,FALSE))</f>
        <v>q</v>
      </c>
      <c r="J53" t="str">
        <f>IF($B53=0,"",HLOOKUP(J$1,Raw!$A:$AO,$A53,FALSE))</f>
        <v>q</v>
      </c>
      <c r="K53">
        <f t="shared" si="0"/>
        <v>1352</v>
      </c>
      <c r="L53">
        <f t="shared" si="2"/>
        <v>1352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28050</v>
      </c>
      <c r="C54">
        <f>IF($B54=0,"",HLOOKUP(C$1,Raw!$A:$AO,$A54,FALSE))</f>
        <v>42012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C</v>
      </c>
      <c r="G54">
        <f>IF($B54=0,"",HLOOKUP(G$1,Raw!$A:$AO,$A54,FALSE))</f>
        <v>1</v>
      </c>
      <c r="H54">
        <f>IF($B54=0,"",HLOOKUP(H$1,Raw!$A:$AO,$A54,FALSE))</f>
        <v>518</v>
      </c>
      <c r="I54">
        <f>IF($B54=0,"",HLOOKUP(I$1,Raw!$A:$AO,$A54,FALSE))</f>
        <v>7</v>
      </c>
      <c r="J54">
        <f>IF($B54=0,"",HLOOKUP(J$1,Raw!$A:$AO,$A54,FALSE))</f>
        <v>7</v>
      </c>
      <c r="K54">
        <f t="shared" si="0"/>
        <v>518</v>
      </c>
      <c r="L54">
        <f t="shared" si="2"/>
        <v>518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28050</v>
      </c>
      <c r="C55">
        <f>IF($B55=0,"",HLOOKUP(C$1,Raw!$A:$AO,$A55,FALSE))</f>
        <v>42012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C</v>
      </c>
      <c r="G55">
        <f>IF($B55=0,"",HLOOKUP(G$1,Raw!$A:$AO,$A55,FALSE))</f>
        <v>1</v>
      </c>
      <c r="H55">
        <f>IF($B55=0,"",HLOOKUP(H$1,Raw!$A:$AO,$A55,FALSE))</f>
        <v>502</v>
      </c>
      <c r="I55" t="str">
        <f>IF($B55=0,"",HLOOKUP(I$1,Raw!$A:$AO,$A55,FALSE))</f>
        <v>q</v>
      </c>
      <c r="J55" t="str">
        <f>IF($B55=0,"",HLOOKUP(J$1,Raw!$A:$AO,$A55,FALSE))</f>
        <v>q</v>
      </c>
      <c r="K55">
        <f t="shared" si="0"/>
        <v>502</v>
      </c>
      <c r="L55">
        <f t="shared" si="2"/>
        <v>502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28050</v>
      </c>
      <c r="C56">
        <f>IF($B56=0,"",HLOOKUP(C$1,Raw!$A:$AO,$A56,FALSE))</f>
        <v>42012</v>
      </c>
      <c r="D56">
        <f>IF($B56=0,"",HLOOKUP(D$1,Raw!$A:$AO,$A56,FALSE))</f>
        <v>55</v>
      </c>
      <c r="E56" t="str">
        <f>IF($B56=0,"",HLOOKUP(E$1,Raw!$A:$AO,$A56,FALSE))</f>
        <v>Left</v>
      </c>
      <c r="F56" t="str">
        <f>IF($B56=0,"",HLOOKUP(F$1,Raw!$A:$AO,$A56,FALSE))</f>
        <v>C</v>
      </c>
      <c r="G56">
        <f>IF($B56=0,"",HLOOKUP(G$1,Raw!$A:$AO,$A56,FALSE))</f>
        <v>1</v>
      </c>
      <c r="H56">
        <f>IF($B56=0,"",HLOOKUP(H$1,Raw!$A:$AO,$A56,FALSE))</f>
        <v>502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502</v>
      </c>
      <c r="L56">
        <f t="shared" si="2"/>
        <v>502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28050</v>
      </c>
      <c r="C57">
        <f>IF($B57=0,"",HLOOKUP(C$1,Raw!$A:$AO,$A57,FALSE))</f>
        <v>42012</v>
      </c>
      <c r="D57">
        <f>IF($B57=0,"",HLOOKUP(D$1,Raw!$A:$AO,$A57,FALSE))</f>
        <v>56</v>
      </c>
      <c r="E57" t="str">
        <f>IF($B57=0,"",HLOOKUP(E$1,Raw!$A:$AO,$A57,FALSE))</f>
        <v>Right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390</v>
      </c>
      <c r="I57">
        <f>IF($B57=0,"",HLOOKUP(I$1,Raw!$A:$AO,$A57,FALSE))</f>
        <v>7</v>
      </c>
      <c r="J57">
        <f>IF($B57=0,"",HLOOKUP(J$1,Raw!$A:$AO,$A57,FALSE))</f>
        <v>7</v>
      </c>
      <c r="K57">
        <f t="shared" si="0"/>
        <v>390</v>
      </c>
      <c r="L57">
        <f t="shared" si="2"/>
        <v>390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28050</v>
      </c>
      <c r="C58">
        <f>IF($B58=0,"",HLOOKUP(C$1,Raw!$A:$AO,$A58,FALSE))</f>
        <v>42012</v>
      </c>
      <c r="D58">
        <f>IF($B58=0,"",HLOOKUP(D$1,Raw!$A:$AO,$A58,FALSE))</f>
        <v>57</v>
      </c>
      <c r="E58" t="str">
        <f>IF($B58=0,"",HLOOKUP(E$1,Raw!$A:$AO,$A58,FALSE))</f>
        <v>Left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442</v>
      </c>
      <c r="I58" t="str">
        <f>IF($B58=0,"",HLOOKUP(I$1,Raw!$A:$AO,$A58,FALSE))</f>
        <v>q</v>
      </c>
      <c r="J58" t="str">
        <f>IF($B58=0,"",HLOOKUP(J$1,Raw!$A:$AO,$A58,FALSE))</f>
        <v>q</v>
      </c>
      <c r="K58">
        <f t="shared" si="0"/>
        <v>442</v>
      </c>
      <c r="L58">
        <f t="shared" si="2"/>
        <v>442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28050</v>
      </c>
      <c r="C59">
        <f>IF($B59=0,"",HLOOKUP(C$1,Raw!$A:$AO,$A59,FALSE))</f>
        <v>42012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588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588</v>
      </c>
      <c r="L59">
        <f t="shared" si="2"/>
        <v>588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28050</v>
      </c>
      <c r="C60">
        <f>IF($B60=0,"",HLOOKUP(C$1,Raw!$A:$AO,$A60,FALSE))</f>
        <v>42012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I</v>
      </c>
      <c r="G60">
        <f>IF($B60=0,"",HLOOKUP(G$1,Raw!$A:$AO,$A60,FALSE))</f>
        <v>1</v>
      </c>
      <c r="H60">
        <f>IF($B60=0,"",HLOOKUP(H$1,Raw!$A:$AO,$A60,FALSE))</f>
        <v>697</v>
      </c>
      <c r="I60" t="str">
        <f>IF($B60=0,"",HLOOKUP(I$1,Raw!$A:$AO,$A60,FALSE))</f>
        <v>q</v>
      </c>
      <c r="J60" t="str">
        <f>IF($B60=0,"",HLOOKUP(J$1,Raw!$A:$AO,$A60,FALSE))</f>
        <v>q</v>
      </c>
      <c r="K60">
        <f t="shared" si="0"/>
        <v>697</v>
      </c>
      <c r="L60">
        <f t="shared" si="2"/>
        <v>697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28050</v>
      </c>
      <c r="C61">
        <f>IF($B61=0,"",HLOOKUP(C$1,Raw!$A:$AO,$A61,FALSE))</f>
        <v>42012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561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561</v>
      </c>
      <c r="L61">
        <f t="shared" si="2"/>
        <v>561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28050</v>
      </c>
      <c r="C62">
        <f>IF($B62=0,"",HLOOKUP(C$1,Raw!$A:$AO,$A62,FALSE))</f>
        <v>42012</v>
      </c>
      <c r="D62">
        <f>IF($B62=0,"",HLOOKUP(D$1,Raw!$A:$AO,$A62,FALSE))</f>
        <v>61</v>
      </c>
      <c r="E62" t="str">
        <f>IF($B62=0,"",HLOOKUP(E$1,Raw!$A:$AO,$A62,FALSE))</f>
        <v>Right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575</v>
      </c>
      <c r="I62">
        <f>IF($B62=0,"",HLOOKUP(I$1,Raw!$A:$AO,$A62,FALSE))</f>
        <v>7</v>
      </c>
      <c r="J62">
        <f>IF($B62=0,"",HLOOKUP(J$1,Raw!$A:$AO,$A62,FALSE))</f>
        <v>7</v>
      </c>
      <c r="K62">
        <f t="shared" si="0"/>
        <v>575</v>
      </c>
      <c r="L62">
        <f t="shared" si="2"/>
        <v>575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28050</v>
      </c>
      <c r="C63">
        <f>IF($B63=0,"",HLOOKUP(C$1,Raw!$A:$AO,$A63,FALSE))</f>
        <v>42012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524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524</v>
      </c>
      <c r="L63">
        <f t="shared" si="2"/>
        <v>524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28050</v>
      </c>
      <c r="C64">
        <f>IF($B64=0,"",HLOOKUP(C$1,Raw!$A:$AO,$A64,FALSE))</f>
        <v>42012</v>
      </c>
      <c r="D64">
        <f>IF($B64=0,"",HLOOKUP(D$1,Raw!$A:$AO,$A64,FALSE))</f>
        <v>63</v>
      </c>
      <c r="E64" t="str">
        <f>IF($B64=0,"",HLOOKUP(E$1,Raw!$A:$AO,$A64,FALSE))</f>
        <v>Left</v>
      </c>
      <c r="F64" t="str">
        <f>IF($B64=0,"",HLOOKUP(F$1,Raw!$A:$AO,$A64,FALSE))</f>
        <v>I</v>
      </c>
      <c r="G64">
        <f>IF($B64=0,"",HLOOKUP(G$1,Raw!$A:$AO,$A64,FALSE))</f>
        <v>0</v>
      </c>
      <c r="H64">
        <f>IF($B64=0,"",HLOOKUP(H$1,Raw!$A:$AO,$A64,FALSE))</f>
        <v>618</v>
      </c>
      <c r="I64" t="str">
        <f>IF($B64=0,"",HLOOKUP(I$1,Raw!$A:$AO,$A64,FALSE))</f>
        <v>q</v>
      </c>
      <c r="J64">
        <f>IF($B64=0,"",HLOOKUP(J$1,Raw!$A:$AO,$A64,FALSE))</f>
        <v>7</v>
      </c>
      <c r="K64" t="str">
        <f t="shared" si="0"/>
        <v/>
      </c>
      <c r="L64" t="str">
        <f t="shared" si="2"/>
        <v/>
      </c>
      <c r="M64" t="str">
        <f t="shared" si="1"/>
        <v>Incorrect</v>
      </c>
    </row>
    <row r="65" spans="1:13" x14ac:dyDescent="0.25">
      <c r="A65">
        <v>65</v>
      </c>
      <c r="B65">
        <f>HLOOKUP(B$1,Raw!$A:$AO,$A65,FALSE)</f>
        <v>28050</v>
      </c>
      <c r="C65">
        <f>IF($B65=0,"",HLOOKUP(C$1,Raw!$A:$AO,$A65,FALSE))</f>
        <v>42012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726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726</v>
      </c>
      <c r="L65">
        <f t="shared" si="2"/>
        <v>726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28050</v>
      </c>
      <c r="C66">
        <f>IF($B66=0,"",HLOOKUP(C$1,Raw!$A:$AO,$A66,FALSE))</f>
        <v>42012</v>
      </c>
      <c r="D66">
        <f>IF($B66=0,"",HLOOKUP(D$1,Raw!$A:$AO,$A66,FALSE))</f>
        <v>65</v>
      </c>
      <c r="E66" t="str">
        <f>IF($B66=0,"",HLOOKUP(E$1,Raw!$A:$AO,$A66,FALSE))</f>
        <v>Left</v>
      </c>
      <c r="F66" t="str">
        <f>IF($B66=0,"",HLOOKUP(F$1,Raw!$A:$AO,$A66,FALSE))</f>
        <v>C</v>
      </c>
      <c r="G66">
        <f>IF($B66=0,"",HLOOKUP(G$1,Raw!$A:$AO,$A66,FALSE))</f>
        <v>1</v>
      </c>
      <c r="H66">
        <f>IF($B66=0,"",HLOOKUP(H$1,Raw!$A:$AO,$A66,FALSE))</f>
        <v>621</v>
      </c>
      <c r="I66" t="str">
        <f>IF($B66=0,"",HLOOKUP(I$1,Raw!$A:$AO,$A66,FALSE))</f>
        <v>q</v>
      </c>
      <c r="J66" t="str">
        <f>IF($B66=0,"",HLOOKUP(J$1,Raw!$A:$AO,$A66,FALSE))</f>
        <v>q</v>
      </c>
      <c r="K66">
        <f t="shared" si="0"/>
        <v>621</v>
      </c>
      <c r="L66">
        <f t="shared" si="2"/>
        <v>621</v>
      </c>
      <c r="M66" t="str">
        <f t="shared" si="1"/>
        <v>Correct</v>
      </c>
    </row>
    <row r="67" spans="1:13" x14ac:dyDescent="0.25">
      <c r="A67">
        <v>67</v>
      </c>
      <c r="B67">
        <f>HLOOKUP(B$1,Raw!$A:$AO,$A67,FALSE)</f>
        <v>28050</v>
      </c>
      <c r="C67">
        <f>IF($B67=0,"",HLOOKUP(C$1,Raw!$A:$AO,$A67,FALSE))</f>
        <v>42012</v>
      </c>
      <c r="D67">
        <f>IF($B67=0,"",HLOOKUP(D$1,Raw!$A:$AO,$A67,FALSE))</f>
        <v>66</v>
      </c>
      <c r="E67" t="str">
        <f>IF($B67=0,"",HLOOKUP(E$1,Raw!$A:$AO,$A67,FALSE))</f>
        <v>Right</v>
      </c>
      <c r="F67" t="str">
        <f>IF($B67=0,"",HLOOKUP(F$1,Raw!$A:$AO,$A67,FALSE))</f>
        <v>C</v>
      </c>
      <c r="G67">
        <f>IF($B67=0,"",HLOOKUP(G$1,Raw!$A:$AO,$A67,FALSE))</f>
        <v>1</v>
      </c>
      <c r="H67">
        <f>IF($B67=0,"",HLOOKUP(H$1,Raw!$A:$AO,$A67,FALSE))</f>
        <v>664</v>
      </c>
      <c r="I67">
        <f>IF($B67=0,"",HLOOKUP(I$1,Raw!$A:$AO,$A67,FALSE))</f>
        <v>7</v>
      </c>
      <c r="J67">
        <f>IF($B67=0,"",HLOOKUP(J$1,Raw!$A:$AO,$A67,FALSE))</f>
        <v>7</v>
      </c>
      <c r="K67">
        <f t="shared" ref="K67:K81" si="3">IF(G67=1,H67,"")</f>
        <v>664</v>
      </c>
      <c r="L67">
        <f t="shared" si="2"/>
        <v>664</v>
      </c>
      <c r="M67" t="str">
        <f t="shared" ref="M67:M81" si="4">IF(K67=0,"Timeout",IF(G67=0,"Incorrect",IF(K67&lt;&gt;L67,"Outlier",IF(G67=1,"Correct",""))))</f>
        <v>Correct</v>
      </c>
    </row>
    <row r="68" spans="1:13" x14ac:dyDescent="0.25">
      <c r="A68">
        <v>68</v>
      </c>
      <c r="B68">
        <f>HLOOKUP(B$1,Raw!$A:$AO,$A68,FALSE)</f>
        <v>28050</v>
      </c>
      <c r="C68">
        <f>IF($B68=0,"",HLOOKUP(C$1,Raw!$A:$AO,$A68,FALSE))</f>
        <v>42012</v>
      </c>
      <c r="D68">
        <f>IF($B68=0,"",HLOOKUP(D$1,Raw!$A:$AO,$A68,FALSE))</f>
        <v>67</v>
      </c>
      <c r="E68" t="str">
        <f>IF($B68=0,"",HLOOKUP(E$1,Raw!$A:$AO,$A68,FALSE))</f>
        <v>Right</v>
      </c>
      <c r="F68" t="str">
        <f>IF($B68=0,"",HLOOKUP(F$1,Raw!$A:$AO,$A68,FALSE))</f>
        <v>C</v>
      </c>
      <c r="G68">
        <f>IF($B68=0,"",HLOOKUP(G$1,Raw!$A:$AO,$A68,FALSE))</f>
        <v>1</v>
      </c>
      <c r="H68">
        <f>IF($B68=0,"",HLOOKUP(H$1,Raw!$A:$AO,$A68,FALSE))</f>
        <v>434</v>
      </c>
      <c r="I68">
        <f>IF($B68=0,"",HLOOKUP(I$1,Raw!$A:$AO,$A68,FALSE))</f>
        <v>7</v>
      </c>
      <c r="J68">
        <f>IF($B68=0,"",HLOOKUP(J$1,Raw!$A:$AO,$A68,FALSE))</f>
        <v>7</v>
      </c>
      <c r="K68">
        <f t="shared" si="3"/>
        <v>434</v>
      </c>
      <c r="L68">
        <f t="shared" ref="L68:L81" si="5">IF(AND(K68&lt;$P$4,K68&gt;$P$5),K68,"")</f>
        <v>434</v>
      </c>
      <c r="M68" t="str">
        <f t="shared" si="4"/>
        <v>Correct</v>
      </c>
    </row>
    <row r="69" spans="1:13" x14ac:dyDescent="0.25">
      <c r="A69">
        <v>69</v>
      </c>
      <c r="B69">
        <f>HLOOKUP(B$1,Raw!$A:$AO,$A69,FALSE)</f>
        <v>28050</v>
      </c>
      <c r="C69">
        <f>IF($B69=0,"",HLOOKUP(C$1,Raw!$A:$AO,$A69,FALSE))</f>
        <v>42012</v>
      </c>
      <c r="D69">
        <f>IF($B69=0,"",HLOOKUP(D$1,Raw!$A:$AO,$A69,FALSE))</f>
        <v>68</v>
      </c>
      <c r="E69" t="str">
        <f>IF($B69=0,"",HLOOKUP(E$1,Raw!$A:$AO,$A69,FALSE))</f>
        <v>Right</v>
      </c>
      <c r="F69" t="str">
        <f>IF($B69=0,"",HLOOKUP(F$1,Raw!$A:$AO,$A69,FALSE))</f>
        <v>C</v>
      </c>
      <c r="G69">
        <f>IF($B69=0,"",HLOOKUP(G$1,Raw!$A:$AO,$A69,FALSE))</f>
        <v>1</v>
      </c>
      <c r="H69">
        <f>IF($B69=0,"",HLOOKUP(H$1,Raw!$A:$AO,$A69,FALSE))</f>
        <v>436</v>
      </c>
      <c r="I69">
        <f>IF($B69=0,"",HLOOKUP(I$1,Raw!$A:$AO,$A69,FALSE))</f>
        <v>7</v>
      </c>
      <c r="J69">
        <f>IF($B69=0,"",HLOOKUP(J$1,Raw!$A:$AO,$A69,FALSE))</f>
        <v>7</v>
      </c>
      <c r="K69">
        <f t="shared" si="3"/>
        <v>436</v>
      </c>
      <c r="L69">
        <f t="shared" si="5"/>
        <v>436</v>
      </c>
      <c r="M69" t="str">
        <f t="shared" si="4"/>
        <v>Correct</v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42053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28050</v>
      </c>
      <c r="B6" s="7">
        <f>Organized!C2</f>
        <v>42012</v>
      </c>
      <c r="C6" s="19">
        <f>GETPIVOTDATA("FinalRT",$A$8,"Consistency","C")</f>
        <v>654.77272727272725</v>
      </c>
      <c r="D6" s="19">
        <f>GETPIVOTDATA("FinalRT",$A$8,"Consistency","I")</f>
        <v>773</v>
      </c>
      <c r="E6" s="19">
        <f>D6-C6</f>
        <v>118.22727272727275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0.93333333333333335</v>
      </c>
      <c r="H6" s="23">
        <f>G6-F6</f>
        <v>-4.4444444444444398E-2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654.77272727272725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773</v>
      </c>
      <c r="D10" s="5" t="s">
        <v>9</v>
      </c>
      <c r="E10" s="6">
        <v>44</v>
      </c>
      <c r="F10" s="6">
        <v>1</v>
      </c>
      <c r="G10" s="6"/>
      <c r="H10" s="6"/>
      <c r="I10" s="6">
        <v>45</v>
      </c>
    </row>
    <row r="11" spans="1:13" x14ac:dyDescent="0.25">
      <c r="A11" s="5" t="s">
        <v>12</v>
      </c>
      <c r="B11" s="6">
        <v>683.31034482758616</v>
      </c>
      <c r="D11" s="5" t="s">
        <v>10</v>
      </c>
      <c r="E11" s="6">
        <v>14</v>
      </c>
      <c r="F11" s="6">
        <v>1</v>
      </c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58</v>
      </c>
      <c r="F13" s="6">
        <v>2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2015-02-18T23:15:20Z</dcterms:modified>
</cp:coreProperties>
</file>