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8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<sst xmlns="http://schemas.openxmlformats.org/spreadsheetml/2006/main" count="1949" uniqueCount="103">
  <si>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</si>
  <si>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</si>
  <si>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</si>
  <si>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</si>
  <si>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</si>
  <si>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</si>
  <si>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</si>
  <si>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</si>
  <si>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</si>
  <si>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</si>
  <si>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</si>
  <si>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</si>
  <si>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</si>
  <si>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</si>
  <si>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</si>
  <si>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</si>
  <si>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</si>
  <si>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</si>
  <si>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</si>
  <si>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</si>
  <si>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</si>
  <si>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</si>
  <si>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</si>
  <si>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</si>
  <si>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</si>
  <si>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</si>
  <si>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</si>
  <si>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</si>
  <si>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</si>
  <si>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</si>
  <si>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</si>
  <si>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</si>
  <si>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</si>
  <si>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</si>
  <si>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</si>
  <si>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</si>
  <si>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</si>
  <si>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</si>
  <si>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</si>
  <si>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</si>
  <si>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</si>
  <si>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</si>
  <si>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</si>
  <si>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</si>
  <si>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</si>
  <si>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</si>
  <si>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</si>
  <si>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</si>
  <si>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</si>
  <si>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</si>
  <si>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</si>
  <si>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</si>
  <si>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</si>
  <si>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</si>
  <si>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</si>
  <si>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</si>
  <si>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</si>
  <si>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</si>
  <si>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</si>
  <si>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</si>
  <si>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</si>
  <si>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</si>
  <si>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</si>
  <si>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</si>
  <si>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</si>
  <si>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</si>
  <si>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</si>
  <si>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</si>
  <si>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</si>
  <si>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</si>
  <si>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</si>
  <si>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</si>
  <si>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</si>
  <si>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</si>
  <si>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</si>
  <si>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</si>
  <si>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</si>
  <si>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</si>
  <si>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</si>
  <si>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</si>
  <si>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</si>
  <si>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</si>
  <si>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</si>
  <si>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</si>
  <si>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</si>
  <si>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</si>
  <si>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</si>
  <si>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</si>
  <si>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dt:dt="string"&gt;2015-01-09T23:13:11Z&lt;/DateUtc&gt;&lt;/StartTime&gt;&lt;FrequencyChanges&gt;&lt;FrequencyChange&gt;&lt;Frequency dt:dt="r8"&gt;2857451&lt;/Frequency&gt;&lt;Timestamp dt:dt="r8"&gt;863277045057&lt;/Timestamp&gt;&lt;Current dt:dt="r8"&gt;0&lt;/Current&gt;&lt;DateUtc dt:dt="string"&gt;2015-01-09T23:13:11Z&lt;/DateUtc&gt;&lt;/FrequencyChange&gt;&lt;/FrequencyChanges&gt;&lt;/Clock&gt;\n</t>
  </si>
  <si>
    <t>Simon_A_01.02-28053-1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</si>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</sst>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3762662037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3"/>
    </cacheField>
    <cacheField name="SessionDate" numFmtId="0">
      <sharedItems containsBlank="1" containsMixedTypes="1" containsNumber="1" containsInteger="1" minValue="42013" maxValue="42013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79" maxValue="735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79" maxValue="735"/>
    </cacheField>
    <cacheField name="FinalRT" numFmtId="0">
      <sharedItems containsBlank="1" containsMixedTypes="1" containsNumber="1" containsInteger="1" minValue="279" maxValue="650"/>
    </cacheField>
    <cacheField name="FinalACC" numFmtId="0">
      <sharedItems containsBlank="1" count="6">
        <s v=""/>
        <s v="Correct"/>
        <s v="Outlier"/>
        <s v="In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3"/>
    <n v="42013"/>
    <n v="1"/>
    <s v="Right"/>
    <x v="0"/>
    <s v="NULL"/>
    <s v="NULL"/>
    <s v="NULL"/>
    <s v="NULL"/>
    <s v=""/>
    <s v=""/>
    <x v="0"/>
  </r>
  <r>
    <n v="28053"/>
    <n v="42013"/>
    <n v="2"/>
    <s v="Right"/>
    <x v="0"/>
    <s v="NULL"/>
    <s v="NULL"/>
    <s v="NULL"/>
    <s v="NULL"/>
    <s v=""/>
    <s v=""/>
    <x v="0"/>
  </r>
  <r>
    <n v="28053"/>
    <n v="42013"/>
    <n v="3"/>
    <s v="Left"/>
    <x v="0"/>
    <s v="NULL"/>
    <s v="NULL"/>
    <s v="NULL"/>
    <s v="NULL"/>
    <s v=""/>
    <s v=""/>
    <x v="0"/>
  </r>
  <r>
    <n v="28053"/>
    <n v="42013"/>
    <n v="4"/>
    <s v="Left"/>
    <x v="0"/>
    <s v="NULL"/>
    <s v="NULL"/>
    <s v="NULL"/>
    <s v="NULL"/>
    <s v=""/>
    <s v=""/>
    <x v="0"/>
  </r>
  <r>
    <n v="28053"/>
    <n v="42013"/>
    <n v="5"/>
    <s v="Left"/>
    <x v="0"/>
    <n v="1"/>
    <n v="596"/>
    <s v="q"/>
    <s v="q"/>
    <n v="596"/>
    <n v="596"/>
    <x v="1"/>
  </r>
  <r>
    <n v="28053"/>
    <n v="42013"/>
    <n v="6"/>
    <s v="Right"/>
    <x v="1"/>
    <n v="1"/>
    <n v="563"/>
    <s v="q"/>
    <s v="q"/>
    <n v="563"/>
    <n v="563"/>
    <x v="1"/>
  </r>
  <r>
    <n v="28053"/>
    <n v="42013"/>
    <n v="7"/>
    <s v="Left"/>
    <x v="0"/>
    <n v="1"/>
    <n v="364"/>
    <s v="q"/>
    <s v="q"/>
    <n v="364"/>
    <n v="364"/>
    <x v="1"/>
  </r>
  <r>
    <n v="28053"/>
    <n v="42013"/>
    <n v="8"/>
    <s v="Left"/>
    <x v="0"/>
    <n v="1"/>
    <n v="476"/>
    <s v="q"/>
    <s v="q"/>
    <n v="476"/>
    <n v="476"/>
    <x v="1"/>
  </r>
  <r>
    <n v="28053"/>
    <n v="42013"/>
    <n v="9"/>
    <s v="Right"/>
    <x v="0"/>
    <n v="1"/>
    <n v="456"/>
    <n v="7"/>
    <n v="7"/>
    <n v="456"/>
    <n v="456"/>
    <x v="1"/>
  </r>
  <r>
    <n v="28053"/>
    <n v="42013"/>
    <n v="10"/>
    <s v="Right"/>
    <x v="0"/>
    <n v="1"/>
    <n v="453"/>
    <n v="7"/>
    <n v="7"/>
    <n v="453"/>
    <n v="453"/>
    <x v="1"/>
  </r>
  <r>
    <n v="28053"/>
    <n v="42013"/>
    <n v="11"/>
    <s v="Right"/>
    <x v="0"/>
    <n v="1"/>
    <n v="490"/>
    <n v="7"/>
    <n v="7"/>
    <n v="490"/>
    <n v="490"/>
    <x v="1"/>
  </r>
  <r>
    <n v="28053"/>
    <n v="42013"/>
    <n v="12"/>
    <s v="Right"/>
    <x v="0"/>
    <n v="1"/>
    <n v="421"/>
    <n v="7"/>
    <n v="7"/>
    <n v="421"/>
    <n v="421"/>
    <x v="1"/>
  </r>
  <r>
    <n v="28053"/>
    <n v="42013"/>
    <n v="13"/>
    <s v="Left"/>
    <x v="0"/>
    <n v="1"/>
    <n v="395"/>
    <s v="q"/>
    <s v="q"/>
    <n v="395"/>
    <n v="395"/>
    <x v="1"/>
  </r>
  <r>
    <n v="28053"/>
    <n v="42013"/>
    <n v="14"/>
    <s v="Right"/>
    <x v="1"/>
    <n v="1"/>
    <n v="450"/>
    <s v="q"/>
    <s v="q"/>
    <n v="450"/>
    <n v="450"/>
    <x v="1"/>
  </r>
  <r>
    <n v="28053"/>
    <n v="42013"/>
    <n v="15"/>
    <s v="Left"/>
    <x v="1"/>
    <n v="1"/>
    <n v="471"/>
    <n v="7"/>
    <n v="7"/>
    <n v="471"/>
    <n v="471"/>
    <x v="1"/>
  </r>
  <r>
    <n v="28053"/>
    <n v="42013"/>
    <n v="16"/>
    <s v="Right"/>
    <x v="1"/>
    <n v="1"/>
    <n v="467"/>
    <s v="q"/>
    <s v="q"/>
    <n v="467"/>
    <n v="467"/>
    <x v="1"/>
  </r>
  <r>
    <n v="28053"/>
    <n v="42013"/>
    <n v="17"/>
    <s v="Right"/>
    <x v="0"/>
    <n v="1"/>
    <n v="559"/>
    <n v="7"/>
    <n v="7"/>
    <n v="559"/>
    <n v="559"/>
    <x v="1"/>
  </r>
  <r>
    <n v="28053"/>
    <n v="42013"/>
    <n v="18"/>
    <s v="Left"/>
    <x v="1"/>
    <n v="1"/>
    <n v="567"/>
    <n v="7"/>
    <n v="7"/>
    <n v="567"/>
    <n v="567"/>
    <x v="1"/>
  </r>
  <r>
    <n v="28053"/>
    <n v="42013"/>
    <n v="19"/>
    <s v="Left"/>
    <x v="0"/>
    <n v="1"/>
    <n v="592"/>
    <s v="q"/>
    <s v="q"/>
    <n v="592"/>
    <n v="592"/>
    <x v="1"/>
  </r>
  <r>
    <n v="28053"/>
    <n v="42013"/>
    <n v="20"/>
    <s v="Left"/>
    <x v="1"/>
    <n v="1"/>
    <n v="488"/>
    <n v="7"/>
    <n v="7"/>
    <n v="488"/>
    <n v="488"/>
    <x v="1"/>
  </r>
  <r>
    <n v="28053"/>
    <n v="42013"/>
    <n v="21"/>
    <s v="Left"/>
    <x v="0"/>
    <n v="1"/>
    <n v="516"/>
    <s v="q"/>
    <s v="q"/>
    <n v="516"/>
    <n v="516"/>
    <x v="1"/>
  </r>
  <r>
    <n v="28053"/>
    <n v="42013"/>
    <n v="22"/>
    <s v="Left"/>
    <x v="1"/>
    <n v="1"/>
    <n v="470"/>
    <n v="7"/>
    <n v="7"/>
    <n v="470"/>
    <n v="470"/>
    <x v="1"/>
  </r>
  <r>
    <n v="28053"/>
    <n v="42013"/>
    <n v="23"/>
    <s v="Left"/>
    <x v="0"/>
    <n v="1"/>
    <n v="531"/>
    <s v="q"/>
    <s v="q"/>
    <n v="531"/>
    <n v="531"/>
    <x v="1"/>
  </r>
  <r>
    <n v="28053"/>
    <n v="42013"/>
    <n v="24"/>
    <s v="Left"/>
    <x v="0"/>
    <n v="1"/>
    <n v="461"/>
    <s v="q"/>
    <s v="q"/>
    <n v="461"/>
    <n v="461"/>
    <x v="1"/>
  </r>
  <r>
    <n v="28053"/>
    <n v="42013"/>
    <n v="25"/>
    <s v="Right"/>
    <x v="0"/>
    <n v="1"/>
    <n v="537"/>
    <n v="7"/>
    <n v="7"/>
    <n v="537"/>
    <n v="537"/>
    <x v="1"/>
  </r>
  <r>
    <n v="28053"/>
    <n v="42013"/>
    <n v="26"/>
    <s v="Left"/>
    <x v="0"/>
    <n v="1"/>
    <n v="515"/>
    <s v="q"/>
    <s v="q"/>
    <n v="515"/>
    <n v="515"/>
    <x v="1"/>
  </r>
  <r>
    <n v="28053"/>
    <n v="42013"/>
    <n v="27"/>
    <s v="Left"/>
    <x v="0"/>
    <n v="1"/>
    <n v="414"/>
    <s v="q"/>
    <s v="q"/>
    <n v="414"/>
    <n v="414"/>
    <x v="1"/>
  </r>
  <r>
    <n v="28053"/>
    <n v="42013"/>
    <n v="28"/>
    <s v="Right"/>
    <x v="0"/>
    <n v="1"/>
    <n v="437"/>
    <n v="7"/>
    <n v="7"/>
    <n v="437"/>
    <n v="437"/>
    <x v="1"/>
  </r>
  <r>
    <n v="28053"/>
    <n v="42013"/>
    <n v="29"/>
    <s v="Right"/>
    <x v="1"/>
    <n v="1"/>
    <n v="505"/>
    <s v="q"/>
    <s v="q"/>
    <n v="505"/>
    <n v="505"/>
    <x v="1"/>
  </r>
  <r>
    <n v="28053"/>
    <n v="42013"/>
    <n v="30"/>
    <s v="Left"/>
    <x v="1"/>
    <n v="1"/>
    <n v="452"/>
    <n v="7"/>
    <n v="7"/>
    <n v="452"/>
    <n v="452"/>
    <x v="1"/>
  </r>
  <r>
    <n v="28053"/>
    <n v="42013"/>
    <n v="31"/>
    <s v="Left"/>
    <x v="1"/>
    <n v="1"/>
    <n v="625"/>
    <n v="7"/>
    <n v="7"/>
    <n v="625"/>
    <n v="625"/>
    <x v="1"/>
  </r>
  <r>
    <n v="28053"/>
    <n v="42013"/>
    <n v="32"/>
    <s v="Left"/>
    <x v="0"/>
    <n v="1"/>
    <n v="431"/>
    <s v="q"/>
    <s v="q"/>
    <n v="431"/>
    <n v="431"/>
    <x v="1"/>
  </r>
  <r>
    <n v="28053"/>
    <n v="42013"/>
    <n v="33"/>
    <s v="Left"/>
    <x v="0"/>
    <n v="1"/>
    <n v="421"/>
    <s v="q"/>
    <s v="q"/>
    <n v="421"/>
    <n v="421"/>
    <x v="1"/>
  </r>
  <r>
    <n v="28053"/>
    <n v="42013"/>
    <n v="34"/>
    <s v="Right"/>
    <x v="1"/>
    <n v="1"/>
    <n v="507"/>
    <s v="q"/>
    <s v="q"/>
    <n v="507"/>
    <n v="507"/>
    <x v="1"/>
  </r>
  <r>
    <n v="28053"/>
    <n v="42013"/>
    <n v="35"/>
    <s v="Right"/>
    <x v="0"/>
    <n v="1"/>
    <n v="486"/>
    <n v="7"/>
    <n v="7"/>
    <n v="486"/>
    <n v="486"/>
    <x v="1"/>
  </r>
  <r>
    <n v="28053"/>
    <n v="42013"/>
    <n v="36"/>
    <s v="Right"/>
    <x v="1"/>
    <n v="1"/>
    <n v="474"/>
    <s v="q"/>
    <s v="q"/>
    <n v="474"/>
    <n v="474"/>
    <x v="1"/>
  </r>
  <r>
    <n v="28053"/>
    <n v="42013"/>
    <n v="37"/>
    <s v="Right"/>
    <x v="0"/>
    <n v="1"/>
    <n v="542"/>
    <n v="7"/>
    <n v="7"/>
    <n v="542"/>
    <n v="542"/>
    <x v="1"/>
  </r>
  <r>
    <n v="28053"/>
    <n v="42013"/>
    <n v="38"/>
    <s v="Right"/>
    <x v="0"/>
    <n v="1"/>
    <n v="735"/>
    <n v="7"/>
    <n v="7"/>
    <n v="735"/>
    <s v=""/>
    <x v="2"/>
  </r>
  <r>
    <n v="28053"/>
    <n v="42013"/>
    <n v="39"/>
    <s v="Right"/>
    <x v="0"/>
    <n v="1"/>
    <n v="505"/>
    <n v="7"/>
    <n v="7"/>
    <n v="505"/>
    <n v="505"/>
    <x v="1"/>
  </r>
  <r>
    <n v="28053"/>
    <n v="42013"/>
    <n v="40"/>
    <s v="Left"/>
    <x v="0"/>
    <n v="1"/>
    <n v="612"/>
    <s v="q"/>
    <s v="q"/>
    <n v="612"/>
    <n v="612"/>
    <x v="1"/>
  </r>
  <r>
    <n v="28053"/>
    <n v="42013"/>
    <n v="41"/>
    <s v="Left"/>
    <x v="0"/>
    <n v="1"/>
    <n v="499"/>
    <s v="q"/>
    <s v="q"/>
    <n v="499"/>
    <n v="499"/>
    <x v="1"/>
  </r>
  <r>
    <n v="28053"/>
    <n v="42013"/>
    <n v="42"/>
    <s v="Left"/>
    <x v="1"/>
    <n v="1"/>
    <n v="462"/>
    <n v="7"/>
    <n v="7"/>
    <n v="462"/>
    <n v="462"/>
    <x v="1"/>
  </r>
  <r>
    <n v="28053"/>
    <n v="42013"/>
    <n v="43"/>
    <s v="Right"/>
    <x v="0"/>
    <n v="1"/>
    <n v="483"/>
    <n v="7"/>
    <n v="7"/>
    <n v="483"/>
    <n v="483"/>
    <x v="1"/>
  </r>
  <r>
    <n v="28053"/>
    <n v="42013"/>
    <n v="44"/>
    <s v="Left"/>
    <x v="0"/>
    <n v="1"/>
    <n v="510"/>
    <s v="q"/>
    <s v="q"/>
    <n v="510"/>
    <n v="510"/>
    <x v="1"/>
  </r>
  <r>
    <n v="28053"/>
    <n v="42013"/>
    <n v="45"/>
    <s v="Left"/>
    <x v="0"/>
    <n v="1"/>
    <n v="433"/>
    <s v="q"/>
    <s v="q"/>
    <n v="433"/>
    <n v="433"/>
    <x v="1"/>
  </r>
  <r>
    <n v="28053"/>
    <n v="42013"/>
    <n v="46"/>
    <s v="Right"/>
    <x v="0"/>
    <n v="1"/>
    <n v="407"/>
    <n v="7"/>
    <n v="7"/>
    <n v="407"/>
    <n v="407"/>
    <x v="1"/>
  </r>
  <r>
    <n v="28053"/>
    <n v="42013"/>
    <n v="47"/>
    <s v="Right"/>
    <x v="0"/>
    <n v="1"/>
    <n v="348"/>
    <n v="7"/>
    <n v="7"/>
    <n v="348"/>
    <n v="348"/>
    <x v="1"/>
  </r>
  <r>
    <n v="28053"/>
    <n v="42013"/>
    <n v="48"/>
    <s v="Left"/>
    <x v="0"/>
    <n v="1"/>
    <n v="437"/>
    <s v="q"/>
    <s v="q"/>
    <n v="437"/>
    <n v="437"/>
    <x v="1"/>
  </r>
  <r>
    <n v="28053"/>
    <n v="42013"/>
    <n v="49"/>
    <s v="Right"/>
    <x v="0"/>
    <n v="1"/>
    <n v="362"/>
    <n v="7"/>
    <n v="7"/>
    <n v="362"/>
    <n v="362"/>
    <x v="1"/>
  </r>
  <r>
    <n v="28053"/>
    <n v="42013"/>
    <n v="50"/>
    <s v="Left"/>
    <x v="0"/>
    <n v="1"/>
    <n v="355"/>
    <s v="q"/>
    <s v="q"/>
    <n v="355"/>
    <n v="355"/>
    <x v="1"/>
  </r>
  <r>
    <n v="28053"/>
    <n v="42013"/>
    <n v="51"/>
    <s v="Left"/>
    <x v="0"/>
    <n v="1"/>
    <n v="443"/>
    <s v="q"/>
    <s v="q"/>
    <n v="443"/>
    <n v="443"/>
    <x v="1"/>
  </r>
  <r>
    <n v="28053"/>
    <n v="42013"/>
    <n v="52"/>
    <s v="Right"/>
    <x v="0"/>
    <n v="1"/>
    <n v="416"/>
    <n v="7"/>
    <n v="7"/>
    <n v="416"/>
    <n v="416"/>
    <x v="1"/>
  </r>
  <r>
    <n v="28053"/>
    <n v="42013"/>
    <n v="53"/>
    <s v="Left"/>
    <x v="0"/>
    <n v="1"/>
    <n v="279"/>
    <s v="q"/>
    <s v="q"/>
    <n v="279"/>
    <n v="279"/>
    <x v="1"/>
  </r>
  <r>
    <n v="28053"/>
    <n v="42013"/>
    <n v="54"/>
    <s v="Right"/>
    <x v="0"/>
    <n v="1"/>
    <n v="322"/>
    <n v="7"/>
    <n v="7"/>
    <n v="322"/>
    <n v="322"/>
    <x v="1"/>
  </r>
  <r>
    <n v="28053"/>
    <n v="42013"/>
    <n v="55"/>
    <s v="Right"/>
    <x v="1"/>
    <n v="0"/>
    <n v="420"/>
    <n v="7"/>
    <s v="q"/>
    <s v=""/>
    <s v=""/>
    <x v="3"/>
  </r>
  <r>
    <n v="28053"/>
    <n v="42013"/>
    <n v="56"/>
    <s v="Right"/>
    <x v="0"/>
    <n v="1"/>
    <n v="650"/>
    <n v="7"/>
    <n v="7"/>
    <n v="650"/>
    <n v="650"/>
    <x v="1"/>
  </r>
  <r>
    <n v="28053"/>
    <n v="42013"/>
    <n v="57"/>
    <s v="Right"/>
    <x v="0"/>
    <n v="1"/>
    <n v="512"/>
    <n v="7"/>
    <n v="7"/>
    <n v="512"/>
    <n v="512"/>
    <x v="1"/>
  </r>
  <r>
    <n v="28053"/>
    <n v="42013"/>
    <n v="58"/>
    <s v="Left"/>
    <x v="0"/>
    <n v="1"/>
    <n v="322"/>
    <s v="q"/>
    <s v="q"/>
    <n v="322"/>
    <n v="322"/>
    <x v="1"/>
  </r>
  <r>
    <n v="28053"/>
    <n v="42013"/>
    <n v="59"/>
    <s v="Left"/>
    <x v="1"/>
    <n v="1"/>
    <n v="524"/>
    <n v="7"/>
    <n v="7"/>
    <n v="524"/>
    <n v="524"/>
    <x v="1"/>
  </r>
  <r>
    <n v="28053"/>
    <n v="42013"/>
    <n v="60"/>
    <s v="Left"/>
    <x v="0"/>
    <n v="1"/>
    <n v="534"/>
    <s v="q"/>
    <s v="q"/>
    <n v="534"/>
    <n v="534"/>
    <x v="1"/>
  </r>
  <r>
    <n v="28053"/>
    <n v="42013"/>
    <n v="61"/>
    <s v="Left"/>
    <x v="0"/>
    <n v="1"/>
    <n v="464"/>
    <s v="q"/>
    <s v="q"/>
    <n v="464"/>
    <n v="464"/>
    <x v="1"/>
  </r>
  <r>
    <n v="28053"/>
    <n v="42013"/>
    <n v="62"/>
    <s v="Right"/>
    <x v="0"/>
    <n v="1"/>
    <n v="524"/>
    <n v="7"/>
    <n v="7"/>
    <n v="524"/>
    <n v="524"/>
    <x v="1"/>
  </r>
  <r>
    <n v="28053"/>
    <n v="42013"/>
    <n v="63"/>
    <s v="Right"/>
    <x v="0"/>
    <n v="1"/>
    <n v="446"/>
    <n v="7"/>
    <n v="7"/>
    <n v="446"/>
    <n v="446"/>
    <x v="1"/>
  </r>
  <r>
    <n v="28053"/>
    <n v="42013"/>
    <n v="64"/>
    <s v="Right"/>
    <x v="0"/>
    <n v="1"/>
    <n v="451"/>
    <n v="7"/>
    <n v="7"/>
    <n v="451"/>
    <n v="45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3"/>
        <item x="2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8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28053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-10820715</v>
      </c>
      <c r="K2" t="s">
        <v>91</v>
      </c>
      <c r="L2" t="s">
        <v>92</v>
      </c>
      <c r="M2" s="1" t="s">
        <v>92</v>
      </c>
      <c r="N2" s="16">
        <v>42013</v>
      </c>
      <c r="O2" s="16"/>
      <c r="P2" s="2">
        <v>0.63415509259259262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78811</v>
      </c>
      <c r="AT2">
        <v>0</v>
      </c>
      <c r="AU2">
        <v>7</v>
      </c>
      <c r="AV2">
        <v>6445</v>
      </c>
      <c r="AW2">
        <v>85256</v>
      </c>
      <c r="AX2" t="s">
        <v>98</v>
      </c>
    </row>
    <row r="3" spans="1:50" x14ac:dyDescent="0.25">
      <c r="A3" t="s">
        <v>87</v>
      </c>
      <c r="B3">
        <v>28053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-10820715</v>
      </c>
      <c r="K3" t="s">
        <v>91</v>
      </c>
      <c r="L3" t="s">
        <v>92</v>
      </c>
      <c r="M3" s="1" t="s">
        <v>92</v>
      </c>
      <c r="N3" s="16">
        <v>42013</v>
      </c>
      <c r="O3" s="16"/>
      <c r="P3" s="2">
        <v>0.63415509259259262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86895</v>
      </c>
      <c r="AT3">
        <v>0</v>
      </c>
      <c r="AU3" t="s">
        <v>99</v>
      </c>
      <c r="AV3">
        <v>441</v>
      </c>
      <c r="AW3">
        <v>87336</v>
      </c>
      <c r="AX3" t="s">
        <v>101</v>
      </c>
    </row>
    <row r="4" spans="1:50" x14ac:dyDescent="0.25">
      <c r="A4" t="s">
        <v>87</v>
      </c>
      <c r="B4">
        <v>28053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-10820715</v>
      </c>
      <c r="K4" t="s">
        <v>91</v>
      </c>
      <c r="L4" t="s">
        <v>92</v>
      </c>
      <c r="M4" s="1" t="s">
        <v>92</v>
      </c>
      <c r="N4" s="16">
        <v>42013</v>
      </c>
      <c r="O4" s="16"/>
      <c r="P4" s="2">
        <v>0.63415509259259262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88957</v>
      </c>
      <c r="AT4">
        <v>0</v>
      </c>
      <c r="AU4" t="s">
        <v>99</v>
      </c>
      <c r="AV4">
        <v>587</v>
      </c>
      <c r="AW4">
        <v>89544</v>
      </c>
      <c r="AX4" t="s">
        <v>101</v>
      </c>
    </row>
    <row r="5" spans="1:50" x14ac:dyDescent="0.25">
      <c r="A5" t="s">
        <v>87</v>
      </c>
      <c r="B5">
        <v>28053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-10820715</v>
      </c>
      <c r="K5" t="s">
        <v>91</v>
      </c>
      <c r="L5" t="s">
        <v>92</v>
      </c>
      <c r="M5" s="1" t="s">
        <v>92</v>
      </c>
      <c r="N5" s="16">
        <v>42013</v>
      </c>
      <c r="O5" s="16"/>
      <c r="P5" s="2">
        <v>0.63415509259259262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91170</v>
      </c>
      <c r="AT5">
        <v>0</v>
      </c>
      <c r="AU5">
        <v>7</v>
      </c>
      <c r="AV5">
        <v>310</v>
      </c>
      <c r="AW5">
        <v>91480</v>
      </c>
      <c r="AX5" t="s">
        <v>98</v>
      </c>
    </row>
    <row r="6" spans="1:50" x14ac:dyDescent="0.25">
      <c r="A6" t="s">
        <v>87</v>
      </c>
      <c r="B6">
        <v>28053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-10820715</v>
      </c>
      <c r="K6" t="s">
        <v>91</v>
      </c>
      <c r="L6" t="s">
        <v>92</v>
      </c>
      <c r="M6" s="1" t="s">
        <v>92</v>
      </c>
      <c r="N6" s="16">
        <v>42013</v>
      </c>
      <c r="O6" s="16"/>
      <c r="P6" s="2">
        <v>0.63415509259259262</v>
      </c>
      <c r="Q6" t="s">
        <v>93</v>
      </c>
      <c r="R6">
        <v>5</v>
      </c>
      <c r="S6" t="s">
        <v>9</v>
      </c>
      <c r="T6" t="s">
        <v>99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99</v>
      </c>
      <c r="AH6">
        <v>-999999</v>
      </c>
      <c r="AI6">
        <v>16</v>
      </c>
      <c r="AJ6">
        <v>115204</v>
      </c>
      <c r="AK6">
        <v>0</v>
      </c>
      <c r="AL6" t="s">
        <v>99</v>
      </c>
      <c r="AM6">
        <v>596</v>
      </c>
      <c r="AN6">
        <v>115800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28053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-10820715</v>
      </c>
      <c r="K7" t="s">
        <v>91</v>
      </c>
      <c r="L7" t="s">
        <v>92</v>
      </c>
      <c r="M7" s="1" t="s">
        <v>92</v>
      </c>
      <c r="N7" s="16">
        <v>42013</v>
      </c>
      <c r="O7" s="16"/>
      <c r="P7" s="2">
        <v>0.63415509259259262</v>
      </c>
      <c r="Q7" t="s">
        <v>93</v>
      </c>
      <c r="R7">
        <v>6</v>
      </c>
      <c r="S7" t="s">
        <v>10</v>
      </c>
      <c r="T7" t="s">
        <v>99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99</v>
      </c>
      <c r="AH7">
        <v>-999999</v>
      </c>
      <c r="AI7">
        <v>16</v>
      </c>
      <c r="AJ7">
        <v>116901</v>
      </c>
      <c r="AK7">
        <v>0</v>
      </c>
      <c r="AL7" t="s">
        <v>99</v>
      </c>
      <c r="AM7">
        <v>563</v>
      </c>
      <c r="AN7">
        <v>117464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28053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-10820715</v>
      </c>
      <c r="K8" t="s">
        <v>91</v>
      </c>
      <c r="L8" t="s">
        <v>92</v>
      </c>
      <c r="M8" s="1" t="s">
        <v>92</v>
      </c>
      <c r="N8" s="16">
        <v>42013</v>
      </c>
      <c r="O8" s="16"/>
      <c r="P8" s="2">
        <v>0.63415509259259262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99</v>
      </c>
      <c r="AH8">
        <v>-999999</v>
      </c>
      <c r="AI8">
        <v>16</v>
      </c>
      <c r="AJ8">
        <v>118564</v>
      </c>
      <c r="AK8">
        <v>0</v>
      </c>
      <c r="AL8" t="s">
        <v>99</v>
      </c>
      <c r="AM8">
        <v>364</v>
      </c>
      <c r="AN8">
        <v>118928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28053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-10820715</v>
      </c>
      <c r="K9" t="s">
        <v>91</v>
      </c>
      <c r="L9" t="s">
        <v>92</v>
      </c>
      <c r="M9" s="1" t="s">
        <v>92</v>
      </c>
      <c r="N9" s="16">
        <v>42013</v>
      </c>
      <c r="O9" s="16"/>
      <c r="P9" s="2">
        <v>0.63415509259259262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120028</v>
      </c>
      <c r="AK9">
        <v>0</v>
      </c>
      <c r="AL9" t="s">
        <v>99</v>
      </c>
      <c r="AM9">
        <v>476</v>
      </c>
      <c r="AN9">
        <v>120504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28053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-10820715</v>
      </c>
      <c r="K10" t="s">
        <v>91</v>
      </c>
      <c r="L10" t="s">
        <v>92</v>
      </c>
      <c r="M10" s="1" t="s">
        <v>92</v>
      </c>
      <c r="N10" s="16">
        <v>42013</v>
      </c>
      <c r="O10" s="16"/>
      <c r="P10" s="2">
        <v>0.63415509259259262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16</v>
      </c>
      <c r="AJ10">
        <v>121608</v>
      </c>
      <c r="AK10">
        <v>0</v>
      </c>
      <c r="AL10">
        <v>7</v>
      </c>
      <c r="AM10">
        <v>456</v>
      </c>
      <c r="AN10">
        <v>122064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98</v>
      </c>
    </row>
    <row r="11" spans="1:50" x14ac:dyDescent="0.25">
      <c r="A11" t="s">
        <v>87</v>
      </c>
      <c r="B11">
        <v>28053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-10820715</v>
      </c>
      <c r="K11" t="s">
        <v>91</v>
      </c>
      <c r="L11" t="s">
        <v>92</v>
      </c>
      <c r="M11" s="1" t="s">
        <v>92</v>
      </c>
      <c r="N11" s="16">
        <v>42013</v>
      </c>
      <c r="O11" s="16"/>
      <c r="P11" s="2">
        <v>0.63415509259259262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123171</v>
      </c>
      <c r="AK11">
        <v>0</v>
      </c>
      <c r="AL11">
        <v>7</v>
      </c>
      <c r="AM11">
        <v>453</v>
      </c>
      <c r="AN11">
        <v>123624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28053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-10820715</v>
      </c>
      <c r="K12" t="s">
        <v>91</v>
      </c>
      <c r="L12" t="s">
        <v>92</v>
      </c>
      <c r="M12" s="1" t="s">
        <v>92</v>
      </c>
      <c r="N12" s="16">
        <v>42013</v>
      </c>
      <c r="O12" s="16"/>
      <c r="P12" s="2">
        <v>0.63415509259259262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16</v>
      </c>
      <c r="AJ12">
        <v>124718</v>
      </c>
      <c r="AK12">
        <v>0</v>
      </c>
      <c r="AL12">
        <v>7</v>
      </c>
      <c r="AM12">
        <v>490</v>
      </c>
      <c r="AN12">
        <v>125208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98</v>
      </c>
    </row>
    <row r="13" spans="1:50" x14ac:dyDescent="0.25">
      <c r="A13" t="s">
        <v>87</v>
      </c>
      <c r="B13">
        <v>28053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-10820715</v>
      </c>
      <c r="K13" t="s">
        <v>91</v>
      </c>
      <c r="L13" t="s">
        <v>92</v>
      </c>
      <c r="M13" s="1" t="s">
        <v>92</v>
      </c>
      <c r="N13" s="16">
        <v>42013</v>
      </c>
      <c r="O13" s="16"/>
      <c r="P13" s="2">
        <v>0.63415509259259262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126315</v>
      </c>
      <c r="AK13">
        <v>0</v>
      </c>
      <c r="AL13">
        <v>7</v>
      </c>
      <c r="AM13">
        <v>421</v>
      </c>
      <c r="AN13">
        <v>126736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28053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-10820715</v>
      </c>
      <c r="K14" t="s">
        <v>91</v>
      </c>
      <c r="L14" t="s">
        <v>92</v>
      </c>
      <c r="M14" s="1" t="s">
        <v>92</v>
      </c>
      <c r="N14" s="16">
        <v>42013</v>
      </c>
      <c r="O14" s="16"/>
      <c r="P14" s="2">
        <v>0.63415509259259262</v>
      </c>
      <c r="Q14" t="s">
        <v>93</v>
      </c>
      <c r="R14">
        <v>13</v>
      </c>
      <c r="S14" t="s">
        <v>9</v>
      </c>
      <c r="T14" t="s">
        <v>99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99</v>
      </c>
      <c r="AH14">
        <v>-999999</v>
      </c>
      <c r="AI14">
        <v>16</v>
      </c>
      <c r="AJ14">
        <v>127845</v>
      </c>
      <c r="AK14">
        <v>0</v>
      </c>
      <c r="AL14" t="s">
        <v>99</v>
      </c>
      <c r="AM14">
        <v>395</v>
      </c>
      <c r="AN14">
        <v>128240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28053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-10820715</v>
      </c>
      <c r="K15" t="s">
        <v>91</v>
      </c>
      <c r="L15" t="s">
        <v>92</v>
      </c>
      <c r="M15" s="1" t="s">
        <v>92</v>
      </c>
      <c r="N15" s="16">
        <v>42013</v>
      </c>
      <c r="O15" s="16"/>
      <c r="P15" s="2">
        <v>0.63415509259259262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129342</v>
      </c>
      <c r="AK15">
        <v>0</v>
      </c>
      <c r="AL15" t="s">
        <v>99</v>
      </c>
      <c r="AM15">
        <v>450</v>
      </c>
      <c r="AN15">
        <v>129792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28053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-10820715</v>
      </c>
      <c r="K16" t="s">
        <v>91</v>
      </c>
      <c r="L16" t="s">
        <v>92</v>
      </c>
      <c r="M16" s="1" t="s">
        <v>92</v>
      </c>
      <c r="N16" s="16">
        <v>42013</v>
      </c>
      <c r="O16" s="16"/>
      <c r="P16" s="2">
        <v>0.63415509259259262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130889</v>
      </c>
      <c r="AK16">
        <v>0</v>
      </c>
      <c r="AL16">
        <v>7</v>
      </c>
      <c r="AM16">
        <v>471</v>
      </c>
      <c r="AN16">
        <v>131360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28053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-10820715</v>
      </c>
      <c r="K17" t="s">
        <v>91</v>
      </c>
      <c r="L17" t="s">
        <v>92</v>
      </c>
      <c r="M17" s="1" t="s">
        <v>92</v>
      </c>
      <c r="N17" s="16">
        <v>42013</v>
      </c>
      <c r="O17" s="16"/>
      <c r="P17" s="2">
        <v>0.63415509259259262</v>
      </c>
      <c r="Q17" t="s">
        <v>93</v>
      </c>
      <c r="R17">
        <v>16</v>
      </c>
      <c r="S17" t="s">
        <v>10</v>
      </c>
      <c r="T17" t="s">
        <v>99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132469</v>
      </c>
      <c r="AK17">
        <v>0</v>
      </c>
      <c r="AL17" t="s">
        <v>99</v>
      </c>
      <c r="AM17">
        <v>467</v>
      </c>
      <c r="AN17">
        <v>132936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28053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-10820715</v>
      </c>
      <c r="K18" t="s">
        <v>91</v>
      </c>
      <c r="L18" t="s">
        <v>92</v>
      </c>
      <c r="M18" s="1" t="s">
        <v>92</v>
      </c>
      <c r="N18" s="16">
        <v>42013</v>
      </c>
      <c r="O18" s="16"/>
      <c r="P18" s="2">
        <v>0.63415509259259262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134033</v>
      </c>
      <c r="AK18">
        <v>0</v>
      </c>
      <c r="AL18">
        <v>7</v>
      </c>
      <c r="AM18">
        <v>559</v>
      </c>
      <c r="AN18">
        <v>134592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28053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-10820715</v>
      </c>
      <c r="K19" t="s">
        <v>91</v>
      </c>
      <c r="L19" t="s">
        <v>92</v>
      </c>
      <c r="M19" s="1" t="s">
        <v>92</v>
      </c>
      <c r="N19" s="16">
        <v>42013</v>
      </c>
      <c r="O19" s="16"/>
      <c r="P19" s="2">
        <v>0.63415509259259262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33</v>
      </c>
      <c r="AJ19">
        <v>135713</v>
      </c>
      <c r="AK19">
        <v>0</v>
      </c>
      <c r="AL19">
        <v>7</v>
      </c>
      <c r="AM19">
        <v>567</v>
      </c>
      <c r="AN19">
        <v>136280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28053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-10820715</v>
      </c>
      <c r="K20" t="s">
        <v>91</v>
      </c>
      <c r="L20" t="s">
        <v>92</v>
      </c>
      <c r="M20" s="1" t="s">
        <v>92</v>
      </c>
      <c r="N20" s="16">
        <v>42013</v>
      </c>
      <c r="O20" s="16"/>
      <c r="P20" s="2">
        <v>0.63415509259259262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137376</v>
      </c>
      <c r="AK20">
        <v>0</v>
      </c>
      <c r="AL20" t="s">
        <v>99</v>
      </c>
      <c r="AM20">
        <v>592</v>
      </c>
      <c r="AN20">
        <v>137968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28053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-10820715</v>
      </c>
      <c r="K21" t="s">
        <v>91</v>
      </c>
      <c r="L21" t="s">
        <v>92</v>
      </c>
      <c r="M21" s="1" t="s">
        <v>92</v>
      </c>
      <c r="N21" s="16">
        <v>42013</v>
      </c>
      <c r="O21" s="16"/>
      <c r="P21" s="2">
        <v>0.63415509259259262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139072</v>
      </c>
      <c r="AK21">
        <v>0</v>
      </c>
      <c r="AL21">
        <v>7</v>
      </c>
      <c r="AM21">
        <v>488</v>
      </c>
      <c r="AN21">
        <v>139560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28053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-10820715</v>
      </c>
      <c r="K22" t="s">
        <v>91</v>
      </c>
      <c r="L22" t="s">
        <v>92</v>
      </c>
      <c r="M22" s="1" t="s">
        <v>92</v>
      </c>
      <c r="N22" s="16">
        <v>42013</v>
      </c>
      <c r="O22" s="16"/>
      <c r="P22" s="2">
        <v>0.63415509259259262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140652</v>
      </c>
      <c r="AK22">
        <v>0</v>
      </c>
      <c r="AL22" t="s">
        <v>99</v>
      </c>
      <c r="AM22">
        <v>516</v>
      </c>
      <c r="AN22">
        <v>141168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28053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-10820715</v>
      </c>
      <c r="K23" t="s">
        <v>91</v>
      </c>
      <c r="L23" t="s">
        <v>92</v>
      </c>
      <c r="M23" s="1" t="s">
        <v>92</v>
      </c>
      <c r="N23" s="16">
        <v>42013</v>
      </c>
      <c r="O23" s="16"/>
      <c r="P23" s="2">
        <v>0.63415509259259262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142266</v>
      </c>
      <c r="AK23">
        <v>0</v>
      </c>
      <c r="AL23">
        <v>7</v>
      </c>
      <c r="AM23">
        <v>470</v>
      </c>
      <c r="AN23">
        <v>142736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28053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-10820715</v>
      </c>
      <c r="K24" t="s">
        <v>91</v>
      </c>
      <c r="L24" t="s">
        <v>92</v>
      </c>
      <c r="M24" s="1" t="s">
        <v>92</v>
      </c>
      <c r="N24" s="16">
        <v>42013</v>
      </c>
      <c r="O24" s="16"/>
      <c r="P24" s="2">
        <v>0.63415509259259262</v>
      </c>
      <c r="Q24" t="s">
        <v>93</v>
      </c>
      <c r="R24">
        <v>23</v>
      </c>
      <c r="S24" t="s">
        <v>9</v>
      </c>
      <c r="T24" t="s">
        <v>99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99</v>
      </c>
      <c r="AH24">
        <v>-999999</v>
      </c>
      <c r="AI24">
        <v>16</v>
      </c>
      <c r="AJ24">
        <v>143829</v>
      </c>
      <c r="AK24">
        <v>0</v>
      </c>
      <c r="AL24" t="s">
        <v>99</v>
      </c>
      <c r="AM24">
        <v>531</v>
      </c>
      <c r="AN24">
        <v>144360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28053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-10820715</v>
      </c>
      <c r="K25" t="s">
        <v>91</v>
      </c>
      <c r="L25" t="s">
        <v>92</v>
      </c>
      <c r="M25" s="1" t="s">
        <v>92</v>
      </c>
      <c r="N25" s="16">
        <v>42013</v>
      </c>
      <c r="O25" s="16"/>
      <c r="P25" s="2">
        <v>0.63415509259259262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145459</v>
      </c>
      <c r="AK25">
        <v>0</v>
      </c>
      <c r="AL25" t="s">
        <v>99</v>
      </c>
      <c r="AM25">
        <v>461</v>
      </c>
      <c r="AN25">
        <v>145920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28053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-10820715</v>
      </c>
      <c r="K26" t="s">
        <v>91</v>
      </c>
      <c r="L26" t="s">
        <v>92</v>
      </c>
      <c r="M26" s="1" t="s">
        <v>92</v>
      </c>
      <c r="N26" s="16">
        <v>42013</v>
      </c>
      <c r="O26" s="16"/>
      <c r="P26" s="2">
        <v>0.63415509259259262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147023</v>
      </c>
      <c r="AK26">
        <v>0</v>
      </c>
      <c r="AL26">
        <v>7</v>
      </c>
      <c r="AM26">
        <v>537</v>
      </c>
      <c r="AN26">
        <v>147560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28053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-10820715</v>
      </c>
      <c r="K27" t="s">
        <v>91</v>
      </c>
      <c r="L27" t="s">
        <v>92</v>
      </c>
      <c r="M27" s="1" t="s">
        <v>92</v>
      </c>
      <c r="N27" s="16">
        <v>42013</v>
      </c>
      <c r="O27" s="16"/>
      <c r="P27" s="2">
        <v>0.63415509259259262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99</v>
      </c>
      <c r="AH27">
        <v>-999999</v>
      </c>
      <c r="AI27">
        <v>16</v>
      </c>
      <c r="AJ27">
        <v>148653</v>
      </c>
      <c r="AK27">
        <v>0</v>
      </c>
      <c r="AL27" t="s">
        <v>99</v>
      </c>
      <c r="AM27">
        <v>515</v>
      </c>
      <c r="AN27">
        <v>149168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28053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-10820715</v>
      </c>
      <c r="K28" t="s">
        <v>91</v>
      </c>
      <c r="L28" t="s">
        <v>92</v>
      </c>
      <c r="M28" s="1" t="s">
        <v>92</v>
      </c>
      <c r="N28" s="16">
        <v>42013</v>
      </c>
      <c r="O28" s="16"/>
      <c r="P28" s="2">
        <v>0.63415509259259262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99</v>
      </c>
      <c r="AH28">
        <v>-999999</v>
      </c>
      <c r="AI28">
        <v>16</v>
      </c>
      <c r="AJ28">
        <v>150266</v>
      </c>
      <c r="AK28">
        <v>0</v>
      </c>
      <c r="AL28" t="s">
        <v>99</v>
      </c>
      <c r="AM28">
        <v>414</v>
      </c>
      <c r="AN28">
        <v>150680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28053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-10820715</v>
      </c>
      <c r="K29" t="s">
        <v>91</v>
      </c>
      <c r="L29" t="s">
        <v>92</v>
      </c>
      <c r="M29" s="1" t="s">
        <v>92</v>
      </c>
      <c r="N29" s="16">
        <v>42013</v>
      </c>
      <c r="O29" s="16"/>
      <c r="P29" s="2">
        <v>0.63415509259259262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151780</v>
      </c>
      <c r="AK29">
        <v>0</v>
      </c>
      <c r="AL29">
        <v>7</v>
      </c>
      <c r="AM29">
        <v>437</v>
      </c>
      <c r="AN29">
        <v>152217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28053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-10820715</v>
      </c>
      <c r="K30" t="s">
        <v>91</v>
      </c>
      <c r="L30" t="s">
        <v>92</v>
      </c>
      <c r="M30" s="1" t="s">
        <v>92</v>
      </c>
      <c r="N30" s="16">
        <v>42013</v>
      </c>
      <c r="O30" s="16"/>
      <c r="P30" s="2">
        <v>0.63415509259259262</v>
      </c>
      <c r="Q30" t="s">
        <v>93</v>
      </c>
      <c r="R30">
        <v>29</v>
      </c>
      <c r="S30" t="s">
        <v>10</v>
      </c>
      <c r="T30" t="s">
        <v>99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153327</v>
      </c>
      <c r="AK30">
        <v>0</v>
      </c>
      <c r="AL30" t="s">
        <v>99</v>
      </c>
      <c r="AM30">
        <v>505</v>
      </c>
      <c r="AN30">
        <v>153832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28053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-10820715</v>
      </c>
      <c r="K31" t="s">
        <v>91</v>
      </c>
      <c r="L31" t="s">
        <v>92</v>
      </c>
      <c r="M31" s="1" t="s">
        <v>92</v>
      </c>
      <c r="N31" s="16">
        <v>42013</v>
      </c>
      <c r="O31" s="16"/>
      <c r="P31" s="2">
        <v>0.63415509259259262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154940</v>
      </c>
      <c r="AK31">
        <v>0</v>
      </c>
      <c r="AL31">
        <v>7</v>
      </c>
      <c r="AM31">
        <v>452</v>
      </c>
      <c r="AN31">
        <v>155392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28053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-10820715</v>
      </c>
      <c r="K32" t="s">
        <v>91</v>
      </c>
      <c r="L32" t="s">
        <v>92</v>
      </c>
      <c r="M32" s="1" t="s">
        <v>92</v>
      </c>
      <c r="N32" s="16">
        <v>42013</v>
      </c>
      <c r="O32" s="16"/>
      <c r="P32" s="2">
        <v>0.63415509259259262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156487</v>
      </c>
      <c r="AK32">
        <v>0</v>
      </c>
      <c r="AL32">
        <v>7</v>
      </c>
      <c r="AM32">
        <v>625</v>
      </c>
      <c r="AN32">
        <v>157112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28053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-10820715</v>
      </c>
      <c r="K33" t="s">
        <v>91</v>
      </c>
      <c r="L33" t="s">
        <v>92</v>
      </c>
      <c r="M33" s="1" t="s">
        <v>92</v>
      </c>
      <c r="N33" s="16">
        <v>42013</v>
      </c>
      <c r="O33" s="16"/>
      <c r="P33" s="2">
        <v>0.63415509259259262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99</v>
      </c>
      <c r="AH33">
        <v>-999999</v>
      </c>
      <c r="AI33">
        <v>16</v>
      </c>
      <c r="AJ33">
        <v>158217</v>
      </c>
      <c r="AK33">
        <v>0</v>
      </c>
      <c r="AL33" t="s">
        <v>99</v>
      </c>
      <c r="AM33">
        <v>431</v>
      </c>
      <c r="AN33">
        <v>158648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28053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-10820715</v>
      </c>
      <c r="K34" t="s">
        <v>91</v>
      </c>
      <c r="L34" t="s">
        <v>92</v>
      </c>
      <c r="M34" s="1" t="s">
        <v>92</v>
      </c>
      <c r="N34" s="16">
        <v>42013</v>
      </c>
      <c r="O34" s="16"/>
      <c r="P34" s="2">
        <v>0.63415509259259262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159747</v>
      </c>
      <c r="AK34">
        <v>0</v>
      </c>
      <c r="AL34" t="s">
        <v>99</v>
      </c>
      <c r="AM34">
        <v>421</v>
      </c>
      <c r="AN34">
        <v>160168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28053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-10820715</v>
      </c>
      <c r="K35" t="s">
        <v>91</v>
      </c>
      <c r="L35" t="s">
        <v>92</v>
      </c>
      <c r="M35" s="1" t="s">
        <v>92</v>
      </c>
      <c r="N35" s="16">
        <v>42013</v>
      </c>
      <c r="O35" s="16"/>
      <c r="P35" s="2">
        <v>0.63415509259259262</v>
      </c>
      <c r="Q35" t="s">
        <v>93</v>
      </c>
      <c r="R35">
        <v>34</v>
      </c>
      <c r="S35" t="s">
        <v>10</v>
      </c>
      <c r="T35" t="s">
        <v>99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99</v>
      </c>
      <c r="AH35">
        <v>-999999</v>
      </c>
      <c r="AI35">
        <v>16</v>
      </c>
      <c r="AJ35">
        <v>161261</v>
      </c>
      <c r="AK35">
        <v>0</v>
      </c>
      <c r="AL35" t="s">
        <v>99</v>
      </c>
      <c r="AM35">
        <v>507</v>
      </c>
      <c r="AN35">
        <v>161768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28053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-10820715</v>
      </c>
      <c r="K36" t="s">
        <v>91</v>
      </c>
      <c r="L36" t="s">
        <v>92</v>
      </c>
      <c r="M36" s="1" t="s">
        <v>92</v>
      </c>
      <c r="N36" s="16">
        <v>42013</v>
      </c>
      <c r="O36" s="16"/>
      <c r="P36" s="2">
        <v>0.63415509259259262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16</v>
      </c>
      <c r="AJ36">
        <v>162874</v>
      </c>
      <c r="AK36">
        <v>0</v>
      </c>
      <c r="AL36">
        <v>7</v>
      </c>
      <c r="AM36">
        <v>486</v>
      </c>
      <c r="AN36">
        <v>163360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28053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-10820715</v>
      </c>
      <c r="K37" t="s">
        <v>91</v>
      </c>
      <c r="L37" t="s">
        <v>92</v>
      </c>
      <c r="M37" s="1" t="s">
        <v>92</v>
      </c>
      <c r="N37" s="16">
        <v>42013</v>
      </c>
      <c r="O37" s="16"/>
      <c r="P37" s="2">
        <v>0.63415509259259262</v>
      </c>
      <c r="Q37" t="s">
        <v>93</v>
      </c>
      <c r="R37">
        <v>36</v>
      </c>
      <c r="S37" t="s">
        <v>10</v>
      </c>
      <c r="T37" t="s">
        <v>99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164454</v>
      </c>
      <c r="AK37">
        <v>0</v>
      </c>
      <c r="AL37" t="s">
        <v>99</v>
      </c>
      <c r="AM37">
        <v>474</v>
      </c>
      <c r="AN37">
        <v>164928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28053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-10820715</v>
      </c>
      <c r="K38" t="s">
        <v>91</v>
      </c>
      <c r="L38" t="s">
        <v>92</v>
      </c>
      <c r="M38" s="1" t="s">
        <v>92</v>
      </c>
      <c r="N38" s="16">
        <v>42013</v>
      </c>
      <c r="O38" s="16"/>
      <c r="P38" s="2">
        <v>0.63415509259259262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16</v>
      </c>
      <c r="AJ38">
        <v>166034</v>
      </c>
      <c r="AK38">
        <v>0</v>
      </c>
      <c r="AL38">
        <v>7</v>
      </c>
      <c r="AM38">
        <v>542</v>
      </c>
      <c r="AN38">
        <v>166576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98</v>
      </c>
    </row>
    <row r="39" spans="1:50" x14ac:dyDescent="0.25">
      <c r="A39" t="s">
        <v>87</v>
      </c>
      <c r="B39">
        <v>28053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-10820715</v>
      </c>
      <c r="K39" t="s">
        <v>91</v>
      </c>
      <c r="L39" t="s">
        <v>92</v>
      </c>
      <c r="M39" s="1" t="s">
        <v>92</v>
      </c>
      <c r="N39" s="16">
        <v>42013</v>
      </c>
      <c r="O39" s="16"/>
      <c r="P39" s="2">
        <v>0.63415509259259262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167681</v>
      </c>
      <c r="AK39">
        <v>0</v>
      </c>
      <c r="AL39">
        <v>7</v>
      </c>
      <c r="AM39">
        <v>735</v>
      </c>
      <c r="AN39">
        <v>168416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28053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-10820715</v>
      </c>
      <c r="K40" t="s">
        <v>91</v>
      </c>
      <c r="L40" t="s">
        <v>92</v>
      </c>
      <c r="M40" s="1" t="s">
        <v>92</v>
      </c>
      <c r="N40" s="16">
        <v>42013</v>
      </c>
      <c r="O40" s="16"/>
      <c r="P40" s="2">
        <v>0.63415509259259262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169511</v>
      </c>
      <c r="AK40">
        <v>0</v>
      </c>
      <c r="AL40">
        <v>7</v>
      </c>
      <c r="AM40">
        <v>505</v>
      </c>
      <c r="AN40">
        <v>170016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28053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-10820715</v>
      </c>
      <c r="K41" t="s">
        <v>91</v>
      </c>
      <c r="L41" t="s">
        <v>92</v>
      </c>
      <c r="M41" s="1" t="s">
        <v>92</v>
      </c>
      <c r="N41" s="16">
        <v>42013</v>
      </c>
      <c r="O41" s="16"/>
      <c r="P41" s="2">
        <v>0.63415509259259262</v>
      </c>
      <c r="Q41" t="s">
        <v>93</v>
      </c>
      <c r="R41">
        <v>40</v>
      </c>
      <c r="S41" t="s">
        <v>9</v>
      </c>
      <c r="T41" t="s">
        <v>99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171124</v>
      </c>
      <c r="AK41">
        <v>0</v>
      </c>
      <c r="AL41" t="s">
        <v>99</v>
      </c>
      <c r="AM41">
        <v>612</v>
      </c>
      <c r="AN41">
        <v>171736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28053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-10820715</v>
      </c>
      <c r="K42" t="s">
        <v>91</v>
      </c>
      <c r="L42" t="s">
        <v>92</v>
      </c>
      <c r="M42" s="1" t="s">
        <v>92</v>
      </c>
      <c r="N42" s="16">
        <v>42013</v>
      </c>
      <c r="O42" s="16"/>
      <c r="P42" s="2">
        <v>0.63415509259259262</v>
      </c>
      <c r="Q42" t="s">
        <v>93</v>
      </c>
      <c r="R42">
        <v>41</v>
      </c>
      <c r="S42" t="s">
        <v>9</v>
      </c>
      <c r="T42" t="s">
        <v>99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99</v>
      </c>
      <c r="AH42">
        <v>-999999</v>
      </c>
      <c r="AI42">
        <v>16</v>
      </c>
      <c r="AJ42">
        <v>172837</v>
      </c>
      <c r="AK42">
        <v>0</v>
      </c>
      <c r="AL42" t="s">
        <v>99</v>
      </c>
      <c r="AM42">
        <v>499</v>
      </c>
      <c r="AN42">
        <v>173336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28053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-10820715</v>
      </c>
      <c r="K43" t="s">
        <v>91</v>
      </c>
      <c r="L43" t="s">
        <v>92</v>
      </c>
      <c r="M43" s="1" t="s">
        <v>92</v>
      </c>
      <c r="N43" s="16">
        <v>42013</v>
      </c>
      <c r="O43" s="16"/>
      <c r="P43" s="2">
        <v>0.63415509259259262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16</v>
      </c>
      <c r="AJ43">
        <v>174434</v>
      </c>
      <c r="AK43">
        <v>0</v>
      </c>
      <c r="AL43">
        <v>7</v>
      </c>
      <c r="AM43">
        <v>462</v>
      </c>
      <c r="AN43">
        <v>174896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28053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-10820715</v>
      </c>
      <c r="K44" t="s">
        <v>91</v>
      </c>
      <c r="L44" t="s">
        <v>92</v>
      </c>
      <c r="M44" s="1" t="s">
        <v>92</v>
      </c>
      <c r="N44" s="16">
        <v>42013</v>
      </c>
      <c r="O44" s="16"/>
      <c r="P44" s="2">
        <v>0.63415509259259262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16</v>
      </c>
      <c r="AJ44">
        <v>175997</v>
      </c>
      <c r="AK44">
        <v>0</v>
      </c>
      <c r="AL44">
        <v>7</v>
      </c>
      <c r="AM44">
        <v>483</v>
      </c>
      <c r="AN44">
        <v>176480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98</v>
      </c>
    </row>
    <row r="45" spans="1:50" x14ac:dyDescent="0.25">
      <c r="A45" t="s">
        <v>87</v>
      </c>
      <c r="B45">
        <v>28053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-10820715</v>
      </c>
      <c r="K45" t="s">
        <v>91</v>
      </c>
      <c r="L45" t="s">
        <v>92</v>
      </c>
      <c r="M45" s="1" t="s">
        <v>92</v>
      </c>
      <c r="N45" s="16">
        <v>42013</v>
      </c>
      <c r="O45" s="16"/>
      <c r="P45" s="2">
        <v>0.63415509259259262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99</v>
      </c>
      <c r="AH45">
        <v>-999999</v>
      </c>
      <c r="AI45">
        <v>17</v>
      </c>
      <c r="AJ45">
        <v>177578</v>
      </c>
      <c r="AK45">
        <v>0</v>
      </c>
      <c r="AL45" t="s">
        <v>99</v>
      </c>
      <c r="AM45">
        <v>510</v>
      </c>
      <c r="AN45">
        <v>178088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28053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-10820715</v>
      </c>
      <c r="K46" t="s">
        <v>91</v>
      </c>
      <c r="L46" t="s">
        <v>92</v>
      </c>
      <c r="M46" s="1" t="s">
        <v>92</v>
      </c>
      <c r="N46" s="16">
        <v>42013</v>
      </c>
      <c r="O46" s="16"/>
      <c r="P46" s="2">
        <v>0.63415509259259262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179191</v>
      </c>
      <c r="AK46">
        <v>0</v>
      </c>
      <c r="AL46" t="s">
        <v>99</v>
      </c>
      <c r="AM46">
        <v>433</v>
      </c>
      <c r="AN46">
        <v>179624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28053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-10820715</v>
      </c>
      <c r="K47" t="s">
        <v>91</v>
      </c>
      <c r="L47" t="s">
        <v>92</v>
      </c>
      <c r="M47" s="1" t="s">
        <v>92</v>
      </c>
      <c r="N47" s="16">
        <v>42013</v>
      </c>
      <c r="O47" s="16"/>
      <c r="P47" s="2">
        <v>0.63415509259259262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16</v>
      </c>
      <c r="AJ47">
        <v>180721</v>
      </c>
      <c r="AK47">
        <v>0</v>
      </c>
      <c r="AL47">
        <v>7</v>
      </c>
      <c r="AM47">
        <v>407</v>
      </c>
      <c r="AN47">
        <v>181128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28053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-10820715</v>
      </c>
      <c r="K48" t="s">
        <v>91</v>
      </c>
      <c r="L48" t="s">
        <v>92</v>
      </c>
      <c r="M48" s="1" t="s">
        <v>92</v>
      </c>
      <c r="N48" s="16">
        <v>42013</v>
      </c>
      <c r="O48" s="16"/>
      <c r="P48" s="2">
        <v>0.63415509259259262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182235</v>
      </c>
      <c r="AK48">
        <v>0</v>
      </c>
      <c r="AL48">
        <v>7</v>
      </c>
      <c r="AM48">
        <v>348</v>
      </c>
      <c r="AN48">
        <v>182583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28053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-10820715</v>
      </c>
      <c r="K49" t="s">
        <v>91</v>
      </c>
      <c r="L49" t="s">
        <v>92</v>
      </c>
      <c r="M49" s="1" t="s">
        <v>92</v>
      </c>
      <c r="N49" s="16">
        <v>42013</v>
      </c>
      <c r="O49" s="16"/>
      <c r="P49" s="2">
        <v>0.63415509259259262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183682</v>
      </c>
      <c r="AK49">
        <v>0</v>
      </c>
      <c r="AL49" t="s">
        <v>99</v>
      </c>
      <c r="AM49">
        <v>437</v>
      </c>
      <c r="AN49">
        <v>184119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28053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-10820715</v>
      </c>
      <c r="K50" t="s">
        <v>91</v>
      </c>
      <c r="L50" t="s">
        <v>92</v>
      </c>
      <c r="M50" s="1" t="s">
        <v>92</v>
      </c>
      <c r="N50" s="16">
        <v>42013</v>
      </c>
      <c r="O50" s="16"/>
      <c r="P50" s="2">
        <v>0.63415509259259262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185229</v>
      </c>
      <c r="AK50">
        <v>0</v>
      </c>
      <c r="AL50">
        <v>7</v>
      </c>
      <c r="AM50">
        <v>362</v>
      </c>
      <c r="AN50">
        <v>185591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28053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-10820715</v>
      </c>
      <c r="K51" t="s">
        <v>91</v>
      </c>
      <c r="L51" t="s">
        <v>92</v>
      </c>
      <c r="M51" s="1" t="s">
        <v>92</v>
      </c>
      <c r="N51" s="16">
        <v>42013</v>
      </c>
      <c r="O51" s="16"/>
      <c r="P51" s="2">
        <v>0.63415509259259262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186692</v>
      </c>
      <c r="AK51">
        <v>0</v>
      </c>
      <c r="AL51" t="s">
        <v>99</v>
      </c>
      <c r="AM51">
        <v>355</v>
      </c>
      <c r="AN51">
        <v>187047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28053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-10820715</v>
      </c>
      <c r="K52" t="s">
        <v>91</v>
      </c>
      <c r="L52" t="s">
        <v>92</v>
      </c>
      <c r="M52" s="1" t="s">
        <v>92</v>
      </c>
      <c r="N52" s="16">
        <v>42013</v>
      </c>
      <c r="O52" s="16"/>
      <c r="P52" s="2">
        <v>0.63415509259259262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99</v>
      </c>
      <c r="AH52">
        <v>-999999</v>
      </c>
      <c r="AI52">
        <v>16</v>
      </c>
      <c r="AJ52">
        <v>188156</v>
      </c>
      <c r="AK52">
        <v>0</v>
      </c>
      <c r="AL52" t="s">
        <v>99</v>
      </c>
      <c r="AM52">
        <v>443</v>
      </c>
      <c r="AN52">
        <v>188599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28053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-10820715</v>
      </c>
      <c r="K53" t="s">
        <v>91</v>
      </c>
      <c r="L53" t="s">
        <v>92</v>
      </c>
      <c r="M53" s="1" t="s">
        <v>92</v>
      </c>
      <c r="N53" s="16">
        <v>42013</v>
      </c>
      <c r="O53" s="16"/>
      <c r="P53" s="2">
        <v>0.63415509259259262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189703</v>
      </c>
      <c r="AK53">
        <v>0</v>
      </c>
      <c r="AL53">
        <v>7</v>
      </c>
      <c r="AM53">
        <v>416</v>
      </c>
      <c r="AN53">
        <v>190119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28053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-10820715</v>
      </c>
      <c r="K54" t="s">
        <v>91</v>
      </c>
      <c r="L54" t="s">
        <v>92</v>
      </c>
      <c r="M54" s="1" t="s">
        <v>92</v>
      </c>
      <c r="N54" s="16">
        <v>42013</v>
      </c>
      <c r="O54" s="16"/>
      <c r="P54" s="2">
        <v>0.63415509259259262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191216</v>
      </c>
      <c r="AK54">
        <v>0</v>
      </c>
      <c r="AL54" t="s">
        <v>99</v>
      </c>
      <c r="AM54">
        <v>279</v>
      </c>
      <c r="AN54">
        <v>191495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28053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-10820715</v>
      </c>
      <c r="K55" t="s">
        <v>91</v>
      </c>
      <c r="L55" t="s">
        <v>92</v>
      </c>
      <c r="M55" s="1" t="s">
        <v>92</v>
      </c>
      <c r="N55" s="16">
        <v>42013</v>
      </c>
      <c r="O55" s="16"/>
      <c r="P55" s="2">
        <v>0.63415509259259262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192597</v>
      </c>
      <c r="AK55">
        <v>0</v>
      </c>
      <c r="AL55">
        <v>7</v>
      </c>
      <c r="AM55">
        <v>322</v>
      </c>
      <c r="AN55">
        <v>192919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28053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-10820715</v>
      </c>
      <c r="K56" t="s">
        <v>91</v>
      </c>
      <c r="L56" t="s">
        <v>92</v>
      </c>
      <c r="M56" s="1" t="s">
        <v>92</v>
      </c>
      <c r="N56" s="16">
        <v>42013</v>
      </c>
      <c r="O56" s="16"/>
      <c r="P56" s="2">
        <v>0.63415509259259262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0</v>
      </c>
      <c r="AG56" t="s">
        <v>99</v>
      </c>
      <c r="AH56">
        <v>-999999</v>
      </c>
      <c r="AI56">
        <v>16</v>
      </c>
      <c r="AJ56">
        <v>194027</v>
      </c>
      <c r="AK56">
        <v>0</v>
      </c>
      <c r="AL56">
        <v>7</v>
      </c>
      <c r="AM56">
        <v>420</v>
      </c>
      <c r="AN56">
        <v>194447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28053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-10820715</v>
      </c>
      <c r="K57" t="s">
        <v>91</v>
      </c>
      <c r="L57" t="s">
        <v>92</v>
      </c>
      <c r="M57" s="1" t="s">
        <v>92</v>
      </c>
      <c r="N57" s="16">
        <v>42013</v>
      </c>
      <c r="O57" s="16"/>
      <c r="P57" s="2">
        <v>0.63415509259259262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16</v>
      </c>
      <c r="AJ57">
        <v>195541</v>
      </c>
      <c r="AK57">
        <v>0</v>
      </c>
      <c r="AL57">
        <v>7</v>
      </c>
      <c r="AM57">
        <v>650</v>
      </c>
      <c r="AN57">
        <v>196191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98</v>
      </c>
    </row>
    <row r="58" spans="1:50" x14ac:dyDescent="0.25">
      <c r="A58" t="s">
        <v>87</v>
      </c>
      <c r="B58">
        <v>28053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-10820715</v>
      </c>
      <c r="K58" t="s">
        <v>91</v>
      </c>
      <c r="L58" t="s">
        <v>92</v>
      </c>
      <c r="M58" s="1" t="s">
        <v>92</v>
      </c>
      <c r="N58" s="16">
        <v>42013</v>
      </c>
      <c r="O58" s="16"/>
      <c r="P58" s="2">
        <v>0.63415509259259262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197287</v>
      </c>
      <c r="AK58">
        <v>0</v>
      </c>
      <c r="AL58">
        <v>7</v>
      </c>
      <c r="AM58">
        <v>512</v>
      </c>
      <c r="AN58">
        <v>197799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28053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-10820715</v>
      </c>
      <c r="K59" t="s">
        <v>91</v>
      </c>
      <c r="L59" t="s">
        <v>92</v>
      </c>
      <c r="M59" s="1" t="s">
        <v>92</v>
      </c>
      <c r="N59" s="16">
        <v>42013</v>
      </c>
      <c r="O59" s="16"/>
      <c r="P59" s="2">
        <v>0.63415509259259262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99</v>
      </c>
      <c r="AH59">
        <v>-999999</v>
      </c>
      <c r="AI59">
        <v>16</v>
      </c>
      <c r="AJ59">
        <v>198901</v>
      </c>
      <c r="AK59">
        <v>0</v>
      </c>
      <c r="AL59" t="s">
        <v>99</v>
      </c>
      <c r="AM59">
        <v>322</v>
      </c>
      <c r="AN59">
        <v>199223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28053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-10820715</v>
      </c>
      <c r="K60" t="s">
        <v>91</v>
      </c>
      <c r="L60" t="s">
        <v>92</v>
      </c>
      <c r="M60" s="1" t="s">
        <v>92</v>
      </c>
      <c r="N60" s="16">
        <v>42013</v>
      </c>
      <c r="O60" s="16"/>
      <c r="P60" s="2">
        <v>0.63415509259259262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200331</v>
      </c>
      <c r="AK60">
        <v>0</v>
      </c>
      <c r="AL60">
        <v>7</v>
      </c>
      <c r="AM60">
        <v>524</v>
      </c>
      <c r="AN60">
        <v>200855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28053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-10820715</v>
      </c>
      <c r="K61" t="s">
        <v>91</v>
      </c>
      <c r="L61" t="s">
        <v>92</v>
      </c>
      <c r="M61" s="1" t="s">
        <v>92</v>
      </c>
      <c r="N61" s="16">
        <v>42013</v>
      </c>
      <c r="O61" s="16"/>
      <c r="P61" s="2">
        <v>0.63415509259259262</v>
      </c>
      <c r="Q61" t="s">
        <v>93</v>
      </c>
      <c r="R61">
        <v>60</v>
      </c>
      <c r="S61" t="s">
        <v>9</v>
      </c>
      <c r="T61" t="s">
        <v>99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99</v>
      </c>
      <c r="AH61">
        <v>-999999</v>
      </c>
      <c r="AI61">
        <v>16</v>
      </c>
      <c r="AJ61">
        <v>201961</v>
      </c>
      <c r="AK61">
        <v>0</v>
      </c>
      <c r="AL61" t="s">
        <v>99</v>
      </c>
      <c r="AM61">
        <v>534</v>
      </c>
      <c r="AN61">
        <v>202495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28053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-10820715</v>
      </c>
      <c r="K62" t="s">
        <v>91</v>
      </c>
      <c r="L62" t="s">
        <v>92</v>
      </c>
      <c r="M62" s="1" t="s">
        <v>92</v>
      </c>
      <c r="N62" s="16">
        <v>42013</v>
      </c>
      <c r="O62" s="16"/>
      <c r="P62" s="2">
        <v>0.63415509259259262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203591</v>
      </c>
      <c r="AK62">
        <v>0</v>
      </c>
      <c r="AL62" t="s">
        <v>99</v>
      </c>
      <c r="AM62">
        <v>464</v>
      </c>
      <c r="AN62">
        <v>204055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28053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-10820715</v>
      </c>
      <c r="K63" t="s">
        <v>91</v>
      </c>
      <c r="L63" t="s">
        <v>92</v>
      </c>
      <c r="M63" s="1" t="s">
        <v>92</v>
      </c>
      <c r="N63" s="16">
        <v>42013</v>
      </c>
      <c r="O63" s="16"/>
      <c r="P63" s="2">
        <v>0.63415509259259262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16</v>
      </c>
      <c r="AJ63">
        <v>205155</v>
      </c>
      <c r="AK63">
        <v>0</v>
      </c>
      <c r="AL63">
        <v>7</v>
      </c>
      <c r="AM63">
        <v>524</v>
      </c>
      <c r="AN63">
        <v>205679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28053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-10820715</v>
      </c>
      <c r="K64" t="s">
        <v>91</v>
      </c>
      <c r="L64" t="s">
        <v>92</v>
      </c>
      <c r="M64" s="1" t="s">
        <v>92</v>
      </c>
      <c r="N64" s="16">
        <v>42013</v>
      </c>
      <c r="O64" s="16"/>
      <c r="P64" s="2">
        <v>0.63415509259259262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16</v>
      </c>
      <c r="AJ64">
        <v>206785</v>
      </c>
      <c r="AK64">
        <v>0</v>
      </c>
      <c r="AL64">
        <v>7</v>
      </c>
      <c r="AM64">
        <v>446</v>
      </c>
      <c r="AN64">
        <v>207231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98</v>
      </c>
    </row>
    <row r="65" spans="1:50" x14ac:dyDescent="0.25">
      <c r="A65" t="s">
        <v>87</v>
      </c>
      <c r="B65">
        <v>28053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-10820715</v>
      </c>
      <c r="K65" t="s">
        <v>91</v>
      </c>
      <c r="L65" t="s">
        <v>92</v>
      </c>
      <c r="M65" s="1" t="s">
        <v>92</v>
      </c>
      <c r="N65" s="16">
        <v>42013</v>
      </c>
      <c r="O65" s="16"/>
      <c r="P65" s="2">
        <v>0.63415509259259262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16</v>
      </c>
      <c r="AJ65">
        <v>208332</v>
      </c>
      <c r="AK65">
        <v>0</v>
      </c>
      <c r="AL65">
        <v>7</v>
      </c>
      <c r="AM65">
        <v>451</v>
      </c>
      <c r="AN65">
        <v>208783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98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28053</v>
      </c>
      <c r="C2">
        <f>IF($B2=0,"",HLOOKUP(C$1,Raw!$A:$AO,$A2,FALSE))</f>
        <v>42013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477.40677966101697</v>
      </c>
    </row>
    <row r="3" spans="1:16" x14ac:dyDescent="0.25">
      <c r="A3">
        <v>3</v>
      </c>
      <c r="B3">
        <f>HLOOKUP(B$1,Raw!$A:$AO,$A3,FALSE)</f>
        <v>28053</v>
      </c>
      <c r="C3">
        <f>IF($B3=0,"",HLOOKUP(C$1,Raw!$A:$AO,$A3,FALSE))</f>
        <v>42013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82.721410030182966</v>
      </c>
    </row>
    <row r="4" spans="1:16" x14ac:dyDescent="0.25">
      <c r="A4">
        <v>4</v>
      </c>
      <c r="B4">
        <f>HLOOKUP(B$1,Raw!$A:$AO,$A4,FALSE)</f>
        <v>28053</v>
      </c>
      <c r="C4">
        <f>IF($B4=0,"",HLOOKUP(C$1,Raw!$A:$AO,$A4,FALSE))</f>
        <v>42013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725.57100975156584</v>
      </c>
    </row>
    <row r="5" spans="1:16" x14ac:dyDescent="0.25">
      <c r="A5">
        <v>5</v>
      </c>
      <c r="B5">
        <f>HLOOKUP(B$1,Raw!$A:$AO,$A5,FALSE)</f>
        <v>28053</v>
      </c>
      <c r="C5">
        <f>IF($B5=0,"",HLOOKUP(C$1,Raw!$A:$AO,$A5,FALSE))</f>
        <v>42013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229.24254957046807</v>
      </c>
    </row>
    <row r="6" spans="1:16" x14ac:dyDescent="0.25">
      <c r="A6">
        <v>6</v>
      </c>
      <c r="B6">
        <f>HLOOKUP(B$1,Raw!$A:$AO,$A6,FALSE)</f>
        <v>28053</v>
      </c>
      <c r="C6">
        <f>IF($B6=0,"",HLOOKUP(C$1,Raw!$A:$AO,$A6,FALSE))</f>
        <v>42013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596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596</v>
      </c>
      <c r="L6">
        <f t="shared" si="2"/>
        <v>596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28053</v>
      </c>
      <c r="C7">
        <f>IF($B7=0,"",HLOOKUP(C$1,Raw!$A:$AO,$A7,FALSE))</f>
        <v>42013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563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563</v>
      </c>
      <c r="L7">
        <f t="shared" si="2"/>
        <v>563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28053</v>
      </c>
      <c r="C8">
        <f>IF($B8=0,"",HLOOKUP(C$1,Raw!$A:$AO,$A8,FALSE))</f>
        <v>42013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364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364</v>
      </c>
      <c r="L8">
        <f t="shared" si="2"/>
        <v>364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28053</v>
      </c>
      <c r="C9">
        <f>IF($B9=0,"",HLOOKUP(C$1,Raw!$A:$AO,$A9,FALSE))</f>
        <v>42013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476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476</v>
      </c>
      <c r="L9">
        <f t="shared" si="2"/>
        <v>476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28053</v>
      </c>
      <c r="C10">
        <f>IF($B10=0,"",HLOOKUP(C$1,Raw!$A:$AO,$A10,FALSE))</f>
        <v>42013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456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456</v>
      </c>
      <c r="L10">
        <f t="shared" si="2"/>
        <v>456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28053</v>
      </c>
      <c r="C11">
        <f>IF($B11=0,"",HLOOKUP(C$1,Raw!$A:$AO,$A11,FALSE))</f>
        <v>42013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453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453</v>
      </c>
      <c r="L11">
        <f t="shared" si="2"/>
        <v>453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28053</v>
      </c>
      <c r="C12">
        <f>IF($B12=0,"",HLOOKUP(C$1,Raw!$A:$AO,$A12,FALSE))</f>
        <v>42013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490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490</v>
      </c>
      <c r="L12">
        <f t="shared" si="2"/>
        <v>490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28053</v>
      </c>
      <c r="C13">
        <f>IF($B13=0,"",HLOOKUP(C$1,Raw!$A:$AO,$A13,FALSE))</f>
        <v>42013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421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421</v>
      </c>
      <c r="L13">
        <f t="shared" si="2"/>
        <v>421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28053</v>
      </c>
      <c r="C14">
        <f>IF($B14=0,"",HLOOKUP(C$1,Raw!$A:$AO,$A14,FALSE))</f>
        <v>42013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395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395</v>
      </c>
      <c r="L14">
        <f t="shared" si="2"/>
        <v>395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28053</v>
      </c>
      <c r="C15">
        <f>IF($B15=0,"",HLOOKUP(C$1,Raw!$A:$AO,$A15,FALSE))</f>
        <v>42013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450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450</v>
      </c>
      <c r="L15">
        <f t="shared" si="2"/>
        <v>450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28053</v>
      </c>
      <c r="C16">
        <f>IF($B16=0,"",HLOOKUP(C$1,Raw!$A:$AO,$A16,FALSE))</f>
        <v>42013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471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471</v>
      </c>
      <c r="L16">
        <f t="shared" si="2"/>
        <v>471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28053</v>
      </c>
      <c r="C17">
        <f>IF($B17=0,"",HLOOKUP(C$1,Raw!$A:$AO,$A17,FALSE))</f>
        <v>42013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467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467</v>
      </c>
      <c r="L17">
        <f t="shared" si="2"/>
        <v>467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28053</v>
      </c>
      <c r="C18">
        <f>IF($B18=0,"",HLOOKUP(C$1,Raw!$A:$AO,$A18,FALSE))</f>
        <v>42013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559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559</v>
      </c>
      <c r="L18">
        <f t="shared" si="2"/>
        <v>559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28053</v>
      </c>
      <c r="C19">
        <f>IF($B19=0,"",HLOOKUP(C$1,Raw!$A:$AO,$A19,FALSE))</f>
        <v>42013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567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567</v>
      </c>
      <c r="L19">
        <f t="shared" si="2"/>
        <v>567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28053</v>
      </c>
      <c r="C20">
        <f>IF($B20=0,"",HLOOKUP(C$1,Raw!$A:$AO,$A20,FALSE))</f>
        <v>42013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592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592</v>
      </c>
      <c r="L20">
        <f t="shared" si="2"/>
        <v>592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28053</v>
      </c>
      <c r="C21">
        <f>IF($B21=0,"",HLOOKUP(C$1,Raw!$A:$AO,$A21,FALSE))</f>
        <v>42013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488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488</v>
      </c>
      <c r="L21">
        <f t="shared" si="2"/>
        <v>488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28053</v>
      </c>
      <c r="C22">
        <f>IF($B22=0,"",HLOOKUP(C$1,Raw!$A:$AO,$A22,FALSE))</f>
        <v>42013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516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516</v>
      </c>
      <c r="L22">
        <f t="shared" si="2"/>
        <v>516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28053</v>
      </c>
      <c r="C23">
        <f>IF($B23=0,"",HLOOKUP(C$1,Raw!$A:$AO,$A23,FALSE))</f>
        <v>42013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470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470</v>
      </c>
      <c r="L23">
        <f t="shared" si="2"/>
        <v>470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28053</v>
      </c>
      <c r="C24">
        <f>IF($B24=0,"",HLOOKUP(C$1,Raw!$A:$AO,$A24,FALSE))</f>
        <v>42013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531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531</v>
      </c>
      <c r="L24">
        <f t="shared" si="2"/>
        <v>531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28053</v>
      </c>
      <c r="C25">
        <f>IF($B25=0,"",HLOOKUP(C$1,Raw!$A:$AO,$A25,FALSE))</f>
        <v>42013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461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461</v>
      </c>
      <c r="L25">
        <f t="shared" si="2"/>
        <v>461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28053</v>
      </c>
      <c r="C26">
        <f>IF($B26=0,"",HLOOKUP(C$1,Raw!$A:$AO,$A26,FALSE))</f>
        <v>42013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537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537</v>
      </c>
      <c r="L26">
        <f t="shared" si="2"/>
        <v>537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28053</v>
      </c>
      <c r="C27">
        <f>IF($B27=0,"",HLOOKUP(C$1,Raw!$A:$AO,$A27,FALSE))</f>
        <v>42013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515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515</v>
      </c>
      <c r="L27">
        <f t="shared" si="2"/>
        <v>515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28053</v>
      </c>
      <c r="C28">
        <f>IF($B28=0,"",HLOOKUP(C$1,Raw!$A:$AO,$A28,FALSE))</f>
        <v>42013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414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414</v>
      </c>
      <c r="L28">
        <f t="shared" si="2"/>
        <v>414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28053</v>
      </c>
      <c r="C29">
        <f>IF($B29=0,"",HLOOKUP(C$1,Raw!$A:$AO,$A29,FALSE))</f>
        <v>42013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437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437</v>
      </c>
      <c r="L29">
        <f t="shared" si="2"/>
        <v>437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28053</v>
      </c>
      <c r="C30">
        <f>IF($B30=0,"",HLOOKUP(C$1,Raw!$A:$AO,$A30,FALSE))</f>
        <v>42013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505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505</v>
      </c>
      <c r="L30">
        <f t="shared" si="2"/>
        <v>505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28053</v>
      </c>
      <c r="C31">
        <f>IF($B31=0,"",HLOOKUP(C$1,Raw!$A:$AO,$A31,FALSE))</f>
        <v>42013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452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452</v>
      </c>
      <c r="L31">
        <f t="shared" si="2"/>
        <v>452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28053</v>
      </c>
      <c r="C32">
        <f>IF($B32=0,"",HLOOKUP(C$1,Raw!$A:$AO,$A32,FALSE))</f>
        <v>42013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625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625</v>
      </c>
      <c r="L32">
        <f t="shared" si="2"/>
        <v>625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28053</v>
      </c>
      <c r="C33">
        <f>IF($B33=0,"",HLOOKUP(C$1,Raw!$A:$AO,$A33,FALSE))</f>
        <v>42013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431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431</v>
      </c>
      <c r="L33">
        <f t="shared" si="2"/>
        <v>431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28053</v>
      </c>
      <c r="C34">
        <f>IF($B34=0,"",HLOOKUP(C$1,Raw!$A:$AO,$A34,FALSE))</f>
        <v>42013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421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421</v>
      </c>
      <c r="L34">
        <f t="shared" si="2"/>
        <v>421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28053</v>
      </c>
      <c r="C35">
        <f>IF($B35=0,"",HLOOKUP(C$1,Raw!$A:$AO,$A35,FALSE))</f>
        <v>42013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507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507</v>
      </c>
      <c r="L35">
        <f t="shared" si="2"/>
        <v>507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28053</v>
      </c>
      <c r="C36">
        <f>IF($B36=0,"",HLOOKUP(C$1,Raw!$A:$AO,$A36,FALSE))</f>
        <v>42013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486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486</v>
      </c>
      <c r="L36">
        <f t="shared" si="2"/>
        <v>486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28053</v>
      </c>
      <c r="C37">
        <f>IF($B37=0,"",HLOOKUP(C$1,Raw!$A:$AO,$A37,FALSE))</f>
        <v>42013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474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474</v>
      </c>
      <c r="L37">
        <f t="shared" si="2"/>
        <v>474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28053</v>
      </c>
      <c r="C38">
        <f>IF($B38=0,"",HLOOKUP(C$1,Raw!$A:$AO,$A38,FALSE))</f>
        <v>42013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542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542</v>
      </c>
      <c r="L38">
        <f t="shared" si="2"/>
        <v>542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28053</v>
      </c>
      <c r="C39">
        <f>IF($B39=0,"",HLOOKUP(C$1,Raw!$A:$AO,$A39,FALSE))</f>
        <v>42013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735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735</v>
      </c>
      <c r="L39" t="str">
        <f t="shared" si="2"/>
        <v/>
      </c>
      <c r="M39" t="str">
        <f t="shared" si="1"/>
        <v>Outlier</v>
      </c>
    </row>
    <row r="40" spans="1:13" x14ac:dyDescent="0.25">
      <c r="A40">
        <v>40</v>
      </c>
      <c r="B40">
        <f>HLOOKUP(B$1,Raw!$A:$AO,$A40,FALSE)</f>
        <v>28053</v>
      </c>
      <c r="C40">
        <f>IF($B40=0,"",HLOOKUP(C$1,Raw!$A:$AO,$A40,FALSE))</f>
        <v>42013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505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505</v>
      </c>
      <c r="L40">
        <f t="shared" si="2"/>
        <v>505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28053</v>
      </c>
      <c r="C41">
        <f>IF($B41=0,"",HLOOKUP(C$1,Raw!$A:$AO,$A41,FALSE))</f>
        <v>42013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612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612</v>
      </c>
      <c r="L41">
        <f t="shared" si="2"/>
        <v>612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28053</v>
      </c>
      <c r="C42">
        <f>IF($B42=0,"",HLOOKUP(C$1,Raw!$A:$AO,$A42,FALSE))</f>
        <v>42013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499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499</v>
      </c>
      <c r="L42">
        <f t="shared" si="2"/>
        <v>499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28053</v>
      </c>
      <c r="C43">
        <f>IF($B43=0,"",HLOOKUP(C$1,Raw!$A:$AO,$A43,FALSE))</f>
        <v>42013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462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462</v>
      </c>
      <c r="L43">
        <f t="shared" si="2"/>
        <v>462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28053</v>
      </c>
      <c r="C44">
        <f>IF($B44=0,"",HLOOKUP(C$1,Raw!$A:$AO,$A44,FALSE))</f>
        <v>42013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483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483</v>
      </c>
      <c r="L44">
        <f t="shared" si="2"/>
        <v>483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28053</v>
      </c>
      <c r="C45">
        <f>IF($B45=0,"",HLOOKUP(C$1,Raw!$A:$AO,$A45,FALSE))</f>
        <v>42013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510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510</v>
      </c>
      <c r="L45">
        <f t="shared" si="2"/>
        <v>510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28053</v>
      </c>
      <c r="C46">
        <f>IF($B46=0,"",HLOOKUP(C$1,Raw!$A:$AO,$A46,FALSE))</f>
        <v>42013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433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433</v>
      </c>
      <c r="L46">
        <f t="shared" si="2"/>
        <v>433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28053</v>
      </c>
      <c r="C47">
        <f>IF($B47=0,"",HLOOKUP(C$1,Raw!$A:$AO,$A47,FALSE))</f>
        <v>42013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407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407</v>
      </c>
      <c r="L47">
        <f t="shared" si="2"/>
        <v>407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28053</v>
      </c>
      <c r="C48">
        <f>IF($B48=0,"",HLOOKUP(C$1,Raw!$A:$AO,$A48,FALSE))</f>
        <v>42013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348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348</v>
      </c>
      <c r="L48">
        <f t="shared" si="2"/>
        <v>348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28053</v>
      </c>
      <c r="C49">
        <f>IF($B49=0,"",HLOOKUP(C$1,Raw!$A:$AO,$A49,FALSE))</f>
        <v>42013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437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437</v>
      </c>
      <c r="L49">
        <f t="shared" si="2"/>
        <v>437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28053</v>
      </c>
      <c r="C50">
        <f>IF($B50=0,"",HLOOKUP(C$1,Raw!$A:$AO,$A50,FALSE))</f>
        <v>42013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362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362</v>
      </c>
      <c r="L50">
        <f t="shared" si="2"/>
        <v>362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28053</v>
      </c>
      <c r="C51">
        <f>IF($B51=0,"",HLOOKUP(C$1,Raw!$A:$AO,$A51,FALSE))</f>
        <v>42013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355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355</v>
      </c>
      <c r="L51">
        <f t="shared" si="2"/>
        <v>355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28053</v>
      </c>
      <c r="C52">
        <f>IF($B52=0,"",HLOOKUP(C$1,Raw!$A:$AO,$A52,FALSE))</f>
        <v>42013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443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443</v>
      </c>
      <c r="L52">
        <f t="shared" si="2"/>
        <v>443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28053</v>
      </c>
      <c r="C53">
        <f>IF($B53=0,"",HLOOKUP(C$1,Raw!$A:$AO,$A53,FALSE))</f>
        <v>42013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416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416</v>
      </c>
      <c r="L53">
        <f t="shared" si="2"/>
        <v>416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28053</v>
      </c>
      <c r="C54">
        <f>IF($B54=0,"",HLOOKUP(C$1,Raw!$A:$AO,$A54,FALSE))</f>
        <v>42013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279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279</v>
      </c>
      <c r="L54">
        <f t="shared" si="2"/>
        <v>279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28053</v>
      </c>
      <c r="C55">
        <f>IF($B55=0,"",HLOOKUP(C$1,Raw!$A:$AO,$A55,FALSE))</f>
        <v>42013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322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322</v>
      </c>
      <c r="L55">
        <f t="shared" si="2"/>
        <v>322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28053</v>
      </c>
      <c r="C56">
        <f>IF($B56=0,"",HLOOKUP(C$1,Raw!$A:$AO,$A56,FALSE))</f>
        <v>42013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0</v>
      </c>
      <c r="H56">
        <f>IF($B56=0,"",HLOOKUP(H$1,Raw!$A:$AO,$A56,FALSE))</f>
        <v>420</v>
      </c>
      <c r="I56">
        <f>IF($B56=0,"",HLOOKUP(I$1,Raw!$A:$AO,$A56,FALSE))</f>
        <v>7</v>
      </c>
      <c r="J56" t="str">
        <f>IF($B56=0,"",HLOOKUP(J$1,Raw!$A:$AO,$A56,FALSE))</f>
        <v>q</v>
      </c>
      <c r="K56" t="str">
        <f t="shared" si="0"/>
        <v/>
      </c>
      <c r="L56" t="str">
        <f t="shared" si="2"/>
        <v/>
      </c>
      <c r="M56" t="str">
        <f t="shared" si="1"/>
        <v>Incorrect</v>
      </c>
    </row>
    <row r="57" spans="1:13" x14ac:dyDescent="0.25">
      <c r="A57">
        <v>57</v>
      </c>
      <c r="B57">
        <f>HLOOKUP(B$1,Raw!$A:$AO,$A57,FALSE)</f>
        <v>28053</v>
      </c>
      <c r="C57">
        <f>IF($B57=0,"",HLOOKUP(C$1,Raw!$A:$AO,$A57,FALSE))</f>
        <v>42013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650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650</v>
      </c>
      <c r="L57">
        <f t="shared" si="2"/>
        <v>650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28053</v>
      </c>
      <c r="C58">
        <f>IF($B58=0,"",HLOOKUP(C$1,Raw!$A:$AO,$A58,FALSE))</f>
        <v>42013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512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512</v>
      </c>
      <c r="L58">
        <f t="shared" si="2"/>
        <v>512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28053</v>
      </c>
      <c r="C59">
        <f>IF($B59=0,"",HLOOKUP(C$1,Raw!$A:$AO,$A59,FALSE))</f>
        <v>42013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322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322</v>
      </c>
      <c r="L59">
        <f t="shared" si="2"/>
        <v>322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28053</v>
      </c>
      <c r="C60">
        <f>IF($B60=0,"",HLOOKUP(C$1,Raw!$A:$AO,$A60,FALSE))</f>
        <v>42013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524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524</v>
      </c>
      <c r="L60">
        <f t="shared" si="2"/>
        <v>524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28053</v>
      </c>
      <c r="C61">
        <f>IF($B61=0,"",HLOOKUP(C$1,Raw!$A:$AO,$A61,FALSE))</f>
        <v>42013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534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534</v>
      </c>
      <c r="L61">
        <f t="shared" si="2"/>
        <v>534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28053</v>
      </c>
      <c r="C62">
        <f>IF($B62=0,"",HLOOKUP(C$1,Raw!$A:$AO,$A62,FALSE))</f>
        <v>42013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464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464</v>
      </c>
      <c r="L62">
        <f t="shared" si="2"/>
        <v>464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28053</v>
      </c>
      <c r="C63">
        <f>IF($B63=0,"",HLOOKUP(C$1,Raw!$A:$AO,$A63,FALSE))</f>
        <v>42013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524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524</v>
      </c>
      <c r="L63">
        <f t="shared" si="2"/>
        <v>524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28053</v>
      </c>
      <c r="C64">
        <f>IF($B64=0,"",HLOOKUP(C$1,Raw!$A:$AO,$A64,FALSE))</f>
        <v>42013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446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446</v>
      </c>
      <c r="L64">
        <f t="shared" si="2"/>
        <v>446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28053</v>
      </c>
      <c r="C65">
        <f>IF($B65=0,"",HLOOKUP(C$1,Raw!$A:$AO,$A65,FALSE))</f>
        <v>42013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451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451</v>
      </c>
      <c r="L65">
        <f t="shared" si="2"/>
        <v>451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28053</v>
      </c>
      <c r="B6" s="7">
        <f>Organized!C2</f>
        <v>42013</v>
      </c>
      <c r="C6" s="19">
        <f>GETPIVOTDATA("FinalRT",$A$8,"Consistency","C")</f>
        <v>463.79545454545456</v>
      </c>
      <c r="D6" s="19">
        <f>GETPIVOTDATA("FinalRT",$A$8,"Consistency","I")</f>
        <v>501.78571428571428</v>
      </c>
      <c r="E6" s="19">
        <f>D6-C6</f>
        <v>37.990259740259717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0.93333333333333335</v>
      </c>
      <c r="H6" s="23">
        <f>G6-F6</f>
        <v>-4.4444444444444398E-2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463.79545454545456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501.78571428571428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472.9655172413793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1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2015-02-18T23:18:48Z</dcterms:modified>
</cp:coreProperties>
</file>