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5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<sst xmlns="http://schemas.openxmlformats.org/spreadsheetml/2006/main" count="1949" uniqueCount="103">
  <si>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</si>
  <si>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</si>
  <si>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</si>
  <si>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</si>
  <si>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</si>
  <si>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</si>
  <si>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</si>
  <si>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</si>
  <si>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</si>
  <si>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</si>
  <si>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</si>
  <si>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</si>
  <si>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</si>
  <si>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</si>
  <si>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</si>
  <si>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</si>
  <si>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</si>
  <si>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</si>
  <si>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</si>
  <si>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</si>
  <si>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</si>
  <si>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</si>
  <si>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</si>
  <si>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</si>
  <si>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</si>
  <si>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</si>
  <si>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</si>
  <si>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</si>
  <si>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</si>
  <si>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</si>
  <si>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</si>
  <si>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</si>
  <si>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</si>
  <si>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</si>
  <si>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</si>
  <si>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</si>
  <si>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</si>
  <si>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</si>
  <si>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</si>
  <si>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</si>
  <si>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</si>
  <si>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</si>
  <si>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</si>
  <si>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</si>
  <si>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</si>
  <si>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</si>
  <si>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</si>
  <si>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</si>
  <si>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</si>
  <si>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</si>
  <si>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</si>
  <si>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</si>
  <si>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</si>
  <si>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</si>
  <si>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</si>
  <si>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</si>
  <si>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</si>
  <si>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</si>
  <si>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</si>
  <si>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</si>
  <si>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</si>
  <si>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</si>
  <si>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</si>
  <si>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</si>
  <si>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</si>
  <si>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</si>
  <si>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</si>
  <si>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</si>
  <si>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</si>
  <si>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</si>
  <si>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</si>
  <si>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</si>
  <si>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</si>
  <si>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</si>
  <si>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</si>
  <si>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</si>
  <si>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</si>
  <si>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</si>
  <si>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</si>
  <si>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</si>
  <si>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</si>
  <si>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</si>
  <si>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</si>
  <si>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</si>
  <si>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</si>
  <si>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</si>
  <si>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</si>
  <si>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</si>
  <si>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dt:dt="string"&gt;2015-01-07T20:27:04Z&lt;/DateUtc&gt;&lt;/StartTime&gt;&lt;FrequencyChanges&gt;&lt;FrequencyChange&gt;&lt;Frequency dt:dt="r8"&gt;2922021&lt;/Frequency&gt;&lt;Timestamp dt:dt="r8"&gt;468159889057&lt;/Timestamp&gt;&lt;Current dt:dt="r8"&gt;0&lt;/Current&gt;&lt;DateUtc dt:dt="string"&gt;2015-01-07T20:27:04Z&lt;/DateUtc&gt;&lt;/FrequencyChange&gt;&lt;/FrequencyChanges&gt;&lt;/Clock&gt;\n</t>
  </si>
  <si>
    <t>Simon_B_01.02-28056-1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</si>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</sst>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068368055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6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5" maxValue="54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5" maxValue="545"/>
    </cacheField>
    <cacheField name="FinalRT" numFmtId="0">
      <sharedItems containsBlank="1" containsMixedTypes="1" containsNumber="1" containsInteger="1" minValue="265" maxValue="545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6"/>
    <n v="42011"/>
    <n v="1"/>
    <s v="Right"/>
    <x v="0"/>
    <s v="NULL"/>
    <s v="NULL"/>
    <s v="NULL"/>
    <s v="NULL"/>
    <s v=""/>
    <s v=""/>
    <x v="0"/>
  </r>
  <r>
    <n v="28056"/>
    <n v="42011"/>
    <n v="2"/>
    <s v="Right"/>
    <x v="0"/>
    <s v="NULL"/>
    <s v="NULL"/>
    <s v="NULL"/>
    <s v="NULL"/>
    <s v=""/>
    <s v=""/>
    <x v="0"/>
  </r>
  <r>
    <n v="28056"/>
    <n v="42011"/>
    <n v="3"/>
    <s v="Left"/>
    <x v="0"/>
    <s v="NULL"/>
    <s v="NULL"/>
    <s v="NULL"/>
    <s v="NULL"/>
    <s v=""/>
    <s v=""/>
    <x v="0"/>
  </r>
  <r>
    <n v="28056"/>
    <n v="42011"/>
    <n v="4"/>
    <s v="Left"/>
    <x v="0"/>
    <s v="NULL"/>
    <s v="NULL"/>
    <s v="NULL"/>
    <s v="NULL"/>
    <s v=""/>
    <s v=""/>
    <x v="0"/>
  </r>
  <r>
    <n v="28056"/>
    <n v="42011"/>
    <n v="5"/>
    <s v="Right"/>
    <x v="0"/>
    <n v="1"/>
    <n v="520"/>
    <n v="7"/>
    <n v="7"/>
    <n v="520"/>
    <n v="520"/>
    <x v="1"/>
  </r>
  <r>
    <n v="28056"/>
    <n v="42011"/>
    <n v="6"/>
    <s v="Right"/>
    <x v="0"/>
    <n v="1"/>
    <n v="375"/>
    <n v="7"/>
    <n v="7"/>
    <n v="375"/>
    <n v="375"/>
    <x v="1"/>
  </r>
  <r>
    <n v="28056"/>
    <n v="42011"/>
    <n v="7"/>
    <s v="Right"/>
    <x v="0"/>
    <n v="1"/>
    <n v="333"/>
    <n v="7"/>
    <n v="7"/>
    <n v="333"/>
    <n v="333"/>
    <x v="1"/>
  </r>
  <r>
    <n v="28056"/>
    <n v="42011"/>
    <n v="8"/>
    <s v="Left"/>
    <x v="0"/>
    <n v="1"/>
    <n v="451"/>
    <s v="q"/>
    <s v="q"/>
    <n v="451"/>
    <n v="451"/>
    <x v="1"/>
  </r>
  <r>
    <n v="28056"/>
    <n v="42011"/>
    <n v="9"/>
    <s v="Left"/>
    <x v="0"/>
    <n v="1"/>
    <n v="405"/>
    <s v="q"/>
    <s v="q"/>
    <n v="405"/>
    <n v="405"/>
    <x v="1"/>
  </r>
  <r>
    <n v="28056"/>
    <n v="42011"/>
    <n v="10"/>
    <s v="Left"/>
    <x v="1"/>
    <n v="1"/>
    <n v="506"/>
    <n v="7"/>
    <n v="7"/>
    <n v="506"/>
    <n v="506"/>
    <x v="1"/>
  </r>
  <r>
    <n v="28056"/>
    <n v="42011"/>
    <n v="11"/>
    <s v="Left"/>
    <x v="0"/>
    <n v="1"/>
    <n v="394"/>
    <s v="q"/>
    <s v="q"/>
    <n v="394"/>
    <n v="394"/>
    <x v="1"/>
  </r>
  <r>
    <n v="28056"/>
    <n v="42011"/>
    <n v="12"/>
    <s v="Right"/>
    <x v="0"/>
    <n v="1"/>
    <n v="286"/>
    <n v="7"/>
    <n v="7"/>
    <n v="286"/>
    <n v="286"/>
    <x v="1"/>
  </r>
  <r>
    <n v="28056"/>
    <n v="42011"/>
    <n v="13"/>
    <s v="Right"/>
    <x v="0"/>
    <n v="1"/>
    <n v="343"/>
    <n v="7"/>
    <n v="7"/>
    <n v="343"/>
    <n v="343"/>
    <x v="1"/>
  </r>
  <r>
    <n v="28056"/>
    <n v="42011"/>
    <n v="14"/>
    <s v="Right"/>
    <x v="1"/>
    <n v="0"/>
    <n v="301"/>
    <n v="7"/>
    <s v="q"/>
    <s v=""/>
    <s v=""/>
    <x v="2"/>
  </r>
  <r>
    <n v="28056"/>
    <n v="42011"/>
    <n v="15"/>
    <s v="Right"/>
    <x v="0"/>
    <n v="1"/>
    <n v="421"/>
    <n v="7"/>
    <n v="7"/>
    <n v="421"/>
    <n v="421"/>
    <x v="1"/>
  </r>
  <r>
    <n v="28056"/>
    <n v="42011"/>
    <n v="16"/>
    <s v="Left"/>
    <x v="0"/>
    <n v="1"/>
    <n v="393"/>
    <s v="q"/>
    <s v="q"/>
    <n v="393"/>
    <n v="393"/>
    <x v="1"/>
  </r>
  <r>
    <n v="28056"/>
    <n v="42011"/>
    <n v="17"/>
    <s v="Right"/>
    <x v="0"/>
    <n v="1"/>
    <n v="381"/>
    <n v="7"/>
    <n v="7"/>
    <n v="381"/>
    <n v="381"/>
    <x v="1"/>
  </r>
  <r>
    <n v="28056"/>
    <n v="42011"/>
    <n v="18"/>
    <s v="Left"/>
    <x v="0"/>
    <n v="1"/>
    <n v="321"/>
    <s v="q"/>
    <s v="q"/>
    <n v="321"/>
    <n v="321"/>
    <x v="1"/>
  </r>
  <r>
    <n v="28056"/>
    <n v="42011"/>
    <n v="19"/>
    <s v="Left"/>
    <x v="0"/>
    <n v="1"/>
    <n v="345"/>
    <s v="q"/>
    <s v="q"/>
    <n v="345"/>
    <n v="345"/>
    <x v="1"/>
  </r>
  <r>
    <n v="28056"/>
    <n v="42011"/>
    <n v="20"/>
    <s v="Right"/>
    <x v="0"/>
    <n v="1"/>
    <n v="415"/>
    <n v="7"/>
    <n v="7"/>
    <n v="415"/>
    <n v="415"/>
    <x v="1"/>
  </r>
  <r>
    <n v="28056"/>
    <n v="42011"/>
    <n v="21"/>
    <s v="Left"/>
    <x v="0"/>
    <n v="1"/>
    <n v="323"/>
    <s v="q"/>
    <s v="q"/>
    <n v="323"/>
    <n v="323"/>
    <x v="1"/>
  </r>
  <r>
    <n v="28056"/>
    <n v="42011"/>
    <n v="22"/>
    <s v="Right"/>
    <x v="0"/>
    <n v="1"/>
    <n v="265"/>
    <n v="7"/>
    <n v="7"/>
    <n v="265"/>
    <n v="265"/>
    <x v="1"/>
  </r>
  <r>
    <n v="28056"/>
    <n v="42011"/>
    <n v="23"/>
    <s v="Right"/>
    <x v="0"/>
    <n v="1"/>
    <n v="371"/>
    <n v="7"/>
    <n v="7"/>
    <n v="371"/>
    <n v="371"/>
    <x v="1"/>
  </r>
  <r>
    <n v="28056"/>
    <n v="42011"/>
    <n v="24"/>
    <s v="Left"/>
    <x v="0"/>
    <n v="1"/>
    <n v="440"/>
    <s v="q"/>
    <s v="q"/>
    <n v="440"/>
    <n v="440"/>
    <x v="1"/>
  </r>
  <r>
    <n v="28056"/>
    <n v="42011"/>
    <n v="25"/>
    <s v="Left"/>
    <x v="0"/>
    <n v="1"/>
    <n v="538"/>
    <s v="q"/>
    <s v="q"/>
    <n v="538"/>
    <n v="538"/>
    <x v="1"/>
  </r>
  <r>
    <n v="28056"/>
    <n v="42011"/>
    <n v="26"/>
    <s v="Right"/>
    <x v="0"/>
    <n v="1"/>
    <n v="329"/>
    <n v="7"/>
    <n v="7"/>
    <n v="329"/>
    <n v="329"/>
    <x v="1"/>
  </r>
  <r>
    <n v="28056"/>
    <n v="42011"/>
    <n v="27"/>
    <s v="Left"/>
    <x v="1"/>
    <n v="0"/>
    <n v="288"/>
    <s v="q"/>
    <n v="7"/>
    <s v=""/>
    <s v=""/>
    <x v="2"/>
  </r>
  <r>
    <n v="28056"/>
    <n v="42011"/>
    <n v="28"/>
    <s v="Left"/>
    <x v="0"/>
    <n v="1"/>
    <n v="425"/>
    <s v="q"/>
    <s v="q"/>
    <n v="425"/>
    <n v="425"/>
    <x v="1"/>
  </r>
  <r>
    <n v="28056"/>
    <n v="42011"/>
    <n v="29"/>
    <s v="Left"/>
    <x v="0"/>
    <n v="1"/>
    <n v="300"/>
    <s v="q"/>
    <s v="q"/>
    <n v="300"/>
    <n v="300"/>
    <x v="1"/>
  </r>
  <r>
    <n v="28056"/>
    <n v="42011"/>
    <n v="30"/>
    <s v="Right"/>
    <x v="0"/>
    <n v="1"/>
    <n v="340"/>
    <n v="7"/>
    <n v="7"/>
    <n v="340"/>
    <n v="340"/>
    <x v="1"/>
  </r>
  <r>
    <n v="28056"/>
    <n v="42011"/>
    <n v="31"/>
    <s v="Right"/>
    <x v="0"/>
    <n v="1"/>
    <n v="346"/>
    <n v="7"/>
    <n v="7"/>
    <n v="346"/>
    <n v="346"/>
    <x v="1"/>
  </r>
  <r>
    <n v="28056"/>
    <n v="42011"/>
    <n v="32"/>
    <s v="Right"/>
    <x v="0"/>
    <n v="1"/>
    <n v="336"/>
    <n v="7"/>
    <n v="7"/>
    <n v="336"/>
    <n v="336"/>
    <x v="1"/>
  </r>
  <r>
    <n v="28056"/>
    <n v="42011"/>
    <n v="33"/>
    <s v="Right"/>
    <x v="1"/>
    <n v="1"/>
    <n v="423"/>
    <s v="q"/>
    <s v="q"/>
    <n v="423"/>
    <n v="423"/>
    <x v="1"/>
  </r>
  <r>
    <n v="28056"/>
    <n v="42011"/>
    <n v="34"/>
    <s v="Right"/>
    <x v="0"/>
    <n v="1"/>
    <n v="394"/>
    <n v="7"/>
    <n v="7"/>
    <n v="394"/>
    <n v="394"/>
    <x v="1"/>
  </r>
  <r>
    <n v="28056"/>
    <n v="42011"/>
    <n v="35"/>
    <s v="Right"/>
    <x v="1"/>
    <n v="1"/>
    <n v="542"/>
    <s v="q"/>
    <s v="q"/>
    <n v="542"/>
    <n v="542"/>
    <x v="1"/>
  </r>
  <r>
    <n v="28056"/>
    <n v="42011"/>
    <n v="36"/>
    <s v="Left"/>
    <x v="0"/>
    <n v="1"/>
    <n v="428"/>
    <s v="q"/>
    <s v="q"/>
    <n v="428"/>
    <n v="428"/>
    <x v="1"/>
  </r>
  <r>
    <n v="28056"/>
    <n v="42011"/>
    <n v="37"/>
    <s v="Left"/>
    <x v="0"/>
    <n v="1"/>
    <n v="543"/>
    <s v="q"/>
    <s v="q"/>
    <n v="543"/>
    <n v="543"/>
    <x v="1"/>
  </r>
  <r>
    <n v="28056"/>
    <n v="42011"/>
    <n v="38"/>
    <s v="Left"/>
    <x v="1"/>
    <n v="1"/>
    <n v="397"/>
    <n v="7"/>
    <n v="7"/>
    <n v="397"/>
    <n v="397"/>
    <x v="1"/>
  </r>
  <r>
    <n v="28056"/>
    <n v="42011"/>
    <n v="39"/>
    <s v="Left"/>
    <x v="1"/>
    <n v="1"/>
    <n v="545"/>
    <n v="7"/>
    <n v="7"/>
    <n v="545"/>
    <n v="545"/>
    <x v="1"/>
  </r>
  <r>
    <n v="28056"/>
    <n v="42011"/>
    <n v="40"/>
    <s v="Right"/>
    <x v="1"/>
    <n v="1"/>
    <n v="447"/>
    <s v="q"/>
    <s v="q"/>
    <n v="447"/>
    <n v="447"/>
    <x v="1"/>
  </r>
  <r>
    <n v="28056"/>
    <n v="42011"/>
    <n v="41"/>
    <s v="Right"/>
    <x v="0"/>
    <n v="1"/>
    <n v="402"/>
    <n v="7"/>
    <n v="7"/>
    <n v="402"/>
    <n v="402"/>
    <x v="1"/>
  </r>
  <r>
    <n v="28056"/>
    <n v="42011"/>
    <n v="42"/>
    <s v="Left"/>
    <x v="0"/>
    <n v="1"/>
    <n v="502"/>
    <s v="q"/>
    <s v="q"/>
    <n v="502"/>
    <n v="502"/>
    <x v="1"/>
  </r>
  <r>
    <n v="28056"/>
    <n v="42011"/>
    <n v="43"/>
    <s v="Left"/>
    <x v="0"/>
    <n v="1"/>
    <n v="438"/>
    <s v="q"/>
    <s v="q"/>
    <n v="438"/>
    <n v="438"/>
    <x v="1"/>
  </r>
  <r>
    <n v="28056"/>
    <n v="42011"/>
    <n v="44"/>
    <s v="Right"/>
    <x v="0"/>
    <n v="1"/>
    <n v="473"/>
    <n v="7"/>
    <n v="7"/>
    <n v="473"/>
    <n v="473"/>
    <x v="1"/>
  </r>
  <r>
    <n v="28056"/>
    <n v="42011"/>
    <n v="45"/>
    <s v="Left"/>
    <x v="0"/>
    <n v="1"/>
    <n v="378"/>
    <s v="q"/>
    <s v="q"/>
    <n v="378"/>
    <n v="378"/>
    <x v="1"/>
  </r>
  <r>
    <n v="28056"/>
    <n v="42011"/>
    <n v="46"/>
    <s v="Left"/>
    <x v="0"/>
    <n v="1"/>
    <n v="303"/>
    <s v="q"/>
    <s v="q"/>
    <n v="303"/>
    <n v="303"/>
    <x v="1"/>
  </r>
  <r>
    <n v="28056"/>
    <n v="42011"/>
    <n v="47"/>
    <s v="Left"/>
    <x v="1"/>
    <n v="0"/>
    <n v="343"/>
    <s v="q"/>
    <n v="7"/>
    <s v=""/>
    <s v=""/>
    <x v="2"/>
  </r>
  <r>
    <n v="28056"/>
    <n v="42011"/>
    <n v="48"/>
    <s v="Left"/>
    <x v="0"/>
    <n v="1"/>
    <n v="269"/>
    <s v="q"/>
    <s v="q"/>
    <n v="269"/>
    <n v="269"/>
    <x v="1"/>
  </r>
  <r>
    <n v="28056"/>
    <n v="42011"/>
    <n v="49"/>
    <s v="Left"/>
    <x v="1"/>
    <n v="1"/>
    <n v="279"/>
    <n v="7"/>
    <n v="7"/>
    <n v="279"/>
    <n v="279"/>
    <x v="1"/>
  </r>
  <r>
    <n v="28056"/>
    <n v="42011"/>
    <n v="50"/>
    <s v="Left"/>
    <x v="0"/>
    <n v="1"/>
    <n v="416"/>
    <s v="q"/>
    <s v="q"/>
    <n v="416"/>
    <n v="416"/>
    <x v="1"/>
  </r>
  <r>
    <n v="28056"/>
    <n v="42011"/>
    <n v="51"/>
    <s v="Left"/>
    <x v="1"/>
    <n v="1"/>
    <n v="307"/>
    <n v="7"/>
    <n v="7"/>
    <n v="307"/>
    <n v="307"/>
    <x v="1"/>
  </r>
  <r>
    <n v="28056"/>
    <n v="42011"/>
    <n v="52"/>
    <s v="Right"/>
    <x v="0"/>
    <n v="1"/>
    <n v="443"/>
    <n v="7"/>
    <n v="7"/>
    <n v="443"/>
    <n v="443"/>
    <x v="1"/>
  </r>
  <r>
    <n v="28056"/>
    <n v="42011"/>
    <n v="53"/>
    <s v="Right"/>
    <x v="1"/>
    <n v="1"/>
    <n v="509"/>
    <s v="q"/>
    <s v="q"/>
    <n v="509"/>
    <n v="509"/>
    <x v="1"/>
  </r>
  <r>
    <n v="28056"/>
    <n v="42011"/>
    <n v="54"/>
    <s v="Left"/>
    <x v="1"/>
    <n v="1"/>
    <n v="476"/>
    <n v="7"/>
    <n v="7"/>
    <n v="476"/>
    <n v="476"/>
    <x v="1"/>
  </r>
  <r>
    <n v="28056"/>
    <n v="42011"/>
    <n v="55"/>
    <s v="Right"/>
    <x v="1"/>
    <n v="1"/>
    <n v="477"/>
    <s v="q"/>
    <s v="q"/>
    <n v="477"/>
    <n v="477"/>
    <x v="1"/>
  </r>
  <r>
    <n v="28056"/>
    <n v="42011"/>
    <n v="56"/>
    <s v="Left"/>
    <x v="0"/>
    <n v="1"/>
    <n v="494"/>
    <s v="q"/>
    <s v="q"/>
    <n v="494"/>
    <n v="494"/>
    <x v="1"/>
  </r>
  <r>
    <n v="28056"/>
    <n v="42011"/>
    <n v="57"/>
    <s v="Right"/>
    <x v="0"/>
    <n v="1"/>
    <n v="334"/>
    <n v="7"/>
    <n v="7"/>
    <n v="334"/>
    <n v="334"/>
    <x v="1"/>
  </r>
  <r>
    <n v="28056"/>
    <n v="42011"/>
    <n v="58"/>
    <s v="Right"/>
    <x v="0"/>
    <n v="1"/>
    <n v="325"/>
    <n v="7"/>
    <n v="7"/>
    <n v="325"/>
    <n v="325"/>
    <x v="1"/>
  </r>
  <r>
    <n v="28056"/>
    <n v="42011"/>
    <n v="59"/>
    <s v="Right"/>
    <x v="0"/>
    <n v="1"/>
    <n v="396"/>
    <n v="7"/>
    <n v="7"/>
    <n v="396"/>
    <n v="396"/>
    <x v="1"/>
  </r>
  <r>
    <n v="28056"/>
    <n v="42011"/>
    <n v="60"/>
    <s v="Right"/>
    <x v="0"/>
    <n v="1"/>
    <n v="336"/>
    <n v="7"/>
    <n v="7"/>
    <n v="336"/>
    <n v="336"/>
    <x v="1"/>
  </r>
  <r>
    <n v="28056"/>
    <n v="42011"/>
    <n v="61"/>
    <s v="Left"/>
    <x v="0"/>
    <n v="1"/>
    <n v="343"/>
    <s v="q"/>
    <s v="q"/>
    <n v="343"/>
    <n v="343"/>
    <x v="1"/>
  </r>
  <r>
    <n v="28056"/>
    <n v="42011"/>
    <n v="62"/>
    <s v="Left"/>
    <x v="0"/>
    <n v="1"/>
    <n v="285"/>
    <s v="q"/>
    <s v="q"/>
    <n v="285"/>
    <n v="285"/>
    <x v="1"/>
  </r>
  <r>
    <n v="28056"/>
    <n v="42011"/>
    <n v="63"/>
    <s v="Right"/>
    <x v="1"/>
    <n v="0"/>
    <n v="438"/>
    <n v="7"/>
    <s v="q"/>
    <s v=""/>
    <s v=""/>
    <x v="2"/>
  </r>
  <r>
    <n v="28056"/>
    <n v="42011"/>
    <n v="64"/>
    <s v="Left"/>
    <x v="0"/>
    <n v="1"/>
    <n v="488"/>
    <s v="q"/>
    <s v="q"/>
    <n v="488"/>
    <n v="488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28056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75</v>
      </c>
      <c r="J2" s="3">
        <v>9043978</v>
      </c>
      <c r="K2" t="s">
        <v>91</v>
      </c>
      <c r="L2" t="s">
        <v>92</v>
      </c>
      <c r="M2" s="1" t="s">
        <v>92</v>
      </c>
      <c r="N2" s="16">
        <v>42011</v>
      </c>
      <c r="O2" s="16">
        <v>42011.852141203701</v>
      </c>
      <c r="P2" s="2">
        <v>0.51880787037037035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63840</v>
      </c>
      <c r="AT2">
        <v>0</v>
      </c>
      <c r="AU2">
        <v>7</v>
      </c>
      <c r="AV2">
        <v>399</v>
      </c>
      <c r="AW2">
        <v>64239</v>
      </c>
      <c r="AX2" t="s">
        <v>98</v>
      </c>
    </row>
    <row r="3" spans="1:50" x14ac:dyDescent="0.25">
      <c r="A3" t="s">
        <v>87</v>
      </c>
      <c r="B3">
        <v>28056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75</v>
      </c>
      <c r="J3" s="3">
        <v>9043978</v>
      </c>
      <c r="K3" t="s">
        <v>91</v>
      </c>
      <c r="L3" t="s">
        <v>92</v>
      </c>
      <c r="M3" s="1" t="s">
        <v>92</v>
      </c>
      <c r="N3" s="16">
        <v>42011</v>
      </c>
      <c r="O3" s="16">
        <v>42011.852141203701</v>
      </c>
      <c r="P3" s="2">
        <v>0.51880787037037035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0</v>
      </c>
      <c r="AP3" t="s">
        <v>99</v>
      </c>
      <c r="AQ3">
        <v>-999999</v>
      </c>
      <c r="AR3">
        <v>17</v>
      </c>
      <c r="AS3">
        <v>65856</v>
      </c>
      <c r="AT3">
        <v>0</v>
      </c>
      <c r="AU3">
        <v>7</v>
      </c>
      <c r="AV3">
        <v>335</v>
      </c>
      <c r="AW3">
        <v>66191</v>
      </c>
      <c r="AX3" t="s">
        <v>101</v>
      </c>
    </row>
    <row r="4" spans="1:50" x14ac:dyDescent="0.25">
      <c r="A4" t="s">
        <v>87</v>
      </c>
      <c r="B4">
        <v>28056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75</v>
      </c>
      <c r="J4" s="3">
        <v>9043978</v>
      </c>
      <c r="K4" t="s">
        <v>91</v>
      </c>
      <c r="L4" t="s">
        <v>92</v>
      </c>
      <c r="M4" s="1" t="s">
        <v>92</v>
      </c>
      <c r="N4" s="16">
        <v>42011</v>
      </c>
      <c r="O4" s="16">
        <v>42011.852141203701</v>
      </c>
      <c r="P4" s="2">
        <v>0.51880787037037035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67806</v>
      </c>
      <c r="AT4">
        <v>0</v>
      </c>
      <c r="AU4" t="s">
        <v>99</v>
      </c>
      <c r="AV4">
        <v>385</v>
      </c>
      <c r="AW4">
        <v>68191</v>
      </c>
      <c r="AX4" t="s">
        <v>101</v>
      </c>
    </row>
    <row r="5" spans="1:50" x14ac:dyDescent="0.25">
      <c r="A5" t="s">
        <v>87</v>
      </c>
      <c r="B5">
        <v>28056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75</v>
      </c>
      <c r="J5" s="3">
        <v>9043978</v>
      </c>
      <c r="K5" t="s">
        <v>91</v>
      </c>
      <c r="L5" t="s">
        <v>92</v>
      </c>
      <c r="M5" s="1" t="s">
        <v>92</v>
      </c>
      <c r="N5" s="16">
        <v>42011</v>
      </c>
      <c r="O5" s="16">
        <v>42011.852141203701</v>
      </c>
      <c r="P5" s="2">
        <v>0.51880787037037035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69806</v>
      </c>
      <c r="AT5">
        <v>0</v>
      </c>
      <c r="AU5">
        <v>7</v>
      </c>
      <c r="AV5">
        <v>481</v>
      </c>
      <c r="AW5">
        <v>70287</v>
      </c>
      <c r="AX5" t="s">
        <v>98</v>
      </c>
    </row>
    <row r="6" spans="1:50" x14ac:dyDescent="0.25">
      <c r="A6" t="s">
        <v>87</v>
      </c>
      <c r="B6">
        <v>28056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75</v>
      </c>
      <c r="J6" s="3">
        <v>9043978</v>
      </c>
      <c r="K6" t="s">
        <v>91</v>
      </c>
      <c r="L6" t="s">
        <v>92</v>
      </c>
      <c r="M6" s="1" t="s">
        <v>92</v>
      </c>
      <c r="N6" s="16">
        <v>42011</v>
      </c>
      <c r="O6" s="16">
        <v>42011.852141203701</v>
      </c>
      <c r="P6" s="2">
        <v>0.51880787037037035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84887</v>
      </c>
      <c r="AK6">
        <v>0</v>
      </c>
      <c r="AL6">
        <v>7</v>
      </c>
      <c r="AM6">
        <v>520</v>
      </c>
      <c r="AN6">
        <v>85407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28056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75</v>
      </c>
      <c r="J7" s="3">
        <v>9043978</v>
      </c>
      <c r="K7" t="s">
        <v>91</v>
      </c>
      <c r="L7" t="s">
        <v>92</v>
      </c>
      <c r="M7" s="1" t="s">
        <v>92</v>
      </c>
      <c r="N7" s="16">
        <v>42011</v>
      </c>
      <c r="O7" s="16">
        <v>42011.852141203701</v>
      </c>
      <c r="P7" s="2">
        <v>0.51880787037037035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86504</v>
      </c>
      <c r="AK7">
        <v>0</v>
      </c>
      <c r="AL7">
        <v>7</v>
      </c>
      <c r="AM7">
        <v>375</v>
      </c>
      <c r="AN7">
        <v>86879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28056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75</v>
      </c>
      <c r="J8" s="3">
        <v>9043978</v>
      </c>
      <c r="K8" t="s">
        <v>91</v>
      </c>
      <c r="L8" t="s">
        <v>92</v>
      </c>
      <c r="M8" s="1" t="s">
        <v>92</v>
      </c>
      <c r="N8" s="16">
        <v>42011</v>
      </c>
      <c r="O8" s="16">
        <v>42011.852141203701</v>
      </c>
      <c r="P8" s="2">
        <v>0.51880787037037035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87970</v>
      </c>
      <c r="AK8">
        <v>0</v>
      </c>
      <c r="AL8">
        <v>7</v>
      </c>
      <c r="AM8">
        <v>333</v>
      </c>
      <c r="AN8">
        <v>88303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28056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75</v>
      </c>
      <c r="J9" s="3">
        <v>9043978</v>
      </c>
      <c r="K9" t="s">
        <v>91</v>
      </c>
      <c r="L9" t="s">
        <v>92</v>
      </c>
      <c r="M9" s="1" t="s">
        <v>92</v>
      </c>
      <c r="N9" s="16">
        <v>42011</v>
      </c>
      <c r="O9" s="16">
        <v>42011.852141203701</v>
      </c>
      <c r="P9" s="2">
        <v>0.51880787037037035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89404</v>
      </c>
      <c r="AK9">
        <v>0</v>
      </c>
      <c r="AL9" t="s">
        <v>99</v>
      </c>
      <c r="AM9">
        <v>451</v>
      </c>
      <c r="AN9">
        <v>89855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28056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75</v>
      </c>
      <c r="J10" s="3">
        <v>9043978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42011.852141203701</v>
      </c>
      <c r="P10" s="2">
        <v>0.51880787037037035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90954</v>
      </c>
      <c r="AK10">
        <v>0</v>
      </c>
      <c r="AL10" t="s">
        <v>99</v>
      </c>
      <c r="AM10">
        <v>405</v>
      </c>
      <c r="AN10">
        <v>91359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28056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75</v>
      </c>
      <c r="J11" s="3">
        <v>9043978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42011.852141203701</v>
      </c>
      <c r="P11" s="2">
        <v>0.51880787037037035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92453</v>
      </c>
      <c r="AK11">
        <v>0</v>
      </c>
      <c r="AL11">
        <v>7</v>
      </c>
      <c r="AM11">
        <v>506</v>
      </c>
      <c r="AN11">
        <v>92959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28056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75</v>
      </c>
      <c r="J12" s="3">
        <v>9043978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42011.852141203701</v>
      </c>
      <c r="P12" s="2">
        <v>0.51880787037037035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94053</v>
      </c>
      <c r="AK12">
        <v>0</v>
      </c>
      <c r="AL12" t="s">
        <v>99</v>
      </c>
      <c r="AM12">
        <v>394</v>
      </c>
      <c r="AN12">
        <v>94447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28056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75</v>
      </c>
      <c r="J13" s="3">
        <v>9043978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42011.852141203701</v>
      </c>
      <c r="P13" s="2">
        <v>0.51880787037037035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95553</v>
      </c>
      <c r="AK13">
        <v>0</v>
      </c>
      <c r="AL13">
        <v>7</v>
      </c>
      <c r="AM13">
        <v>286</v>
      </c>
      <c r="AN13">
        <v>95839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28056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75</v>
      </c>
      <c r="J14" s="3">
        <v>9043978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42011.852141203701</v>
      </c>
      <c r="P14" s="2">
        <v>0.51880787037037035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96936</v>
      </c>
      <c r="AK14">
        <v>0</v>
      </c>
      <c r="AL14">
        <v>7</v>
      </c>
      <c r="AM14">
        <v>343</v>
      </c>
      <c r="AN14">
        <v>97279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28056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75</v>
      </c>
      <c r="J15" s="3">
        <v>9043978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42011.852141203701</v>
      </c>
      <c r="P15" s="2">
        <v>0.51880787037037035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99</v>
      </c>
      <c r="AH15">
        <v>-999999</v>
      </c>
      <c r="AI15">
        <v>17</v>
      </c>
      <c r="AJ15">
        <v>98386</v>
      </c>
      <c r="AK15">
        <v>0</v>
      </c>
      <c r="AL15">
        <v>7</v>
      </c>
      <c r="AM15">
        <v>301</v>
      </c>
      <c r="AN15">
        <v>98687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28056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75</v>
      </c>
      <c r="J16" s="3">
        <v>9043978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42011.852141203701</v>
      </c>
      <c r="P16" s="2">
        <v>0.51880787037037035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99786</v>
      </c>
      <c r="AK16">
        <v>0</v>
      </c>
      <c r="AL16">
        <v>7</v>
      </c>
      <c r="AM16">
        <v>421</v>
      </c>
      <c r="AN16">
        <v>100207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28056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75</v>
      </c>
      <c r="J17" s="3">
        <v>9043978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42011.852141203701</v>
      </c>
      <c r="P17" s="2">
        <v>0.51880787037037035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101302</v>
      </c>
      <c r="AK17">
        <v>0</v>
      </c>
      <c r="AL17" t="s">
        <v>99</v>
      </c>
      <c r="AM17">
        <v>393</v>
      </c>
      <c r="AN17">
        <v>101695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28056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75</v>
      </c>
      <c r="J18" s="3">
        <v>9043978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42011.852141203701</v>
      </c>
      <c r="P18" s="2">
        <v>0.51880787037037035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102802</v>
      </c>
      <c r="AK18">
        <v>0</v>
      </c>
      <c r="AL18">
        <v>7</v>
      </c>
      <c r="AM18">
        <v>381</v>
      </c>
      <c r="AN18">
        <v>103183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28056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75</v>
      </c>
      <c r="J19" s="3">
        <v>9043978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42011.852141203701</v>
      </c>
      <c r="P19" s="2">
        <v>0.51880787037037035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104286</v>
      </c>
      <c r="AK19">
        <v>0</v>
      </c>
      <c r="AL19" t="s">
        <v>99</v>
      </c>
      <c r="AM19">
        <v>321</v>
      </c>
      <c r="AN19">
        <v>104607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28056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75</v>
      </c>
      <c r="J20" s="3">
        <v>9043978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42011.852141203701</v>
      </c>
      <c r="P20" s="2">
        <v>0.51880787037037035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105702</v>
      </c>
      <c r="AK20">
        <v>0</v>
      </c>
      <c r="AL20" t="s">
        <v>99</v>
      </c>
      <c r="AM20">
        <v>345</v>
      </c>
      <c r="AN20">
        <v>106047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28056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75</v>
      </c>
      <c r="J21" s="3">
        <v>9043978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42011.852141203701</v>
      </c>
      <c r="P21" s="2">
        <v>0.51880787037037035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107152</v>
      </c>
      <c r="AK21">
        <v>0</v>
      </c>
      <c r="AL21">
        <v>7</v>
      </c>
      <c r="AM21">
        <v>415</v>
      </c>
      <c r="AN21">
        <v>107567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28056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75</v>
      </c>
      <c r="J22" s="3">
        <v>9043978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42011.852141203701</v>
      </c>
      <c r="P22" s="2">
        <v>0.51880787037037035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108668</v>
      </c>
      <c r="AK22">
        <v>0</v>
      </c>
      <c r="AL22" t="s">
        <v>99</v>
      </c>
      <c r="AM22">
        <v>323</v>
      </c>
      <c r="AN22">
        <v>108991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28056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75</v>
      </c>
      <c r="J23" s="3">
        <v>9043978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42011.852141203701</v>
      </c>
      <c r="P23" s="2">
        <v>0.51880787037037035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110102</v>
      </c>
      <c r="AK23">
        <v>0</v>
      </c>
      <c r="AL23">
        <v>7</v>
      </c>
      <c r="AM23">
        <v>265</v>
      </c>
      <c r="AN23">
        <v>110367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28056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75</v>
      </c>
      <c r="J24" s="3">
        <v>9043978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42011.852141203701</v>
      </c>
      <c r="P24" s="2">
        <v>0.51880787037037035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111468</v>
      </c>
      <c r="AK24">
        <v>0</v>
      </c>
      <c r="AL24">
        <v>7</v>
      </c>
      <c r="AM24">
        <v>371</v>
      </c>
      <c r="AN24">
        <v>111839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28056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75</v>
      </c>
      <c r="J25" s="3">
        <v>9043978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42011.852141203701</v>
      </c>
      <c r="P25" s="2">
        <v>0.51880787037037035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112935</v>
      </c>
      <c r="AK25">
        <v>0</v>
      </c>
      <c r="AL25" t="s">
        <v>99</v>
      </c>
      <c r="AM25">
        <v>440</v>
      </c>
      <c r="AN25">
        <v>113375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28056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75</v>
      </c>
      <c r="J26" s="3">
        <v>9043978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42011.852141203701</v>
      </c>
      <c r="P26" s="2">
        <v>0.51880787037037035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114485</v>
      </c>
      <c r="AK26">
        <v>0</v>
      </c>
      <c r="AL26" t="s">
        <v>99</v>
      </c>
      <c r="AM26">
        <v>538</v>
      </c>
      <c r="AN26">
        <v>115023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28056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75</v>
      </c>
      <c r="J27" s="3">
        <v>9043978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42011.852141203701</v>
      </c>
      <c r="P27" s="2">
        <v>0.51880787037037035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116118</v>
      </c>
      <c r="AK27">
        <v>0</v>
      </c>
      <c r="AL27">
        <v>7</v>
      </c>
      <c r="AM27">
        <v>329</v>
      </c>
      <c r="AN27">
        <v>116447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28056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75</v>
      </c>
      <c r="J28" s="3">
        <v>9043978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42011.852141203701</v>
      </c>
      <c r="P28" s="2">
        <v>0.51880787037037035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17</v>
      </c>
      <c r="AJ28">
        <v>117551</v>
      </c>
      <c r="AK28">
        <v>0</v>
      </c>
      <c r="AL28" t="s">
        <v>99</v>
      </c>
      <c r="AM28">
        <v>288</v>
      </c>
      <c r="AN28">
        <v>117839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28056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75</v>
      </c>
      <c r="J29" s="3">
        <v>9043978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42011.852141203701</v>
      </c>
      <c r="P29" s="2">
        <v>0.51880787037037035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118934</v>
      </c>
      <c r="AK29">
        <v>0</v>
      </c>
      <c r="AL29" t="s">
        <v>99</v>
      </c>
      <c r="AM29">
        <v>425</v>
      </c>
      <c r="AN29">
        <v>119359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28056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75</v>
      </c>
      <c r="J30" s="3">
        <v>9043978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42011.852141203701</v>
      </c>
      <c r="P30" s="2">
        <v>0.51880787037037035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120467</v>
      </c>
      <c r="AK30">
        <v>0</v>
      </c>
      <c r="AL30" t="s">
        <v>99</v>
      </c>
      <c r="AM30">
        <v>300</v>
      </c>
      <c r="AN30">
        <v>120767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28056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75</v>
      </c>
      <c r="J31" s="3">
        <v>9043978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42011.852141203701</v>
      </c>
      <c r="P31" s="2">
        <v>0.51880787037037035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121867</v>
      </c>
      <c r="AK31">
        <v>0</v>
      </c>
      <c r="AL31">
        <v>7</v>
      </c>
      <c r="AM31">
        <v>340</v>
      </c>
      <c r="AN31">
        <v>122207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28056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75</v>
      </c>
      <c r="J32" s="3">
        <v>9043978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42011.852141203701</v>
      </c>
      <c r="P32" s="2">
        <v>0.51880787037037035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123317</v>
      </c>
      <c r="AK32">
        <v>0</v>
      </c>
      <c r="AL32">
        <v>7</v>
      </c>
      <c r="AM32">
        <v>346</v>
      </c>
      <c r="AN32">
        <v>123663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28056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75</v>
      </c>
      <c r="J33" s="3">
        <v>9043978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42011.852141203701</v>
      </c>
      <c r="P33" s="2">
        <v>0.51880787037037035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124767</v>
      </c>
      <c r="AK33">
        <v>0</v>
      </c>
      <c r="AL33">
        <v>7</v>
      </c>
      <c r="AM33">
        <v>336</v>
      </c>
      <c r="AN33">
        <v>125103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28056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75</v>
      </c>
      <c r="J34" s="3">
        <v>9043978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42011.852141203701</v>
      </c>
      <c r="P34" s="2">
        <v>0.51880787037037035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126200</v>
      </c>
      <c r="AK34">
        <v>0</v>
      </c>
      <c r="AL34" t="s">
        <v>99</v>
      </c>
      <c r="AM34">
        <v>423</v>
      </c>
      <c r="AN34">
        <v>126623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28056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75</v>
      </c>
      <c r="J35" s="3">
        <v>9043978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42011.852141203701</v>
      </c>
      <c r="P35" s="2">
        <v>0.51880787037037035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127733</v>
      </c>
      <c r="AK35">
        <v>0</v>
      </c>
      <c r="AL35">
        <v>7</v>
      </c>
      <c r="AM35">
        <v>394</v>
      </c>
      <c r="AN35">
        <v>128127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28056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75</v>
      </c>
      <c r="J36" s="3">
        <v>9043978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42011.852141203701</v>
      </c>
      <c r="P36" s="2">
        <v>0.51880787037037035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17</v>
      </c>
      <c r="AJ36">
        <v>129233</v>
      </c>
      <c r="AK36">
        <v>0</v>
      </c>
      <c r="AL36" t="s">
        <v>99</v>
      </c>
      <c r="AM36">
        <v>542</v>
      </c>
      <c r="AN36">
        <v>129775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28056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75</v>
      </c>
      <c r="J37" s="3">
        <v>9043978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42011.852141203701</v>
      </c>
      <c r="P37" s="2">
        <v>0.51880787037037035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130883</v>
      </c>
      <c r="AK37">
        <v>0</v>
      </c>
      <c r="AL37" t="s">
        <v>99</v>
      </c>
      <c r="AM37">
        <v>428</v>
      </c>
      <c r="AN37">
        <v>131311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28056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75</v>
      </c>
      <c r="J38" s="3">
        <v>9043978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42011.852141203701</v>
      </c>
      <c r="P38" s="2">
        <v>0.51880787037037035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132416</v>
      </c>
      <c r="AK38">
        <v>0</v>
      </c>
      <c r="AL38" t="s">
        <v>99</v>
      </c>
      <c r="AM38">
        <v>543</v>
      </c>
      <c r="AN38">
        <v>132959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28056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75</v>
      </c>
      <c r="J39" s="3">
        <v>9043978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42011.852141203701</v>
      </c>
      <c r="P39" s="2">
        <v>0.51880787037037035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134066</v>
      </c>
      <c r="AK39">
        <v>0</v>
      </c>
      <c r="AL39">
        <v>7</v>
      </c>
      <c r="AM39">
        <v>397</v>
      </c>
      <c r="AN39">
        <v>134463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28056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75</v>
      </c>
      <c r="J40" s="3">
        <v>9043978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42011.852141203701</v>
      </c>
      <c r="P40" s="2">
        <v>0.51880787037037035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135566</v>
      </c>
      <c r="AK40">
        <v>0</v>
      </c>
      <c r="AL40">
        <v>7</v>
      </c>
      <c r="AM40">
        <v>545</v>
      </c>
      <c r="AN40">
        <v>136111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28056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75</v>
      </c>
      <c r="J41" s="3">
        <v>9043978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42011.852141203701</v>
      </c>
      <c r="P41" s="2">
        <v>0.51880787037037035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137216</v>
      </c>
      <c r="AK41">
        <v>0</v>
      </c>
      <c r="AL41" t="s">
        <v>99</v>
      </c>
      <c r="AM41">
        <v>447</v>
      </c>
      <c r="AN41">
        <v>137663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28056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75</v>
      </c>
      <c r="J42" s="3">
        <v>9043978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42011.852141203701</v>
      </c>
      <c r="P42" s="2">
        <v>0.51880787037037035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138765</v>
      </c>
      <c r="AK42">
        <v>0</v>
      </c>
      <c r="AL42">
        <v>7</v>
      </c>
      <c r="AM42">
        <v>402</v>
      </c>
      <c r="AN42">
        <v>139167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28056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75</v>
      </c>
      <c r="J43" s="3">
        <v>9043978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42011.852141203701</v>
      </c>
      <c r="P43" s="2">
        <v>0.51880787037037035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140265</v>
      </c>
      <c r="AK43">
        <v>0</v>
      </c>
      <c r="AL43" t="s">
        <v>99</v>
      </c>
      <c r="AM43">
        <v>502</v>
      </c>
      <c r="AN43">
        <v>140767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28056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75</v>
      </c>
      <c r="J44" s="3">
        <v>9043978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42011.852141203701</v>
      </c>
      <c r="P44" s="2">
        <v>0.51880787037037035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141865</v>
      </c>
      <c r="AK44">
        <v>0</v>
      </c>
      <c r="AL44" t="s">
        <v>99</v>
      </c>
      <c r="AM44">
        <v>438</v>
      </c>
      <c r="AN44">
        <v>142303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28056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75</v>
      </c>
      <c r="J45" s="3">
        <v>9043978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42011.852141203701</v>
      </c>
      <c r="P45" s="2">
        <v>0.51880787037037035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143398</v>
      </c>
      <c r="AK45">
        <v>0</v>
      </c>
      <c r="AL45">
        <v>7</v>
      </c>
      <c r="AM45">
        <v>473</v>
      </c>
      <c r="AN45">
        <v>143871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28056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75</v>
      </c>
      <c r="J46" s="3">
        <v>9043978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42011.852141203701</v>
      </c>
      <c r="P46" s="2">
        <v>0.51880787037037035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144965</v>
      </c>
      <c r="AK46">
        <v>0</v>
      </c>
      <c r="AL46" t="s">
        <v>99</v>
      </c>
      <c r="AM46">
        <v>378</v>
      </c>
      <c r="AN46">
        <v>145343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28056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75</v>
      </c>
      <c r="J47" s="3">
        <v>9043978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42011.852141203701</v>
      </c>
      <c r="P47" s="2">
        <v>0.51880787037037035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146448</v>
      </c>
      <c r="AK47">
        <v>0</v>
      </c>
      <c r="AL47" t="s">
        <v>99</v>
      </c>
      <c r="AM47">
        <v>303</v>
      </c>
      <c r="AN47">
        <v>146751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28056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75</v>
      </c>
      <c r="J48" s="3">
        <v>9043978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42011.852141203701</v>
      </c>
      <c r="P48" s="2">
        <v>0.51880787037037035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0</v>
      </c>
      <c r="AG48">
        <v>7</v>
      </c>
      <c r="AH48">
        <v>-999999</v>
      </c>
      <c r="AI48">
        <v>17</v>
      </c>
      <c r="AJ48">
        <v>147848</v>
      </c>
      <c r="AK48">
        <v>0</v>
      </c>
      <c r="AL48" t="s">
        <v>99</v>
      </c>
      <c r="AM48">
        <v>343</v>
      </c>
      <c r="AN48">
        <v>148191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28056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75</v>
      </c>
      <c r="J49" s="3">
        <v>9043978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42011.852141203701</v>
      </c>
      <c r="P49" s="2">
        <v>0.51880787037037035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149298</v>
      </c>
      <c r="AK49">
        <v>0</v>
      </c>
      <c r="AL49" t="s">
        <v>99</v>
      </c>
      <c r="AM49">
        <v>269</v>
      </c>
      <c r="AN49">
        <v>149567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28056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75</v>
      </c>
      <c r="J50" s="3">
        <v>9043978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42011.852141203701</v>
      </c>
      <c r="P50" s="2">
        <v>0.51880787037037035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150664</v>
      </c>
      <c r="AK50">
        <v>0</v>
      </c>
      <c r="AL50">
        <v>7</v>
      </c>
      <c r="AM50">
        <v>279</v>
      </c>
      <c r="AN50">
        <v>150943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28056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75</v>
      </c>
      <c r="J51" s="3">
        <v>9043978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42011.852141203701</v>
      </c>
      <c r="P51" s="2">
        <v>0.51880787037037035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152047</v>
      </c>
      <c r="AK51">
        <v>0</v>
      </c>
      <c r="AL51" t="s">
        <v>99</v>
      </c>
      <c r="AM51">
        <v>416</v>
      </c>
      <c r="AN51">
        <v>152463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28056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75</v>
      </c>
      <c r="J52" s="3">
        <v>9043978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42011.852141203701</v>
      </c>
      <c r="P52" s="2">
        <v>0.51880787037037035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153564</v>
      </c>
      <c r="AK52">
        <v>0</v>
      </c>
      <c r="AL52">
        <v>7</v>
      </c>
      <c r="AM52">
        <v>307</v>
      </c>
      <c r="AN52">
        <v>153871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28056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75</v>
      </c>
      <c r="J53" s="3">
        <v>9043978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42011.852141203701</v>
      </c>
      <c r="P53" s="2">
        <v>0.51880787037037035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154980</v>
      </c>
      <c r="AK53">
        <v>0</v>
      </c>
      <c r="AL53">
        <v>7</v>
      </c>
      <c r="AM53">
        <v>443</v>
      </c>
      <c r="AN53">
        <v>155423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28056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75</v>
      </c>
      <c r="J54" s="3">
        <v>9043978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42011.852141203701</v>
      </c>
      <c r="P54" s="2">
        <v>0.51880787037037035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156530</v>
      </c>
      <c r="AK54">
        <v>0</v>
      </c>
      <c r="AL54" t="s">
        <v>99</v>
      </c>
      <c r="AM54">
        <v>509</v>
      </c>
      <c r="AN54">
        <v>157039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28056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75</v>
      </c>
      <c r="J55" s="3">
        <v>9043978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42011.852141203701</v>
      </c>
      <c r="P55" s="2">
        <v>0.51880787037037035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158147</v>
      </c>
      <c r="AK55">
        <v>0</v>
      </c>
      <c r="AL55">
        <v>7</v>
      </c>
      <c r="AM55">
        <v>476</v>
      </c>
      <c r="AN55">
        <v>158623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28056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75</v>
      </c>
      <c r="J56" s="3">
        <v>9043978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42011.852141203701</v>
      </c>
      <c r="P56" s="2">
        <v>0.51880787037037035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159730</v>
      </c>
      <c r="AK56">
        <v>0</v>
      </c>
      <c r="AL56" t="s">
        <v>99</v>
      </c>
      <c r="AM56">
        <v>477</v>
      </c>
      <c r="AN56">
        <v>160207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28056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75</v>
      </c>
      <c r="J57" s="3">
        <v>9043978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42011.852141203701</v>
      </c>
      <c r="P57" s="2">
        <v>0.51880787037037035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161313</v>
      </c>
      <c r="AK57">
        <v>0</v>
      </c>
      <c r="AL57" t="s">
        <v>99</v>
      </c>
      <c r="AM57">
        <v>494</v>
      </c>
      <c r="AN57">
        <v>161807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28056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75</v>
      </c>
      <c r="J58" s="3">
        <v>9043978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42011.852141203701</v>
      </c>
      <c r="P58" s="2">
        <v>0.51880787037037035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162913</v>
      </c>
      <c r="AK58">
        <v>0</v>
      </c>
      <c r="AL58">
        <v>7</v>
      </c>
      <c r="AM58">
        <v>334</v>
      </c>
      <c r="AN58">
        <v>163247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28056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75</v>
      </c>
      <c r="J59" s="3">
        <v>9043978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42011.852141203701</v>
      </c>
      <c r="P59" s="2">
        <v>0.51880787037037035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164346</v>
      </c>
      <c r="AK59">
        <v>0</v>
      </c>
      <c r="AL59">
        <v>7</v>
      </c>
      <c r="AM59">
        <v>325</v>
      </c>
      <c r="AN59">
        <v>164671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28056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75</v>
      </c>
      <c r="J60" s="3">
        <v>9043978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42011.852141203701</v>
      </c>
      <c r="P60" s="2">
        <v>0.51880787037037035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165779</v>
      </c>
      <c r="AK60">
        <v>0</v>
      </c>
      <c r="AL60">
        <v>7</v>
      </c>
      <c r="AM60">
        <v>396</v>
      </c>
      <c r="AN60">
        <v>166175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28056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75</v>
      </c>
      <c r="J61" s="3">
        <v>9043978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42011.852141203701</v>
      </c>
      <c r="P61" s="2">
        <v>0.51880787037037035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167279</v>
      </c>
      <c r="AK61">
        <v>0</v>
      </c>
      <c r="AL61">
        <v>7</v>
      </c>
      <c r="AM61">
        <v>336</v>
      </c>
      <c r="AN61">
        <v>167615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28056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75</v>
      </c>
      <c r="J62" s="3">
        <v>9043978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42011.852141203701</v>
      </c>
      <c r="P62" s="2">
        <v>0.51880787037037035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168712</v>
      </c>
      <c r="AK62">
        <v>0</v>
      </c>
      <c r="AL62" t="s">
        <v>99</v>
      </c>
      <c r="AM62">
        <v>343</v>
      </c>
      <c r="AN62">
        <v>169055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28056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75</v>
      </c>
      <c r="J63" s="3">
        <v>9043978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42011.852141203701</v>
      </c>
      <c r="P63" s="2">
        <v>0.51880787037037035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170162</v>
      </c>
      <c r="AK63">
        <v>0</v>
      </c>
      <c r="AL63" t="s">
        <v>99</v>
      </c>
      <c r="AM63">
        <v>285</v>
      </c>
      <c r="AN63">
        <v>170447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28056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75</v>
      </c>
      <c r="J64" s="3">
        <v>9043978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42011.852141203701</v>
      </c>
      <c r="P64" s="2">
        <v>0.51880787037037035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16</v>
      </c>
      <c r="AJ64">
        <v>171545</v>
      </c>
      <c r="AK64">
        <v>0</v>
      </c>
      <c r="AL64">
        <v>7</v>
      </c>
      <c r="AM64">
        <v>438</v>
      </c>
      <c r="AN64">
        <v>171983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28056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75</v>
      </c>
      <c r="J65" s="3">
        <v>9043978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42011.852141203701</v>
      </c>
      <c r="P65" s="2">
        <v>0.51880787037037035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173079</v>
      </c>
      <c r="AK65">
        <v>0</v>
      </c>
      <c r="AL65" t="s">
        <v>99</v>
      </c>
      <c r="AM65">
        <v>488</v>
      </c>
      <c r="AN65">
        <v>173567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28056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398.10714285714283</v>
      </c>
    </row>
    <row r="3" spans="1:16" x14ac:dyDescent="0.25">
      <c r="A3">
        <v>3</v>
      </c>
      <c r="B3">
        <f>HLOOKUP(B$1,Raw!$A:$AO,$A3,FALSE)</f>
        <v>28056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78.309799356942932</v>
      </c>
    </row>
    <row r="4" spans="1:16" x14ac:dyDescent="0.25">
      <c r="A4">
        <v>4</v>
      </c>
      <c r="B4">
        <f>HLOOKUP(B$1,Raw!$A:$AO,$A4,FALSE)</f>
        <v>28056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633.0365409279716</v>
      </c>
    </row>
    <row r="5" spans="1:16" x14ac:dyDescent="0.25">
      <c r="A5">
        <v>5</v>
      </c>
      <c r="B5">
        <f>HLOOKUP(B$1,Raw!$A:$AO,$A5,FALSE)</f>
        <v>28056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163.17774478631404</v>
      </c>
    </row>
    <row r="6" spans="1:16" x14ac:dyDescent="0.25">
      <c r="A6">
        <v>6</v>
      </c>
      <c r="B6">
        <f>HLOOKUP(B$1,Raw!$A:$AO,$A6,FALSE)</f>
        <v>28056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520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520</v>
      </c>
      <c r="L6">
        <f t="shared" si="2"/>
        <v>520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28056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375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375</v>
      </c>
      <c r="L7">
        <f t="shared" si="2"/>
        <v>375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28056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333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333</v>
      </c>
      <c r="L8">
        <f t="shared" si="2"/>
        <v>333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28056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451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451</v>
      </c>
      <c r="L9">
        <f t="shared" si="2"/>
        <v>451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28056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405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405</v>
      </c>
      <c r="L10">
        <f t="shared" si="2"/>
        <v>405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28056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506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506</v>
      </c>
      <c r="L11">
        <f t="shared" si="2"/>
        <v>506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28056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394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394</v>
      </c>
      <c r="L12">
        <f t="shared" si="2"/>
        <v>394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28056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286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286</v>
      </c>
      <c r="L13">
        <f t="shared" si="2"/>
        <v>286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28056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343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343</v>
      </c>
      <c r="L14">
        <f t="shared" si="2"/>
        <v>343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28056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301</v>
      </c>
      <c r="I15">
        <f>IF($B15=0,"",HLOOKUP(I$1,Raw!$A:$AO,$A15,FALSE))</f>
        <v>7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28056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421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421</v>
      </c>
      <c r="L16">
        <f t="shared" si="2"/>
        <v>421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28056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393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393</v>
      </c>
      <c r="L17">
        <f t="shared" si="2"/>
        <v>393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28056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381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381</v>
      </c>
      <c r="L18">
        <f t="shared" si="2"/>
        <v>381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28056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321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321</v>
      </c>
      <c r="L19">
        <f t="shared" si="2"/>
        <v>321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28056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345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345</v>
      </c>
      <c r="L20">
        <f t="shared" si="2"/>
        <v>345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28056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415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415</v>
      </c>
      <c r="L21">
        <f t="shared" si="2"/>
        <v>415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28056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323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323</v>
      </c>
      <c r="L22">
        <f t="shared" si="2"/>
        <v>323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28056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265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265</v>
      </c>
      <c r="L23">
        <f t="shared" si="2"/>
        <v>265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28056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371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371</v>
      </c>
      <c r="L24">
        <f t="shared" si="2"/>
        <v>371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28056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440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440</v>
      </c>
      <c r="L25">
        <f t="shared" si="2"/>
        <v>440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28056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538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538</v>
      </c>
      <c r="L26">
        <f t="shared" si="2"/>
        <v>538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28056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329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329</v>
      </c>
      <c r="L27">
        <f t="shared" si="2"/>
        <v>329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28056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288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28056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425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425</v>
      </c>
      <c r="L29">
        <f t="shared" si="2"/>
        <v>425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28056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300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300</v>
      </c>
      <c r="L30">
        <f t="shared" si="2"/>
        <v>300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28056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340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340</v>
      </c>
      <c r="L31">
        <f t="shared" si="2"/>
        <v>340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28056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346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346</v>
      </c>
      <c r="L32">
        <f t="shared" si="2"/>
        <v>346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28056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336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336</v>
      </c>
      <c r="L33">
        <f t="shared" si="2"/>
        <v>336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28056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423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423</v>
      </c>
      <c r="L34">
        <f t="shared" si="2"/>
        <v>423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28056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394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394</v>
      </c>
      <c r="L35">
        <f t="shared" si="2"/>
        <v>394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28056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542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542</v>
      </c>
      <c r="L36">
        <f t="shared" si="2"/>
        <v>542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28056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428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428</v>
      </c>
      <c r="L37">
        <f t="shared" si="2"/>
        <v>428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28056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543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543</v>
      </c>
      <c r="L38">
        <f t="shared" si="2"/>
        <v>543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28056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397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397</v>
      </c>
      <c r="L39">
        <f t="shared" si="2"/>
        <v>397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28056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545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545</v>
      </c>
      <c r="L40">
        <f t="shared" si="2"/>
        <v>545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28056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447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447</v>
      </c>
      <c r="L41">
        <f t="shared" si="2"/>
        <v>447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28056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402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402</v>
      </c>
      <c r="L42">
        <f t="shared" si="2"/>
        <v>402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28056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502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502</v>
      </c>
      <c r="L43">
        <f t="shared" si="2"/>
        <v>502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28056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438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438</v>
      </c>
      <c r="L44">
        <f t="shared" si="2"/>
        <v>438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28056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473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473</v>
      </c>
      <c r="L45">
        <f t="shared" si="2"/>
        <v>473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28056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378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378</v>
      </c>
      <c r="L46">
        <f t="shared" si="2"/>
        <v>378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28056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303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303</v>
      </c>
      <c r="L47">
        <f t="shared" si="2"/>
        <v>303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28056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0</v>
      </c>
      <c r="H48">
        <f>IF($B48=0,"",HLOOKUP(H$1,Raw!$A:$AO,$A48,FALSE))</f>
        <v>343</v>
      </c>
      <c r="I48" t="str">
        <f>IF($B48=0,"",HLOOKUP(I$1,Raw!$A:$AO,$A48,FALSE))</f>
        <v>q</v>
      </c>
      <c r="J48">
        <f>IF($B48=0,"",HLOOKUP(J$1,Raw!$A:$AO,$A48,FALSE))</f>
        <v>7</v>
      </c>
      <c r="K48" t="str">
        <f t="shared" si="0"/>
        <v/>
      </c>
      <c r="L48" t="str">
        <f t="shared" si="2"/>
        <v/>
      </c>
      <c r="M48" t="str">
        <f t="shared" si="1"/>
        <v>Incorrect</v>
      </c>
    </row>
    <row r="49" spans="1:13" x14ac:dyDescent="0.25">
      <c r="A49">
        <v>49</v>
      </c>
      <c r="B49">
        <f>HLOOKUP(B$1,Raw!$A:$AO,$A49,FALSE)</f>
        <v>28056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269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269</v>
      </c>
      <c r="L49">
        <f t="shared" si="2"/>
        <v>269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28056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279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279</v>
      </c>
      <c r="L50">
        <f t="shared" si="2"/>
        <v>279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28056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416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416</v>
      </c>
      <c r="L51">
        <f t="shared" si="2"/>
        <v>416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28056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307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307</v>
      </c>
      <c r="L52">
        <f t="shared" si="2"/>
        <v>307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28056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443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443</v>
      </c>
      <c r="L53">
        <f t="shared" si="2"/>
        <v>443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28056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509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509</v>
      </c>
      <c r="L54">
        <f t="shared" si="2"/>
        <v>509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28056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476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476</v>
      </c>
      <c r="L55">
        <f t="shared" si="2"/>
        <v>476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28056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477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477</v>
      </c>
      <c r="L56">
        <f t="shared" si="2"/>
        <v>477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28056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494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494</v>
      </c>
      <c r="L57">
        <f t="shared" si="2"/>
        <v>494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28056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334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334</v>
      </c>
      <c r="L58">
        <f t="shared" si="2"/>
        <v>334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28056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325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325</v>
      </c>
      <c r="L59">
        <f t="shared" si="2"/>
        <v>325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28056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396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396</v>
      </c>
      <c r="L60">
        <f t="shared" si="2"/>
        <v>396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28056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336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336</v>
      </c>
      <c r="L61">
        <f t="shared" si="2"/>
        <v>336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28056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343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343</v>
      </c>
      <c r="L62">
        <f t="shared" si="2"/>
        <v>343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28056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285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285</v>
      </c>
      <c r="L63">
        <f t="shared" si="2"/>
        <v>285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28056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438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28056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488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488</v>
      </c>
      <c r="L65">
        <f t="shared" si="2"/>
        <v>488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28056</v>
      </c>
      <c r="B6" s="7">
        <f>Organized!C2</f>
        <v>42011</v>
      </c>
      <c r="C6" s="19">
        <f>GETPIVOTDATA("FinalRT",$A$8,"Consistency","C")</f>
        <v>386.35555555555555</v>
      </c>
      <c r="D6" s="19">
        <f>GETPIVOTDATA("FinalRT",$A$8,"Consistency","I")</f>
        <v>446.18181818181819</v>
      </c>
      <c r="E6" s="19">
        <f>D6-C6</f>
        <v>59.826262626262633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0.73333333333333328</v>
      </c>
      <c r="H6" s="23">
        <f>G6-F6</f>
        <v>-0.26666666666666672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386.35555555555555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446.18181818181819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398.10714285714283</v>
      </c>
      <c r="D11" s="5" t="s">
        <v>10</v>
      </c>
      <c r="E11" s="6">
        <v>11</v>
      </c>
      <c r="F11" s="6">
        <v>4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56</v>
      </c>
      <c r="F13" s="6">
        <v>4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2015-02-21T00:06:30Z</dcterms:modified>
</cp:coreProperties>
</file>