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5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<sst xmlns="http://schemas.openxmlformats.org/spreadsheetml/2006/main" count="1950" uniqueCount="103">
  <si>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</si>
  <si>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</si>
  <si>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</si>
  <si>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</si>
  <si>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</si>
  <si>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</si>
  <si>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</si>
  <si>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</si>
  <si>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</si>
  <si>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</si>
  <si>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</si>
  <si>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</si>
  <si>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</si>
  <si>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</si>
  <si>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</si>
  <si>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</si>
  <si>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</si>
  <si>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</si>
  <si>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</si>
  <si>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</si>
  <si>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</si>
  <si>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</si>
  <si>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</si>
  <si>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</si>
  <si>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</si>
  <si>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</si>
  <si>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</si>
  <si>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</si>
  <si>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</si>
  <si>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</si>
  <si>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</si>
  <si>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</si>
  <si>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</si>
  <si>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</si>
  <si>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</si>
  <si>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</si>
  <si>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</si>
  <si>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</si>
  <si>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</si>
  <si>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</si>
  <si>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</si>
  <si>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</si>
  <si>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</si>
  <si>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</si>
  <si>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</si>
  <si>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</si>
  <si>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</si>
  <si>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</si>
  <si>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</si>
  <si>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</si>
  <si>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</si>
  <si>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</si>
  <si>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</si>
  <si>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</si>
  <si>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</si>
  <si>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</si>
  <si>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</si>
  <si>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</si>
  <si>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</si>
  <si>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</si>
  <si>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</si>
  <si>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</si>
  <si>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</si>
  <si>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</si>
  <si>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</si>
  <si>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</si>
  <si>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</si>
  <si>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</si>
  <si>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</si>
  <si>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</si>
  <si>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</si>
  <si>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</si>
  <si>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</si>
  <si>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</si>
  <si>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</si>
  <si>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</si>
  <si>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</si>
  <si>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</si>
  <si>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</si>
  <si>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</si>
  <si>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</si>
  <si>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</si>
  <si>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</si>
  <si>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</si>
  <si>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</si>
  <si>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</si>
  <si>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</si>
  <si>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</si>
  <si>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dt:dt="string"&gt;2015-01-07T21:40:35Z&lt;/DateUtc&gt;&lt;/StartTime&gt;&lt;FrequencyChanges&gt;&lt;FrequencyChange&gt;&lt;Frequency dt:dt="r8"&gt;2857451&lt;/Frequency&gt;&lt;Timestamp dt:dt="r8"&gt;353637550655&lt;/Timestamp&gt;&lt;Current dt:dt="r8"&gt;0&lt;/Current&gt;&lt;DateUtc dt:dt="string"&gt;2015-01-07T21:40:35Z&lt;/DateUtc&gt;&lt;/FrequencyChange&gt;&lt;/FrequencyChanges&gt;&lt;/Clock&gt;\n</t>
  </si>
  <si>
    <t>Simon_B_01.02-28057-1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</si>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</sst>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139976852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7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32" maxValue="572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32" maxValue="572"/>
    </cacheField>
    <cacheField name="FinalRT" numFmtId="0">
      <sharedItems containsBlank="1" containsMixedTypes="1" containsNumber="1" containsInteger="1" minValue="232" maxValue="572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7"/>
    <n v="42011"/>
    <n v="1"/>
    <s v="Right"/>
    <x v="0"/>
    <s v="NULL"/>
    <s v="NULL"/>
    <s v="NULL"/>
    <s v="NULL"/>
    <s v=""/>
    <s v=""/>
    <x v="0"/>
  </r>
  <r>
    <n v="28057"/>
    <n v="42011"/>
    <n v="2"/>
    <s v="Right"/>
    <x v="0"/>
    <s v="NULL"/>
    <s v="NULL"/>
    <s v="NULL"/>
    <s v="NULL"/>
    <s v=""/>
    <s v=""/>
    <x v="0"/>
  </r>
  <r>
    <n v="28057"/>
    <n v="42011"/>
    <n v="3"/>
    <s v="Left"/>
    <x v="0"/>
    <s v="NULL"/>
    <s v="NULL"/>
    <s v="NULL"/>
    <s v="NULL"/>
    <s v=""/>
    <s v=""/>
    <x v="0"/>
  </r>
  <r>
    <n v="28057"/>
    <n v="42011"/>
    <n v="4"/>
    <s v="Left"/>
    <x v="0"/>
    <s v="NULL"/>
    <s v="NULL"/>
    <s v="NULL"/>
    <s v="NULL"/>
    <s v=""/>
    <s v=""/>
    <x v="0"/>
  </r>
  <r>
    <n v="28057"/>
    <n v="42011"/>
    <n v="5"/>
    <s v="Right"/>
    <x v="0"/>
    <n v="1"/>
    <n v="385"/>
    <n v="7"/>
    <n v="7"/>
    <n v="385"/>
    <n v="385"/>
    <x v="1"/>
  </r>
  <r>
    <n v="28057"/>
    <n v="42011"/>
    <n v="6"/>
    <s v="Right"/>
    <x v="0"/>
    <n v="1"/>
    <n v="257"/>
    <n v="7"/>
    <n v="7"/>
    <n v="257"/>
    <n v="257"/>
    <x v="1"/>
  </r>
  <r>
    <n v="28057"/>
    <n v="42011"/>
    <n v="7"/>
    <s v="Right"/>
    <x v="0"/>
    <n v="1"/>
    <n v="301"/>
    <n v="7"/>
    <n v="7"/>
    <n v="301"/>
    <n v="301"/>
    <x v="1"/>
  </r>
  <r>
    <n v="28057"/>
    <n v="42011"/>
    <n v="8"/>
    <s v="Left"/>
    <x v="0"/>
    <n v="1"/>
    <n v="392"/>
    <s v="q"/>
    <s v="q"/>
    <n v="392"/>
    <n v="392"/>
    <x v="1"/>
  </r>
  <r>
    <n v="28057"/>
    <n v="42011"/>
    <n v="9"/>
    <s v="Left"/>
    <x v="0"/>
    <n v="1"/>
    <n v="303"/>
    <s v="q"/>
    <s v="q"/>
    <n v="303"/>
    <n v="303"/>
    <x v="1"/>
  </r>
  <r>
    <n v="28057"/>
    <n v="42011"/>
    <n v="10"/>
    <s v="Left"/>
    <x v="1"/>
    <n v="1"/>
    <n v="418"/>
    <n v="7"/>
    <n v="7"/>
    <n v="418"/>
    <n v="418"/>
    <x v="1"/>
  </r>
  <r>
    <n v="28057"/>
    <n v="42011"/>
    <n v="11"/>
    <s v="Left"/>
    <x v="0"/>
    <n v="1"/>
    <n v="360"/>
    <s v="q"/>
    <s v="q"/>
    <n v="360"/>
    <n v="360"/>
    <x v="1"/>
  </r>
  <r>
    <n v="28057"/>
    <n v="42011"/>
    <n v="12"/>
    <s v="Right"/>
    <x v="0"/>
    <n v="1"/>
    <n v="368"/>
    <n v="7"/>
    <n v="7"/>
    <n v="368"/>
    <n v="368"/>
    <x v="1"/>
  </r>
  <r>
    <n v="28057"/>
    <n v="42011"/>
    <n v="13"/>
    <s v="Right"/>
    <x v="0"/>
    <n v="1"/>
    <n v="385"/>
    <n v="7"/>
    <n v="7"/>
    <n v="385"/>
    <n v="385"/>
    <x v="1"/>
  </r>
  <r>
    <n v="28057"/>
    <n v="42011"/>
    <n v="14"/>
    <s v="Right"/>
    <x v="1"/>
    <n v="0"/>
    <n v="272"/>
    <n v="7"/>
    <s v="q"/>
    <s v=""/>
    <s v=""/>
    <x v="2"/>
  </r>
  <r>
    <n v="28057"/>
    <n v="42011"/>
    <n v="15"/>
    <s v="Right"/>
    <x v="0"/>
    <n v="1"/>
    <n v="373"/>
    <n v="7"/>
    <n v="7"/>
    <n v="373"/>
    <n v="373"/>
    <x v="1"/>
  </r>
  <r>
    <n v="28057"/>
    <n v="42011"/>
    <n v="16"/>
    <s v="Left"/>
    <x v="0"/>
    <n v="1"/>
    <n v="493"/>
    <s v="q"/>
    <s v="q"/>
    <n v="493"/>
    <n v="493"/>
    <x v="1"/>
  </r>
  <r>
    <n v="28057"/>
    <n v="42011"/>
    <n v="17"/>
    <s v="Right"/>
    <x v="0"/>
    <n v="1"/>
    <n v="384"/>
    <n v="7"/>
    <n v="7"/>
    <n v="384"/>
    <n v="384"/>
    <x v="1"/>
  </r>
  <r>
    <n v="28057"/>
    <n v="42011"/>
    <n v="18"/>
    <s v="Left"/>
    <x v="0"/>
    <n v="1"/>
    <n v="544"/>
    <s v="q"/>
    <s v="q"/>
    <n v="544"/>
    <n v="544"/>
    <x v="1"/>
  </r>
  <r>
    <n v="28057"/>
    <n v="42011"/>
    <n v="19"/>
    <s v="Left"/>
    <x v="0"/>
    <n v="1"/>
    <n v="417"/>
    <s v="q"/>
    <s v="q"/>
    <n v="417"/>
    <n v="417"/>
    <x v="1"/>
  </r>
  <r>
    <n v="28057"/>
    <n v="42011"/>
    <n v="20"/>
    <s v="Right"/>
    <x v="0"/>
    <n v="1"/>
    <n v="408"/>
    <n v="7"/>
    <n v="7"/>
    <n v="408"/>
    <n v="408"/>
    <x v="1"/>
  </r>
  <r>
    <n v="28057"/>
    <n v="42011"/>
    <n v="21"/>
    <s v="Left"/>
    <x v="0"/>
    <n v="1"/>
    <n v="502"/>
    <s v="q"/>
    <s v="q"/>
    <n v="502"/>
    <n v="502"/>
    <x v="1"/>
  </r>
  <r>
    <n v="28057"/>
    <n v="42011"/>
    <n v="22"/>
    <s v="Right"/>
    <x v="0"/>
    <n v="1"/>
    <n v="337"/>
    <n v="7"/>
    <n v="7"/>
    <n v="337"/>
    <n v="337"/>
    <x v="1"/>
  </r>
  <r>
    <n v="28057"/>
    <n v="42011"/>
    <n v="23"/>
    <s v="Right"/>
    <x v="0"/>
    <n v="1"/>
    <n v="379"/>
    <n v="7"/>
    <n v="7"/>
    <n v="379"/>
    <n v="379"/>
    <x v="1"/>
  </r>
  <r>
    <n v="28057"/>
    <n v="42011"/>
    <n v="24"/>
    <s v="Left"/>
    <x v="0"/>
    <n v="1"/>
    <n v="434"/>
    <s v="q"/>
    <s v="q"/>
    <n v="434"/>
    <n v="434"/>
    <x v="1"/>
  </r>
  <r>
    <n v="28057"/>
    <n v="42011"/>
    <n v="25"/>
    <s v="Left"/>
    <x v="0"/>
    <n v="1"/>
    <n v="232"/>
    <s v="q"/>
    <s v="q"/>
    <n v="232"/>
    <n v="232"/>
    <x v="1"/>
  </r>
  <r>
    <n v="28057"/>
    <n v="42011"/>
    <n v="26"/>
    <s v="Right"/>
    <x v="0"/>
    <n v="1"/>
    <n v="454"/>
    <n v="7"/>
    <n v="7"/>
    <n v="454"/>
    <n v="454"/>
    <x v="1"/>
  </r>
  <r>
    <n v="28057"/>
    <n v="42011"/>
    <n v="27"/>
    <s v="Left"/>
    <x v="1"/>
    <n v="0"/>
    <n v="291"/>
    <s v="q"/>
    <n v="7"/>
    <s v=""/>
    <s v=""/>
    <x v="2"/>
  </r>
  <r>
    <n v="28057"/>
    <n v="42011"/>
    <n v="28"/>
    <s v="Left"/>
    <x v="0"/>
    <n v="1"/>
    <n v="454"/>
    <s v="q"/>
    <s v="q"/>
    <n v="454"/>
    <n v="454"/>
    <x v="1"/>
  </r>
  <r>
    <n v="28057"/>
    <n v="42011"/>
    <n v="29"/>
    <s v="Left"/>
    <x v="0"/>
    <n v="1"/>
    <n v="427"/>
    <s v="q"/>
    <s v="q"/>
    <n v="427"/>
    <n v="427"/>
    <x v="1"/>
  </r>
  <r>
    <n v="28057"/>
    <n v="42011"/>
    <n v="30"/>
    <s v="Right"/>
    <x v="0"/>
    <n v="1"/>
    <n v="392"/>
    <n v="7"/>
    <n v="7"/>
    <n v="392"/>
    <n v="392"/>
    <x v="1"/>
  </r>
  <r>
    <n v="28057"/>
    <n v="42011"/>
    <n v="31"/>
    <s v="Right"/>
    <x v="0"/>
    <n v="1"/>
    <n v="310"/>
    <n v="7"/>
    <n v="7"/>
    <n v="310"/>
    <n v="310"/>
    <x v="1"/>
  </r>
  <r>
    <n v="28057"/>
    <n v="42011"/>
    <n v="32"/>
    <s v="Right"/>
    <x v="0"/>
    <n v="1"/>
    <n v="249"/>
    <n v="7"/>
    <n v="7"/>
    <n v="249"/>
    <n v="249"/>
    <x v="1"/>
  </r>
  <r>
    <n v="28057"/>
    <n v="42011"/>
    <n v="33"/>
    <s v="Right"/>
    <x v="1"/>
    <n v="1"/>
    <n v="309"/>
    <s v="q"/>
    <s v="q"/>
    <n v="309"/>
    <n v="309"/>
    <x v="1"/>
  </r>
  <r>
    <n v="28057"/>
    <n v="42011"/>
    <n v="34"/>
    <s v="Right"/>
    <x v="0"/>
    <n v="1"/>
    <n v="464"/>
    <n v="7"/>
    <n v="7"/>
    <n v="464"/>
    <n v="464"/>
    <x v="1"/>
  </r>
  <r>
    <n v="28057"/>
    <n v="42011"/>
    <n v="35"/>
    <s v="Right"/>
    <x v="1"/>
    <n v="1"/>
    <n v="308"/>
    <s v="q"/>
    <s v="q"/>
    <n v="308"/>
    <n v="308"/>
    <x v="1"/>
  </r>
  <r>
    <n v="28057"/>
    <n v="42011"/>
    <n v="36"/>
    <s v="Left"/>
    <x v="0"/>
    <n v="1"/>
    <n v="414"/>
    <s v="q"/>
    <s v="q"/>
    <n v="414"/>
    <n v="414"/>
    <x v="1"/>
  </r>
  <r>
    <n v="28057"/>
    <n v="42011"/>
    <n v="37"/>
    <s v="Left"/>
    <x v="0"/>
    <n v="1"/>
    <n v="277"/>
    <s v="q"/>
    <s v="q"/>
    <n v="277"/>
    <n v="277"/>
    <x v="1"/>
  </r>
  <r>
    <n v="28057"/>
    <n v="42011"/>
    <n v="38"/>
    <s v="Left"/>
    <x v="1"/>
    <n v="1"/>
    <n v="432"/>
    <n v="7"/>
    <n v="7"/>
    <n v="432"/>
    <n v="432"/>
    <x v="1"/>
  </r>
  <r>
    <n v="28057"/>
    <n v="42011"/>
    <n v="39"/>
    <s v="Left"/>
    <x v="1"/>
    <n v="1"/>
    <n v="374"/>
    <n v="7"/>
    <n v="7"/>
    <n v="374"/>
    <n v="374"/>
    <x v="1"/>
  </r>
  <r>
    <n v="28057"/>
    <n v="42011"/>
    <n v="40"/>
    <s v="Right"/>
    <x v="1"/>
    <n v="1"/>
    <n v="526"/>
    <s v="q"/>
    <s v="q"/>
    <n v="526"/>
    <n v="526"/>
    <x v="1"/>
  </r>
  <r>
    <n v="28057"/>
    <n v="42011"/>
    <n v="41"/>
    <s v="Right"/>
    <x v="0"/>
    <n v="1"/>
    <n v="400"/>
    <n v="7"/>
    <n v="7"/>
    <n v="400"/>
    <n v="400"/>
    <x v="1"/>
  </r>
  <r>
    <n v="28057"/>
    <n v="42011"/>
    <n v="42"/>
    <s v="Left"/>
    <x v="0"/>
    <n v="1"/>
    <n v="423"/>
    <s v="q"/>
    <s v="q"/>
    <n v="423"/>
    <n v="423"/>
    <x v="1"/>
  </r>
  <r>
    <n v="28057"/>
    <n v="42011"/>
    <n v="43"/>
    <s v="Left"/>
    <x v="0"/>
    <n v="1"/>
    <n v="308"/>
    <s v="q"/>
    <s v="q"/>
    <n v="308"/>
    <n v="308"/>
    <x v="1"/>
  </r>
  <r>
    <n v="28057"/>
    <n v="42011"/>
    <n v="44"/>
    <s v="Right"/>
    <x v="0"/>
    <n v="1"/>
    <n v="407"/>
    <n v="7"/>
    <n v="7"/>
    <n v="407"/>
    <n v="407"/>
    <x v="1"/>
  </r>
  <r>
    <n v="28057"/>
    <n v="42011"/>
    <n v="45"/>
    <s v="Left"/>
    <x v="0"/>
    <n v="1"/>
    <n v="461"/>
    <s v="q"/>
    <s v="q"/>
    <n v="461"/>
    <n v="461"/>
    <x v="1"/>
  </r>
  <r>
    <n v="28057"/>
    <n v="42011"/>
    <n v="46"/>
    <s v="Left"/>
    <x v="0"/>
    <n v="1"/>
    <n v="282"/>
    <s v="q"/>
    <s v="q"/>
    <n v="282"/>
    <n v="282"/>
    <x v="1"/>
  </r>
  <r>
    <n v="28057"/>
    <n v="42011"/>
    <n v="47"/>
    <s v="Left"/>
    <x v="1"/>
    <n v="1"/>
    <n v="461"/>
    <n v="7"/>
    <n v="7"/>
    <n v="461"/>
    <n v="461"/>
    <x v="1"/>
  </r>
  <r>
    <n v="28057"/>
    <n v="42011"/>
    <n v="48"/>
    <s v="Left"/>
    <x v="0"/>
    <n v="1"/>
    <n v="402"/>
    <s v="q"/>
    <s v="q"/>
    <n v="402"/>
    <n v="402"/>
    <x v="1"/>
  </r>
  <r>
    <n v="28057"/>
    <n v="42011"/>
    <n v="49"/>
    <s v="Left"/>
    <x v="1"/>
    <n v="1"/>
    <n v="449"/>
    <n v="7"/>
    <n v="7"/>
    <n v="449"/>
    <n v="449"/>
    <x v="1"/>
  </r>
  <r>
    <n v="28057"/>
    <n v="42011"/>
    <n v="50"/>
    <s v="Left"/>
    <x v="0"/>
    <n v="1"/>
    <n v="374"/>
    <s v="q"/>
    <s v="q"/>
    <n v="374"/>
    <n v="374"/>
    <x v="1"/>
  </r>
  <r>
    <n v="28057"/>
    <n v="42011"/>
    <n v="51"/>
    <s v="Left"/>
    <x v="1"/>
    <n v="0"/>
    <n v="285"/>
    <s v="q"/>
    <n v="7"/>
    <s v=""/>
    <s v=""/>
    <x v="2"/>
  </r>
  <r>
    <n v="28057"/>
    <n v="42011"/>
    <n v="52"/>
    <s v="Right"/>
    <x v="0"/>
    <n v="1"/>
    <n v="449"/>
    <n v="7"/>
    <n v="7"/>
    <n v="449"/>
    <n v="449"/>
    <x v="1"/>
  </r>
  <r>
    <n v="28057"/>
    <n v="42011"/>
    <n v="53"/>
    <s v="Right"/>
    <x v="1"/>
    <n v="1"/>
    <n v="494"/>
    <s v="q"/>
    <s v="q"/>
    <n v="494"/>
    <n v="494"/>
    <x v="1"/>
  </r>
  <r>
    <n v="28057"/>
    <n v="42011"/>
    <n v="54"/>
    <s v="Left"/>
    <x v="1"/>
    <n v="1"/>
    <n v="505"/>
    <n v="7"/>
    <n v="7"/>
    <n v="505"/>
    <n v="505"/>
    <x v="1"/>
  </r>
  <r>
    <n v="28057"/>
    <n v="42011"/>
    <n v="55"/>
    <s v="Right"/>
    <x v="1"/>
    <n v="1"/>
    <n v="572"/>
    <s v="q"/>
    <s v="q"/>
    <n v="572"/>
    <n v="572"/>
    <x v="1"/>
  </r>
  <r>
    <n v="28057"/>
    <n v="42011"/>
    <n v="56"/>
    <s v="Left"/>
    <x v="0"/>
    <n v="1"/>
    <n v="421"/>
    <s v="q"/>
    <s v="q"/>
    <n v="421"/>
    <n v="421"/>
    <x v="1"/>
  </r>
  <r>
    <n v="28057"/>
    <n v="42011"/>
    <n v="57"/>
    <s v="Right"/>
    <x v="0"/>
    <n v="1"/>
    <n v="419"/>
    <n v="7"/>
    <n v="7"/>
    <n v="419"/>
    <n v="419"/>
    <x v="1"/>
  </r>
  <r>
    <n v="28057"/>
    <n v="42011"/>
    <n v="58"/>
    <s v="Right"/>
    <x v="0"/>
    <n v="1"/>
    <n v="465"/>
    <n v="7"/>
    <n v="7"/>
    <n v="465"/>
    <n v="465"/>
    <x v="1"/>
  </r>
  <r>
    <n v="28057"/>
    <n v="42011"/>
    <n v="59"/>
    <s v="Right"/>
    <x v="0"/>
    <n v="1"/>
    <n v="446"/>
    <n v="7"/>
    <n v="7"/>
    <n v="446"/>
    <n v="446"/>
    <x v="1"/>
  </r>
  <r>
    <n v="28057"/>
    <n v="42011"/>
    <n v="60"/>
    <s v="Right"/>
    <x v="0"/>
    <n v="1"/>
    <n v="323"/>
    <n v="7"/>
    <n v="7"/>
    <n v="323"/>
    <n v="323"/>
    <x v="1"/>
  </r>
  <r>
    <n v="28057"/>
    <n v="42011"/>
    <n v="61"/>
    <s v="Left"/>
    <x v="0"/>
    <n v="1"/>
    <n v="453"/>
    <s v="q"/>
    <s v="q"/>
    <n v="453"/>
    <n v="453"/>
    <x v="1"/>
  </r>
  <r>
    <n v="28057"/>
    <n v="42011"/>
    <n v="62"/>
    <s v="Left"/>
    <x v="0"/>
    <n v="1"/>
    <n v="370"/>
    <s v="q"/>
    <s v="q"/>
    <n v="370"/>
    <n v="370"/>
    <x v="1"/>
  </r>
  <r>
    <n v="28057"/>
    <n v="42011"/>
    <n v="63"/>
    <s v="Right"/>
    <x v="1"/>
    <n v="1"/>
    <n v="522"/>
    <s v="q"/>
    <s v="q"/>
    <n v="522"/>
    <n v="522"/>
    <x v="1"/>
  </r>
  <r>
    <n v="28057"/>
    <n v="42011"/>
    <n v="64"/>
    <s v="Left"/>
    <x v="0"/>
    <n v="1"/>
    <n v="477"/>
    <s v="q"/>
    <s v="q"/>
    <n v="477"/>
    <n v="477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28057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75</v>
      </c>
      <c r="J2" s="3">
        <v>1450778059</v>
      </c>
      <c r="K2" t="s">
        <v>91</v>
      </c>
      <c r="L2" t="s">
        <v>92</v>
      </c>
      <c r="M2" s="1" t="s">
        <v>92</v>
      </c>
      <c r="N2" s="16">
        <v>42011</v>
      </c>
      <c r="O2" s="16">
        <v>42011.903182870374</v>
      </c>
      <c r="P2" s="2">
        <v>0.569849537037037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76036</v>
      </c>
      <c r="AT2">
        <v>0</v>
      </c>
      <c r="AU2">
        <v>7</v>
      </c>
      <c r="AV2">
        <v>474</v>
      </c>
      <c r="AW2">
        <v>76510</v>
      </c>
      <c r="AX2" t="s">
        <v>98</v>
      </c>
    </row>
    <row r="3" spans="1:50" x14ac:dyDescent="0.25">
      <c r="A3" t="s">
        <v>87</v>
      </c>
      <c r="B3">
        <v>28057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75</v>
      </c>
      <c r="J3" s="3">
        <v>1450778059</v>
      </c>
      <c r="K3" t="s">
        <v>91</v>
      </c>
      <c r="L3" t="s">
        <v>92</v>
      </c>
      <c r="M3" s="1" t="s">
        <v>92</v>
      </c>
      <c r="N3" s="16">
        <v>42011</v>
      </c>
      <c r="O3" s="16">
        <v>42011.903182870374</v>
      </c>
      <c r="P3" s="2">
        <v>0.569849537037037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0</v>
      </c>
      <c r="AP3" t="s">
        <v>99</v>
      </c>
      <c r="AQ3">
        <v>-999999</v>
      </c>
      <c r="AR3">
        <v>17</v>
      </c>
      <c r="AS3">
        <v>78132</v>
      </c>
      <c r="AT3">
        <v>0</v>
      </c>
      <c r="AU3">
        <v>7</v>
      </c>
      <c r="AV3">
        <v>346</v>
      </c>
      <c r="AW3">
        <v>78478</v>
      </c>
      <c r="AX3" t="s">
        <v>101</v>
      </c>
    </row>
    <row r="4" spans="1:50" x14ac:dyDescent="0.25">
      <c r="A4" t="s">
        <v>87</v>
      </c>
      <c r="B4">
        <v>28057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75</v>
      </c>
      <c r="J4" s="3">
        <v>1450778059</v>
      </c>
      <c r="K4" t="s">
        <v>91</v>
      </c>
      <c r="L4" t="s">
        <v>92</v>
      </c>
      <c r="M4" s="1" t="s">
        <v>92</v>
      </c>
      <c r="N4" s="16">
        <v>42011</v>
      </c>
      <c r="O4" s="16">
        <v>42011.903182870374</v>
      </c>
      <c r="P4" s="2">
        <v>0.569849537037037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80094</v>
      </c>
      <c r="AT4">
        <v>0</v>
      </c>
      <c r="AU4" t="s">
        <v>99</v>
      </c>
      <c r="AV4">
        <v>376</v>
      </c>
      <c r="AW4">
        <v>80470</v>
      </c>
      <c r="AX4" t="s">
        <v>101</v>
      </c>
    </row>
    <row r="5" spans="1:50" x14ac:dyDescent="0.25">
      <c r="A5" t="s">
        <v>87</v>
      </c>
      <c r="B5">
        <v>28057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75</v>
      </c>
      <c r="J5" s="3">
        <v>1450778059</v>
      </c>
      <c r="K5" t="s">
        <v>91</v>
      </c>
      <c r="L5" t="s">
        <v>92</v>
      </c>
      <c r="M5" s="1" t="s">
        <v>92</v>
      </c>
      <c r="N5" s="16">
        <v>42011</v>
      </c>
      <c r="O5" s="16">
        <v>42011.903182870374</v>
      </c>
      <c r="P5" s="2">
        <v>0.569849537037037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82090</v>
      </c>
      <c r="AT5">
        <v>0</v>
      </c>
      <c r="AU5">
        <v>7</v>
      </c>
      <c r="AV5">
        <v>476</v>
      </c>
      <c r="AW5">
        <v>82566</v>
      </c>
      <c r="AX5" t="s">
        <v>98</v>
      </c>
    </row>
    <row r="6" spans="1:50" x14ac:dyDescent="0.25">
      <c r="A6" t="s">
        <v>87</v>
      </c>
      <c r="B6">
        <v>28057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75</v>
      </c>
      <c r="J6" s="3">
        <v>1450778059</v>
      </c>
      <c r="K6" t="s">
        <v>91</v>
      </c>
      <c r="L6" t="s">
        <v>92</v>
      </c>
      <c r="M6" s="1" t="s">
        <v>92</v>
      </c>
      <c r="N6" s="16">
        <v>42011</v>
      </c>
      <c r="O6" s="16">
        <v>42011.903182870374</v>
      </c>
      <c r="P6" s="2">
        <v>0.569849537037037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95613</v>
      </c>
      <c r="AK6">
        <v>0</v>
      </c>
      <c r="AL6">
        <v>7</v>
      </c>
      <c r="AM6">
        <v>385</v>
      </c>
      <c r="AN6">
        <v>95998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28057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75</v>
      </c>
      <c r="J7" s="3">
        <v>1450778059</v>
      </c>
      <c r="K7" t="s">
        <v>91</v>
      </c>
      <c r="L7" t="s">
        <v>92</v>
      </c>
      <c r="M7" s="1" t="s">
        <v>92</v>
      </c>
      <c r="N7" s="16">
        <v>42011</v>
      </c>
      <c r="O7" s="16">
        <v>42011.903182870374</v>
      </c>
      <c r="P7" s="2">
        <v>0.569849537037037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97093</v>
      </c>
      <c r="AK7">
        <v>0</v>
      </c>
      <c r="AL7">
        <v>7</v>
      </c>
      <c r="AM7">
        <v>257</v>
      </c>
      <c r="AN7">
        <v>97350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28057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75</v>
      </c>
      <c r="J8" s="3">
        <v>1450778059</v>
      </c>
      <c r="K8" t="s">
        <v>91</v>
      </c>
      <c r="L8" t="s">
        <v>92</v>
      </c>
      <c r="M8" s="1" t="s">
        <v>92</v>
      </c>
      <c r="N8" s="16">
        <v>42011</v>
      </c>
      <c r="O8" s="16">
        <v>42011.903182870374</v>
      </c>
      <c r="P8" s="2">
        <v>0.569849537037037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98457</v>
      </c>
      <c r="AK8">
        <v>0</v>
      </c>
      <c r="AL8">
        <v>7</v>
      </c>
      <c r="AM8">
        <v>301</v>
      </c>
      <c r="AN8">
        <v>98758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28057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75</v>
      </c>
      <c r="J9" s="3">
        <v>1450778059</v>
      </c>
      <c r="K9" t="s">
        <v>91</v>
      </c>
      <c r="L9" t="s">
        <v>92</v>
      </c>
      <c r="M9" s="1" t="s">
        <v>92</v>
      </c>
      <c r="N9" s="16">
        <v>42011</v>
      </c>
      <c r="O9" s="16">
        <v>42011.903182870374</v>
      </c>
      <c r="P9" s="2">
        <v>0.569849537037037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99854</v>
      </c>
      <c r="AK9">
        <v>0</v>
      </c>
      <c r="AL9" t="s">
        <v>99</v>
      </c>
      <c r="AM9">
        <v>392</v>
      </c>
      <c r="AN9">
        <v>100246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28057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75</v>
      </c>
      <c r="J10" s="3">
        <v>1450778059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42011.903182870374</v>
      </c>
      <c r="P10" s="2">
        <v>0.569849537037037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101351</v>
      </c>
      <c r="AK10">
        <v>0</v>
      </c>
      <c r="AL10" t="s">
        <v>99</v>
      </c>
      <c r="AM10">
        <v>303</v>
      </c>
      <c r="AN10">
        <v>101654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28057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75</v>
      </c>
      <c r="J11" s="3">
        <v>1450778059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42011.903182870374</v>
      </c>
      <c r="P11" s="2">
        <v>0.569849537037037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102748</v>
      </c>
      <c r="AK11">
        <v>0</v>
      </c>
      <c r="AL11">
        <v>7</v>
      </c>
      <c r="AM11">
        <v>418</v>
      </c>
      <c r="AN11">
        <v>103166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28057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75</v>
      </c>
      <c r="J12" s="3">
        <v>1450778059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42011.903182870374</v>
      </c>
      <c r="P12" s="2">
        <v>0.569849537037037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104262</v>
      </c>
      <c r="AK12">
        <v>0</v>
      </c>
      <c r="AL12" t="s">
        <v>99</v>
      </c>
      <c r="AM12">
        <v>360</v>
      </c>
      <c r="AN12">
        <v>104622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28057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75</v>
      </c>
      <c r="J13" s="3">
        <v>1450778059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42011.903182870374</v>
      </c>
      <c r="P13" s="2">
        <v>0.569849537037037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105726</v>
      </c>
      <c r="AK13">
        <v>0</v>
      </c>
      <c r="AL13">
        <v>7</v>
      </c>
      <c r="AM13">
        <v>368</v>
      </c>
      <c r="AN13">
        <v>106094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28057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75</v>
      </c>
      <c r="J14" s="3">
        <v>1450778059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42011.903182870374</v>
      </c>
      <c r="P14" s="2">
        <v>0.569849537037037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107189</v>
      </c>
      <c r="AK14">
        <v>0</v>
      </c>
      <c r="AL14">
        <v>7</v>
      </c>
      <c r="AM14">
        <v>385</v>
      </c>
      <c r="AN14">
        <v>107574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28057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75</v>
      </c>
      <c r="J15" s="3">
        <v>1450778059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42011.903182870374</v>
      </c>
      <c r="P15" s="2">
        <v>0.569849537037037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99</v>
      </c>
      <c r="AH15">
        <v>-999999</v>
      </c>
      <c r="AI15">
        <v>17</v>
      </c>
      <c r="AJ15">
        <v>108670</v>
      </c>
      <c r="AK15">
        <v>0</v>
      </c>
      <c r="AL15">
        <v>7</v>
      </c>
      <c r="AM15">
        <v>272</v>
      </c>
      <c r="AN15">
        <v>108942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28057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75</v>
      </c>
      <c r="J16" s="3">
        <v>1450778059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42011.903182870374</v>
      </c>
      <c r="P16" s="2">
        <v>0.569849537037037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110033</v>
      </c>
      <c r="AK16">
        <v>0</v>
      </c>
      <c r="AL16">
        <v>7</v>
      </c>
      <c r="AM16">
        <v>373</v>
      </c>
      <c r="AN16">
        <v>110406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28057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75</v>
      </c>
      <c r="J17" s="3">
        <v>1450778059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42011.903182870374</v>
      </c>
      <c r="P17" s="2">
        <v>0.569849537037037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111497</v>
      </c>
      <c r="AK17">
        <v>0</v>
      </c>
      <c r="AL17" t="s">
        <v>99</v>
      </c>
      <c r="AM17">
        <v>493</v>
      </c>
      <c r="AN17">
        <v>111990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28057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75</v>
      </c>
      <c r="J18" s="3">
        <v>1450778059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42011.903182870374</v>
      </c>
      <c r="P18" s="2">
        <v>0.569849537037037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113094</v>
      </c>
      <c r="AK18">
        <v>0</v>
      </c>
      <c r="AL18">
        <v>7</v>
      </c>
      <c r="AM18">
        <v>384</v>
      </c>
      <c r="AN18">
        <v>113478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28057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75</v>
      </c>
      <c r="J19" s="3">
        <v>1450778059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42011.903182870374</v>
      </c>
      <c r="P19" s="2">
        <v>0.569849537037037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114574</v>
      </c>
      <c r="AK19">
        <v>0</v>
      </c>
      <c r="AL19" t="s">
        <v>99</v>
      </c>
      <c r="AM19">
        <v>544</v>
      </c>
      <c r="AN19">
        <v>115118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28057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75</v>
      </c>
      <c r="J20" s="3">
        <v>1450778059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42011.903182870374</v>
      </c>
      <c r="P20" s="2">
        <v>0.569849537037037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116221</v>
      </c>
      <c r="AK20">
        <v>0</v>
      </c>
      <c r="AL20" t="s">
        <v>99</v>
      </c>
      <c r="AM20">
        <v>417</v>
      </c>
      <c r="AN20">
        <v>116638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28057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75</v>
      </c>
      <c r="J21" s="3">
        <v>1450778059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42011.903182870374</v>
      </c>
      <c r="P21" s="2">
        <v>0.569849537037037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117734</v>
      </c>
      <c r="AK21">
        <v>0</v>
      </c>
      <c r="AL21">
        <v>7</v>
      </c>
      <c r="AM21">
        <v>408</v>
      </c>
      <c r="AN21">
        <v>118142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28057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75</v>
      </c>
      <c r="J22" s="3">
        <v>1450778059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42011.903182870374</v>
      </c>
      <c r="P22" s="2">
        <v>0.569849537037037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119248</v>
      </c>
      <c r="AK22">
        <v>0</v>
      </c>
      <c r="AL22" t="s">
        <v>99</v>
      </c>
      <c r="AM22">
        <v>502</v>
      </c>
      <c r="AN22">
        <v>119750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28057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75</v>
      </c>
      <c r="J23" s="3">
        <v>1450778059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42011.903182870374</v>
      </c>
      <c r="P23" s="2">
        <v>0.569849537037037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120845</v>
      </c>
      <c r="AK23">
        <v>0</v>
      </c>
      <c r="AL23">
        <v>7</v>
      </c>
      <c r="AM23">
        <v>337</v>
      </c>
      <c r="AN23">
        <v>121182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28057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75</v>
      </c>
      <c r="J24" s="3">
        <v>1450778059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42011.903182870374</v>
      </c>
      <c r="P24" s="2">
        <v>0.569849537037037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122275</v>
      </c>
      <c r="AK24">
        <v>0</v>
      </c>
      <c r="AL24">
        <v>7</v>
      </c>
      <c r="AM24">
        <v>379</v>
      </c>
      <c r="AN24">
        <v>122654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28057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75</v>
      </c>
      <c r="J25" s="3">
        <v>1450778059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42011.903182870374</v>
      </c>
      <c r="P25" s="2">
        <v>0.569849537037037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123756</v>
      </c>
      <c r="AK25">
        <v>0</v>
      </c>
      <c r="AL25" t="s">
        <v>99</v>
      </c>
      <c r="AM25">
        <v>434</v>
      </c>
      <c r="AN25">
        <v>124190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28057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75</v>
      </c>
      <c r="J26" s="3">
        <v>1450778059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42011.903182870374</v>
      </c>
      <c r="P26" s="2">
        <v>0.569849537037037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125286</v>
      </c>
      <c r="AK26">
        <v>0</v>
      </c>
      <c r="AL26" t="s">
        <v>99</v>
      </c>
      <c r="AM26">
        <v>232</v>
      </c>
      <c r="AN26">
        <v>125518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28057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75</v>
      </c>
      <c r="J27" s="3">
        <v>1450778059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42011.903182870374</v>
      </c>
      <c r="P27" s="2">
        <v>0.569849537037037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126616</v>
      </c>
      <c r="AK27">
        <v>0</v>
      </c>
      <c r="AL27">
        <v>7</v>
      </c>
      <c r="AM27">
        <v>454</v>
      </c>
      <c r="AN27">
        <v>127070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28057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75</v>
      </c>
      <c r="J28" s="3">
        <v>1450778059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42011.903182870374</v>
      </c>
      <c r="P28" s="2">
        <v>0.569849537037037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16</v>
      </c>
      <c r="AJ28">
        <v>128163</v>
      </c>
      <c r="AK28">
        <v>0</v>
      </c>
      <c r="AL28" t="s">
        <v>99</v>
      </c>
      <c r="AM28">
        <v>291</v>
      </c>
      <c r="AN28">
        <v>128454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28057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75</v>
      </c>
      <c r="J29" s="3">
        <v>1450778059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42011.903182870374</v>
      </c>
      <c r="P29" s="2">
        <v>0.569849537037037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129560</v>
      </c>
      <c r="AK29">
        <v>0</v>
      </c>
      <c r="AL29" t="s">
        <v>99</v>
      </c>
      <c r="AM29">
        <v>454</v>
      </c>
      <c r="AN29">
        <v>130014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28057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75</v>
      </c>
      <c r="J30" s="3">
        <v>1450778059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42011.903182870374</v>
      </c>
      <c r="P30" s="2">
        <v>0.569849537037037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131107</v>
      </c>
      <c r="AK30">
        <v>0</v>
      </c>
      <c r="AL30" t="s">
        <v>99</v>
      </c>
      <c r="AM30">
        <v>427</v>
      </c>
      <c r="AN30">
        <v>131534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28057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75</v>
      </c>
      <c r="J31" s="3">
        <v>1450778059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42011.903182870374</v>
      </c>
      <c r="P31" s="2">
        <v>0.569849537037037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132638</v>
      </c>
      <c r="AK31">
        <v>0</v>
      </c>
      <c r="AL31">
        <v>7</v>
      </c>
      <c r="AM31">
        <v>392</v>
      </c>
      <c r="AN31">
        <v>133030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28057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75</v>
      </c>
      <c r="J32" s="3">
        <v>1450778059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42011.903182870374</v>
      </c>
      <c r="P32" s="2">
        <v>0.569849537037037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134135</v>
      </c>
      <c r="AK32">
        <v>0</v>
      </c>
      <c r="AL32">
        <v>7</v>
      </c>
      <c r="AM32">
        <v>310</v>
      </c>
      <c r="AN32">
        <v>134445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28057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75</v>
      </c>
      <c r="J33" s="3">
        <v>1450778059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42011.903182870374</v>
      </c>
      <c r="P33" s="2">
        <v>0.569849537037037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135548</v>
      </c>
      <c r="AK33">
        <v>0</v>
      </c>
      <c r="AL33">
        <v>7</v>
      </c>
      <c r="AM33">
        <v>249</v>
      </c>
      <c r="AN33">
        <v>135797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28057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75</v>
      </c>
      <c r="J34" s="3">
        <v>1450778059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42011.903182870374</v>
      </c>
      <c r="P34" s="2">
        <v>0.569849537037037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136896</v>
      </c>
      <c r="AK34">
        <v>0</v>
      </c>
      <c r="AL34" t="s">
        <v>99</v>
      </c>
      <c r="AM34">
        <v>309</v>
      </c>
      <c r="AN34">
        <v>137205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28057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75</v>
      </c>
      <c r="J35" s="3">
        <v>1450778059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42011.903182870374</v>
      </c>
      <c r="P35" s="2">
        <v>0.569849537037037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138309</v>
      </c>
      <c r="AK35">
        <v>0</v>
      </c>
      <c r="AL35">
        <v>7</v>
      </c>
      <c r="AM35">
        <v>464</v>
      </c>
      <c r="AN35">
        <v>138773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28057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75</v>
      </c>
      <c r="J36" s="3">
        <v>1450778059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42011.903182870374</v>
      </c>
      <c r="P36" s="2">
        <v>0.569849537037037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139873</v>
      </c>
      <c r="AK36">
        <v>0</v>
      </c>
      <c r="AL36" t="s">
        <v>99</v>
      </c>
      <c r="AM36">
        <v>308</v>
      </c>
      <c r="AN36">
        <v>140181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28057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75</v>
      </c>
      <c r="J37" s="3">
        <v>1450778059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42011.903182870374</v>
      </c>
      <c r="P37" s="2">
        <v>0.569849537037037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141287</v>
      </c>
      <c r="AK37">
        <v>0</v>
      </c>
      <c r="AL37" t="s">
        <v>99</v>
      </c>
      <c r="AM37">
        <v>414</v>
      </c>
      <c r="AN37">
        <v>141701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28057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75</v>
      </c>
      <c r="J38" s="3">
        <v>1450778059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42011.903182870374</v>
      </c>
      <c r="P38" s="2">
        <v>0.569849537037037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142800</v>
      </c>
      <c r="AK38">
        <v>0</v>
      </c>
      <c r="AL38" t="s">
        <v>99</v>
      </c>
      <c r="AM38">
        <v>277</v>
      </c>
      <c r="AN38">
        <v>143077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28057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75</v>
      </c>
      <c r="J39" s="3">
        <v>1450778059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42011.903182870374</v>
      </c>
      <c r="P39" s="2">
        <v>0.569849537037037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144181</v>
      </c>
      <c r="AK39">
        <v>0</v>
      </c>
      <c r="AL39">
        <v>7</v>
      </c>
      <c r="AM39">
        <v>432</v>
      </c>
      <c r="AN39">
        <v>144613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28057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75</v>
      </c>
      <c r="J40" s="3">
        <v>1450778059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42011.903182870374</v>
      </c>
      <c r="P40" s="2">
        <v>0.569849537037037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145711</v>
      </c>
      <c r="AK40">
        <v>0</v>
      </c>
      <c r="AL40">
        <v>7</v>
      </c>
      <c r="AM40">
        <v>374</v>
      </c>
      <c r="AN40">
        <v>146085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28057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75</v>
      </c>
      <c r="J41" s="3">
        <v>1450778059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42011.903182870374</v>
      </c>
      <c r="P41" s="2">
        <v>0.569849537037037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147191</v>
      </c>
      <c r="AK41">
        <v>0</v>
      </c>
      <c r="AL41" t="s">
        <v>99</v>
      </c>
      <c r="AM41">
        <v>526</v>
      </c>
      <c r="AN41">
        <v>147717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28057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75</v>
      </c>
      <c r="J42" s="3">
        <v>1450778059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42011.903182870374</v>
      </c>
      <c r="P42" s="2">
        <v>0.569849537037037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148821</v>
      </c>
      <c r="AK42">
        <v>0</v>
      </c>
      <c r="AL42">
        <v>7</v>
      </c>
      <c r="AM42">
        <v>400</v>
      </c>
      <c r="AN42">
        <v>149221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28057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75</v>
      </c>
      <c r="J43" s="3">
        <v>1450778059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42011.903182870374</v>
      </c>
      <c r="P43" s="2">
        <v>0.569849537037037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150318</v>
      </c>
      <c r="AK43">
        <v>0</v>
      </c>
      <c r="AL43" t="s">
        <v>99</v>
      </c>
      <c r="AM43">
        <v>423</v>
      </c>
      <c r="AN43">
        <v>150741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28057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75</v>
      </c>
      <c r="J44" s="3">
        <v>1450778059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42011.903182870374</v>
      </c>
      <c r="P44" s="2">
        <v>0.569849537037037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151849</v>
      </c>
      <c r="AK44">
        <v>0</v>
      </c>
      <c r="AL44" t="s">
        <v>99</v>
      </c>
      <c r="AM44">
        <v>308</v>
      </c>
      <c r="AN44">
        <v>152157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28057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75</v>
      </c>
      <c r="J45" s="3">
        <v>1450778059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42011.903182870374</v>
      </c>
      <c r="P45" s="2">
        <v>0.569849537037037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153262</v>
      </c>
      <c r="AK45">
        <v>0</v>
      </c>
      <c r="AL45">
        <v>7</v>
      </c>
      <c r="AM45">
        <v>407</v>
      </c>
      <c r="AN45">
        <v>153669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28057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75</v>
      </c>
      <c r="J46" s="3">
        <v>1450778059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42011.903182870374</v>
      </c>
      <c r="P46" s="2">
        <v>0.569849537037037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154776</v>
      </c>
      <c r="AK46">
        <v>0</v>
      </c>
      <c r="AL46" t="s">
        <v>99</v>
      </c>
      <c r="AM46">
        <v>461</v>
      </c>
      <c r="AN46">
        <v>155237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28057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75</v>
      </c>
      <c r="J47" s="3">
        <v>1450778059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42011.903182870374</v>
      </c>
      <c r="P47" s="2">
        <v>0.569849537037037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156339</v>
      </c>
      <c r="AK47">
        <v>0</v>
      </c>
      <c r="AL47" t="s">
        <v>99</v>
      </c>
      <c r="AM47">
        <v>282</v>
      </c>
      <c r="AN47">
        <v>156621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28057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75</v>
      </c>
      <c r="J48" s="3">
        <v>1450778059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42011.903182870374</v>
      </c>
      <c r="P48" s="2">
        <v>0.569849537037037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157720</v>
      </c>
      <c r="AK48">
        <v>0</v>
      </c>
      <c r="AL48">
        <v>7</v>
      </c>
      <c r="AM48">
        <v>461</v>
      </c>
      <c r="AN48">
        <v>158181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28057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75</v>
      </c>
      <c r="J49" s="3">
        <v>1450778059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42011.903182870374</v>
      </c>
      <c r="P49" s="2">
        <v>0.569849537037037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159283</v>
      </c>
      <c r="AK49">
        <v>0</v>
      </c>
      <c r="AL49" t="s">
        <v>99</v>
      </c>
      <c r="AM49">
        <v>402</v>
      </c>
      <c r="AN49">
        <v>159685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28057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75</v>
      </c>
      <c r="J50" s="3">
        <v>1450778059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42011.903182870374</v>
      </c>
      <c r="P50" s="2">
        <v>0.569849537037037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160780</v>
      </c>
      <c r="AK50">
        <v>0</v>
      </c>
      <c r="AL50">
        <v>7</v>
      </c>
      <c r="AM50">
        <v>449</v>
      </c>
      <c r="AN50">
        <v>161229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28057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75</v>
      </c>
      <c r="J51" s="3">
        <v>1450778059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42011.903182870374</v>
      </c>
      <c r="P51" s="2">
        <v>0.569849537037037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162327</v>
      </c>
      <c r="AK51">
        <v>0</v>
      </c>
      <c r="AL51" t="s">
        <v>99</v>
      </c>
      <c r="AM51">
        <v>374</v>
      </c>
      <c r="AN51">
        <v>162701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28057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75</v>
      </c>
      <c r="J52" s="3">
        <v>1450778059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42011.903182870374</v>
      </c>
      <c r="P52" s="2">
        <v>0.569849537037037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0</v>
      </c>
      <c r="AG52">
        <v>7</v>
      </c>
      <c r="AH52">
        <v>-999999</v>
      </c>
      <c r="AI52">
        <v>17</v>
      </c>
      <c r="AJ52">
        <v>163808</v>
      </c>
      <c r="AK52">
        <v>0</v>
      </c>
      <c r="AL52" t="s">
        <v>99</v>
      </c>
      <c r="AM52">
        <v>285</v>
      </c>
      <c r="AN52">
        <v>164093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28057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75</v>
      </c>
      <c r="J53" s="3">
        <v>1450778059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42011.903182870374</v>
      </c>
      <c r="P53" s="2">
        <v>0.569849537037037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165188</v>
      </c>
      <c r="AK53">
        <v>0</v>
      </c>
      <c r="AL53">
        <v>7</v>
      </c>
      <c r="AM53">
        <v>449</v>
      </c>
      <c r="AN53">
        <v>165637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28057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75</v>
      </c>
      <c r="J54" s="3">
        <v>1450778059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42011.903182870374</v>
      </c>
      <c r="P54" s="2">
        <v>0.569849537037037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166735</v>
      </c>
      <c r="AK54">
        <v>0</v>
      </c>
      <c r="AL54" t="s">
        <v>99</v>
      </c>
      <c r="AM54">
        <v>494</v>
      </c>
      <c r="AN54">
        <v>167229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28057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75</v>
      </c>
      <c r="J55" s="3">
        <v>1450778059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42011.903182870374</v>
      </c>
      <c r="P55" s="2">
        <v>0.569849537037037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168332</v>
      </c>
      <c r="AK55">
        <v>0</v>
      </c>
      <c r="AL55">
        <v>7</v>
      </c>
      <c r="AM55">
        <v>505</v>
      </c>
      <c r="AN55">
        <v>168837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28057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75</v>
      </c>
      <c r="J56" s="3">
        <v>1450778059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42011.903182870374</v>
      </c>
      <c r="P56" s="2">
        <v>0.569849537037037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169945</v>
      </c>
      <c r="AK56">
        <v>0</v>
      </c>
      <c r="AL56" t="s">
        <v>99</v>
      </c>
      <c r="AM56">
        <v>572</v>
      </c>
      <c r="AN56">
        <v>170517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28057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75</v>
      </c>
      <c r="J57" s="3">
        <v>1450778059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42011.903182870374</v>
      </c>
      <c r="P57" s="2">
        <v>0.569849537037037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171608</v>
      </c>
      <c r="AK57">
        <v>0</v>
      </c>
      <c r="AL57" t="s">
        <v>99</v>
      </c>
      <c r="AM57">
        <v>421</v>
      </c>
      <c r="AN57">
        <v>172029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28057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75</v>
      </c>
      <c r="J58" s="3">
        <v>1450778059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42011.903182870374</v>
      </c>
      <c r="P58" s="2">
        <v>0.569849537037037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173122</v>
      </c>
      <c r="AK58">
        <v>0</v>
      </c>
      <c r="AL58">
        <v>7</v>
      </c>
      <c r="AM58">
        <v>419</v>
      </c>
      <c r="AN58">
        <v>173541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28057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75</v>
      </c>
      <c r="J59" s="3">
        <v>1450778059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42011.903182870374</v>
      </c>
      <c r="P59" s="2">
        <v>0.569849537037037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17</v>
      </c>
      <c r="AJ59">
        <v>174636</v>
      </c>
      <c r="AK59">
        <v>0</v>
      </c>
      <c r="AL59">
        <v>7</v>
      </c>
      <c r="AM59">
        <v>465</v>
      </c>
      <c r="AN59">
        <v>175101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28057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75</v>
      </c>
      <c r="J60" s="3">
        <v>1450778059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42011.903182870374</v>
      </c>
      <c r="P60" s="2">
        <v>0.569849537037037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176199</v>
      </c>
      <c r="AK60">
        <v>0</v>
      </c>
      <c r="AL60">
        <v>7</v>
      </c>
      <c r="AM60">
        <v>446</v>
      </c>
      <c r="AN60">
        <v>176645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28057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75</v>
      </c>
      <c r="J61" s="3">
        <v>1450778059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42011.903182870374</v>
      </c>
      <c r="P61" s="2">
        <v>0.569849537037037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177746</v>
      </c>
      <c r="AK61">
        <v>0</v>
      </c>
      <c r="AL61">
        <v>7</v>
      </c>
      <c r="AM61">
        <v>323</v>
      </c>
      <c r="AN61">
        <v>178069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28057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75</v>
      </c>
      <c r="J62" s="3">
        <v>1450778059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42011.903182870374</v>
      </c>
      <c r="P62" s="2">
        <v>0.569849537037037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179176</v>
      </c>
      <c r="AK62">
        <v>0</v>
      </c>
      <c r="AL62" t="s">
        <v>99</v>
      </c>
      <c r="AM62">
        <v>453</v>
      </c>
      <c r="AN62">
        <v>179629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28057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75</v>
      </c>
      <c r="J63" s="3">
        <v>1450778059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42011.903182870374</v>
      </c>
      <c r="P63" s="2">
        <v>0.569849537037037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180723</v>
      </c>
      <c r="AK63">
        <v>0</v>
      </c>
      <c r="AL63" t="s">
        <v>99</v>
      </c>
      <c r="AM63">
        <v>370</v>
      </c>
      <c r="AN63">
        <v>181093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28057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75</v>
      </c>
      <c r="J64" s="3">
        <v>1450778059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42011.903182870374</v>
      </c>
      <c r="P64" s="2">
        <v>0.569849537037037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16</v>
      </c>
      <c r="AJ64">
        <v>182187</v>
      </c>
      <c r="AK64">
        <v>0</v>
      </c>
      <c r="AL64" t="s">
        <v>99</v>
      </c>
      <c r="AM64">
        <v>522</v>
      </c>
      <c r="AN64">
        <v>182709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28057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75</v>
      </c>
      <c r="J65" s="3">
        <v>1450778059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42011.903182870374</v>
      </c>
      <c r="P65" s="2">
        <v>0.569849537037037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183800</v>
      </c>
      <c r="AK65">
        <v>0</v>
      </c>
      <c r="AL65" t="s">
        <v>99</v>
      </c>
      <c r="AM65">
        <v>477</v>
      </c>
      <c r="AN65">
        <v>184277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28057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402.54385964912279</v>
      </c>
    </row>
    <row r="3" spans="1:16" x14ac:dyDescent="0.25">
      <c r="A3">
        <v>3</v>
      </c>
      <c r="B3">
        <f>HLOOKUP(B$1,Raw!$A:$AO,$A3,FALSE)</f>
        <v>28057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76.981693133460126</v>
      </c>
    </row>
    <row r="4" spans="1:16" x14ac:dyDescent="0.25">
      <c r="A4">
        <v>4</v>
      </c>
      <c r="B4">
        <f>HLOOKUP(B$1,Raw!$A:$AO,$A4,FALSE)</f>
        <v>28057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633.48893904950319</v>
      </c>
    </row>
    <row r="5" spans="1:16" x14ac:dyDescent="0.25">
      <c r="A5">
        <v>5</v>
      </c>
      <c r="B5">
        <f>HLOOKUP(B$1,Raw!$A:$AO,$A5,FALSE)</f>
        <v>28057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171.5987802487424</v>
      </c>
    </row>
    <row r="6" spans="1:16" x14ac:dyDescent="0.25">
      <c r="A6">
        <v>6</v>
      </c>
      <c r="B6">
        <f>HLOOKUP(B$1,Raw!$A:$AO,$A6,FALSE)</f>
        <v>28057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385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385</v>
      </c>
      <c r="L6">
        <f t="shared" si="2"/>
        <v>385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28057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257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257</v>
      </c>
      <c r="L7">
        <f t="shared" si="2"/>
        <v>257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28057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301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301</v>
      </c>
      <c r="L8">
        <f t="shared" si="2"/>
        <v>301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28057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392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392</v>
      </c>
      <c r="L9">
        <f t="shared" si="2"/>
        <v>392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28057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303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303</v>
      </c>
      <c r="L10">
        <f t="shared" si="2"/>
        <v>303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28057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418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418</v>
      </c>
      <c r="L11">
        <f t="shared" si="2"/>
        <v>418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28057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360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360</v>
      </c>
      <c r="L12">
        <f t="shared" si="2"/>
        <v>360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28057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368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368</v>
      </c>
      <c r="L13">
        <f t="shared" si="2"/>
        <v>368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28057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385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385</v>
      </c>
      <c r="L14">
        <f t="shared" si="2"/>
        <v>385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28057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272</v>
      </c>
      <c r="I15">
        <f>IF($B15=0,"",HLOOKUP(I$1,Raw!$A:$AO,$A15,FALSE))</f>
        <v>7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28057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373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373</v>
      </c>
      <c r="L16">
        <f t="shared" si="2"/>
        <v>373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28057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493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493</v>
      </c>
      <c r="L17">
        <f t="shared" si="2"/>
        <v>493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28057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384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384</v>
      </c>
      <c r="L18">
        <f t="shared" si="2"/>
        <v>384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28057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544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544</v>
      </c>
      <c r="L19">
        <f t="shared" si="2"/>
        <v>544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28057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417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417</v>
      </c>
      <c r="L20">
        <f t="shared" si="2"/>
        <v>417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28057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408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408</v>
      </c>
      <c r="L21">
        <f t="shared" si="2"/>
        <v>408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28057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502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502</v>
      </c>
      <c r="L22">
        <f t="shared" si="2"/>
        <v>502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28057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337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337</v>
      </c>
      <c r="L23">
        <f t="shared" si="2"/>
        <v>337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28057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379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379</v>
      </c>
      <c r="L24">
        <f t="shared" si="2"/>
        <v>379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28057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434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434</v>
      </c>
      <c r="L25">
        <f t="shared" si="2"/>
        <v>434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28057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232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232</v>
      </c>
      <c r="L26">
        <f t="shared" si="2"/>
        <v>232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28057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454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454</v>
      </c>
      <c r="L27">
        <f t="shared" si="2"/>
        <v>454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28057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291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28057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454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454</v>
      </c>
      <c r="L29">
        <f t="shared" si="2"/>
        <v>454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28057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427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427</v>
      </c>
      <c r="L30">
        <f t="shared" si="2"/>
        <v>427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28057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392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392</v>
      </c>
      <c r="L31">
        <f t="shared" si="2"/>
        <v>392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28057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310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310</v>
      </c>
      <c r="L32">
        <f t="shared" si="2"/>
        <v>310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28057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249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249</v>
      </c>
      <c r="L33">
        <f t="shared" si="2"/>
        <v>249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28057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309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309</v>
      </c>
      <c r="L34">
        <f t="shared" si="2"/>
        <v>309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28057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464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464</v>
      </c>
      <c r="L35">
        <f t="shared" si="2"/>
        <v>464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28057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308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308</v>
      </c>
      <c r="L36">
        <f t="shared" si="2"/>
        <v>308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28057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414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414</v>
      </c>
      <c r="L37">
        <f t="shared" si="2"/>
        <v>414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28057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277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277</v>
      </c>
      <c r="L38">
        <f t="shared" si="2"/>
        <v>277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28057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432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432</v>
      </c>
      <c r="L39">
        <f t="shared" si="2"/>
        <v>432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28057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374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374</v>
      </c>
      <c r="L40">
        <f t="shared" si="2"/>
        <v>374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28057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526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526</v>
      </c>
      <c r="L41">
        <f t="shared" si="2"/>
        <v>526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28057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400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400</v>
      </c>
      <c r="L42">
        <f t="shared" si="2"/>
        <v>400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28057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423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423</v>
      </c>
      <c r="L43">
        <f t="shared" si="2"/>
        <v>423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28057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308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308</v>
      </c>
      <c r="L44">
        <f t="shared" si="2"/>
        <v>308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28057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407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407</v>
      </c>
      <c r="L45">
        <f t="shared" si="2"/>
        <v>407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28057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461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461</v>
      </c>
      <c r="L46">
        <f t="shared" si="2"/>
        <v>461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28057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282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282</v>
      </c>
      <c r="L47">
        <f t="shared" si="2"/>
        <v>282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28057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461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461</v>
      </c>
      <c r="L48">
        <f t="shared" si="2"/>
        <v>461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28057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402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402</v>
      </c>
      <c r="L49">
        <f t="shared" si="2"/>
        <v>402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28057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449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449</v>
      </c>
      <c r="L50">
        <f t="shared" si="2"/>
        <v>449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28057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374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374</v>
      </c>
      <c r="L51">
        <f t="shared" si="2"/>
        <v>374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28057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0</v>
      </c>
      <c r="H52">
        <f>IF($B52=0,"",HLOOKUP(H$1,Raw!$A:$AO,$A52,FALSE))</f>
        <v>285</v>
      </c>
      <c r="I52" t="str">
        <f>IF($B52=0,"",HLOOKUP(I$1,Raw!$A:$AO,$A52,FALSE))</f>
        <v>q</v>
      </c>
      <c r="J52">
        <f>IF($B52=0,"",HLOOKUP(J$1,Raw!$A:$AO,$A52,FALSE))</f>
        <v>7</v>
      </c>
      <c r="K52" t="str">
        <f t="shared" si="0"/>
        <v/>
      </c>
      <c r="L52" t="str">
        <f t="shared" si="2"/>
        <v/>
      </c>
      <c r="M52" t="str">
        <f t="shared" si="1"/>
        <v>Incorrect</v>
      </c>
    </row>
    <row r="53" spans="1:13" x14ac:dyDescent="0.25">
      <c r="A53">
        <v>53</v>
      </c>
      <c r="B53">
        <f>HLOOKUP(B$1,Raw!$A:$AO,$A53,FALSE)</f>
        <v>28057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449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449</v>
      </c>
      <c r="L53">
        <f t="shared" si="2"/>
        <v>449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28057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494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494</v>
      </c>
      <c r="L54">
        <f t="shared" si="2"/>
        <v>494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28057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505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505</v>
      </c>
      <c r="L55">
        <f t="shared" si="2"/>
        <v>505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28057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572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572</v>
      </c>
      <c r="L56">
        <f t="shared" si="2"/>
        <v>572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28057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421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421</v>
      </c>
      <c r="L57">
        <f t="shared" si="2"/>
        <v>421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28057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419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419</v>
      </c>
      <c r="L58">
        <f t="shared" si="2"/>
        <v>419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28057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465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465</v>
      </c>
      <c r="L59">
        <f t="shared" si="2"/>
        <v>465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28057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446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446</v>
      </c>
      <c r="L60">
        <f t="shared" si="2"/>
        <v>446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28057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323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323</v>
      </c>
      <c r="L61">
        <f t="shared" si="2"/>
        <v>323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28057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453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453</v>
      </c>
      <c r="L62">
        <f t="shared" si="2"/>
        <v>453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28057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370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370</v>
      </c>
      <c r="L63">
        <f t="shared" si="2"/>
        <v>370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28057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522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522</v>
      </c>
      <c r="L64">
        <f t="shared" si="2"/>
        <v>522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28057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477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477</v>
      </c>
      <c r="L65">
        <f t="shared" si="2"/>
        <v>477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28057</v>
      </c>
      <c r="B6" s="7">
        <f>Organized!C2</f>
        <v>42011</v>
      </c>
      <c r="C6" s="19">
        <f>GETPIVOTDATA("FinalRT",$A$8,"Consistency","C")</f>
        <v>390.55555555555554</v>
      </c>
      <c r="D6" s="19">
        <f>GETPIVOTDATA("FinalRT",$A$8,"Consistency","I")</f>
        <v>447.5</v>
      </c>
      <c r="E6" s="19">
        <f>D6-C6</f>
        <v>56.944444444444457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0.8</v>
      </c>
      <c r="H6" s="23">
        <f>G6-F6</f>
        <v>-0.19999999999999996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390.55555555555554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447.5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402.54385964912279</v>
      </c>
      <c r="D11" s="5" t="s">
        <v>10</v>
      </c>
      <c r="E11" s="6">
        <v>12</v>
      </c>
      <c r="F11" s="6">
        <v>3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3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2015-02-21T00:07:16Z</dcterms:modified>
</cp:coreProperties>
</file>