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31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<sst xmlns="http://schemas.openxmlformats.org/spreadsheetml/2006/main" count="2178" uniqueCount="103">
  <si>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</si>
  <si>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</si>
  <si>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</si>
  <si>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</si>
  <si>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</si>
  <si>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</si>
  <si>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</si>
  <si>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</si>
  <si>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</si>
  <si>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</si>
  <si>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</si>
  <si>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</si>
  <si>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</si>
  <si>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</si>
  <si>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</si>
  <si>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</si>
  <si>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</si>
  <si>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</si>
  <si>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</si>
  <si>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</si>
  <si>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</si>
  <si>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</si>
  <si>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</si>
  <si>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</si>
  <si>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</si>
  <si>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</si>
  <si>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</si>
  <si>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</si>
  <si>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</si>
  <si>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</si>
  <si>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</si>
  <si>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</si>
  <si>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</si>
  <si>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</si>
  <si>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</si>
  <si>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</si>
  <si>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</si>
  <si>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</si>
  <si>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</si>
  <si>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</si>
  <si>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</si>
  <si>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</si>
  <si>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</si>
  <si>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</si>
  <si>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</si>
  <si>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</si>
  <si>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</si>
  <si>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</si>
  <si>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</si>
  <si>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</si>
  <si>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</si>
  <si>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</si>
  <si>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</si>
  <si>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</si>
  <si>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</si>
  <si>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</si>
  <si>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</si>
  <si>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</si>
  <si>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</si>
  <si>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</si>
  <si>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</si>
  <si>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</si>
  <si>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</si>
  <si>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</si>
  <si>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</si>
  <si>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</si>
  <si>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</si>
  <si>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</si>
  <si>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</si>
  <si>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</si>
  <si>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</si>
  <si>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</si>
  <si>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</si>
  <si>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</si>
  <si>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</si>
  <si>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</si>
  <si>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</si>
  <si>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</si>
  <si>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</si>
  <si>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</si>
  <si>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</si>
  <si>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</si>
  <si>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</si>
  <si>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</si>
  <si>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</si>
  <si>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</si>
  <si>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</si>
  <si>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</si>
  <si>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dt:dt="string"&gt;2015-01-09T23:14:55Z&lt;/DateUtc&gt;&lt;/StartTime&gt;&lt;FrequencyChanges&gt;&lt;FrequencyChange&gt;&lt;Frequency dt:dt="r8"&gt;2922382&lt;/Frequency&gt;&lt;Timestamp dt:dt="r8"&gt;1021709143002&lt;/Timestamp&gt;&lt;Current dt:dt="r8"&gt;0&lt;/Current&gt;&lt;DateUtc dt:dt="string"&gt;2015-01-09T23:14:55Z&lt;/DateUtc&gt;&lt;/FrequencyChange&gt;&lt;/FrequencyChanges&gt;&lt;/Clock&gt;\n</t>
  </si>
  <si>
    <t>Simon_A_01.02-28075-1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</si>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</sst>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47855671297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5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72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56" maxValue="715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56" maxValue="715"/>
    </cacheField>
    <cacheField name="FinalRT" numFmtId="0">
      <sharedItems containsBlank="1" containsMixedTypes="1" containsNumber="1" containsInteger="1" minValue="256" maxValue="669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5"/>
    <n v="42013"/>
    <n v="1"/>
    <s v="Right"/>
    <x v="0"/>
    <s v="NULL"/>
    <s v="NULL"/>
    <s v="NULL"/>
    <s v="NULL"/>
    <s v=""/>
    <s v=""/>
    <x v="0"/>
  </r>
  <r>
    <n v="28075"/>
    <n v="42013"/>
    <n v="2"/>
    <s v="Right"/>
    <x v="0"/>
    <s v="NULL"/>
    <s v="NULL"/>
    <s v="NULL"/>
    <s v="NULL"/>
    <s v=""/>
    <s v=""/>
    <x v="0"/>
  </r>
  <r>
    <n v="28075"/>
    <n v="42013"/>
    <n v="3"/>
    <s v="Left"/>
    <x v="0"/>
    <s v="NULL"/>
    <s v="NULL"/>
    <s v="NULL"/>
    <s v="NULL"/>
    <s v=""/>
    <s v=""/>
    <x v="0"/>
  </r>
  <r>
    <n v="28075"/>
    <n v="42013"/>
    <n v="4"/>
    <s v="Left"/>
    <x v="0"/>
    <s v="NULL"/>
    <s v="NULL"/>
    <s v="NULL"/>
    <s v="NULL"/>
    <s v=""/>
    <s v=""/>
    <x v="0"/>
  </r>
  <r>
    <n v="28075"/>
    <n v="42013"/>
    <n v="5"/>
    <s v="Right"/>
    <x v="0"/>
    <s v="NULL"/>
    <s v="NULL"/>
    <s v="NULL"/>
    <s v="NULL"/>
    <s v=""/>
    <s v=""/>
    <x v="0"/>
  </r>
  <r>
    <n v="28075"/>
    <n v="42013"/>
    <n v="6"/>
    <s v="Right"/>
    <x v="0"/>
    <s v="NULL"/>
    <s v="NULL"/>
    <s v="NULL"/>
    <s v="NULL"/>
    <s v=""/>
    <s v=""/>
    <x v="0"/>
  </r>
  <r>
    <n v="28075"/>
    <n v="42013"/>
    <n v="7"/>
    <s v="Left"/>
    <x v="0"/>
    <s v="NULL"/>
    <s v="NULL"/>
    <s v="NULL"/>
    <s v="NULL"/>
    <s v=""/>
    <s v=""/>
    <x v="0"/>
  </r>
  <r>
    <n v="28075"/>
    <n v="42013"/>
    <n v="8"/>
    <s v="Left"/>
    <x v="0"/>
    <s v="NULL"/>
    <s v="NULL"/>
    <s v="NULL"/>
    <s v="NULL"/>
    <s v=""/>
    <s v=""/>
    <x v="0"/>
  </r>
  <r>
    <n v="28075"/>
    <n v="42013"/>
    <n v="9"/>
    <s v="Right"/>
    <x v="0"/>
    <s v="NULL"/>
    <s v="NULL"/>
    <s v="NULL"/>
    <s v="NULL"/>
    <s v=""/>
    <s v=""/>
    <x v="0"/>
  </r>
  <r>
    <n v="28075"/>
    <n v="42013"/>
    <n v="10"/>
    <s v="Right"/>
    <x v="0"/>
    <s v="NULL"/>
    <s v="NULL"/>
    <s v="NULL"/>
    <s v="NULL"/>
    <s v=""/>
    <s v=""/>
    <x v="0"/>
  </r>
  <r>
    <n v="28075"/>
    <n v="42013"/>
    <n v="11"/>
    <s v="Left"/>
    <x v="0"/>
    <s v="NULL"/>
    <s v="NULL"/>
    <s v="NULL"/>
    <s v="NULL"/>
    <s v=""/>
    <s v=""/>
    <x v="0"/>
  </r>
  <r>
    <n v="28075"/>
    <n v="42013"/>
    <n v="12"/>
    <s v="Left"/>
    <x v="0"/>
    <s v="NULL"/>
    <s v="NULL"/>
    <s v="NULL"/>
    <s v="NULL"/>
    <s v=""/>
    <s v=""/>
    <x v="0"/>
  </r>
  <r>
    <n v="28075"/>
    <n v="42013"/>
    <n v="13"/>
    <s v="Left"/>
    <x v="0"/>
    <n v="1"/>
    <n v="364"/>
    <s v="q"/>
    <s v="q"/>
    <n v="364"/>
    <n v="364"/>
    <x v="1"/>
  </r>
  <r>
    <n v="28075"/>
    <n v="42013"/>
    <n v="14"/>
    <s v="Right"/>
    <x v="1"/>
    <n v="1"/>
    <n v="514"/>
    <s v="q"/>
    <s v="q"/>
    <n v="514"/>
    <n v="514"/>
    <x v="1"/>
  </r>
  <r>
    <n v="28075"/>
    <n v="42013"/>
    <n v="15"/>
    <s v="Left"/>
    <x v="0"/>
    <n v="1"/>
    <n v="369"/>
    <s v="q"/>
    <s v="q"/>
    <n v="369"/>
    <n v="369"/>
    <x v="1"/>
  </r>
  <r>
    <n v="28075"/>
    <n v="42013"/>
    <n v="16"/>
    <s v="Left"/>
    <x v="0"/>
    <n v="1"/>
    <n v="358"/>
    <s v="q"/>
    <s v="q"/>
    <n v="358"/>
    <n v="358"/>
    <x v="1"/>
  </r>
  <r>
    <n v="28075"/>
    <n v="42013"/>
    <n v="17"/>
    <s v="Right"/>
    <x v="0"/>
    <n v="1"/>
    <n v="380"/>
    <n v="7"/>
    <n v="7"/>
    <n v="380"/>
    <n v="380"/>
    <x v="1"/>
  </r>
  <r>
    <n v="28075"/>
    <n v="42013"/>
    <n v="18"/>
    <s v="Right"/>
    <x v="0"/>
    <n v="1"/>
    <n v="305"/>
    <n v="7"/>
    <n v="7"/>
    <n v="305"/>
    <n v="305"/>
    <x v="1"/>
  </r>
  <r>
    <n v="28075"/>
    <n v="42013"/>
    <n v="19"/>
    <s v="Right"/>
    <x v="0"/>
    <n v="1"/>
    <n v="297"/>
    <n v="7"/>
    <n v="7"/>
    <n v="297"/>
    <n v="297"/>
    <x v="1"/>
  </r>
  <r>
    <n v="28075"/>
    <n v="42013"/>
    <n v="20"/>
    <s v="Right"/>
    <x v="0"/>
    <n v="1"/>
    <n v="385"/>
    <n v="7"/>
    <n v="7"/>
    <n v="385"/>
    <n v="385"/>
    <x v="1"/>
  </r>
  <r>
    <n v="28075"/>
    <n v="42013"/>
    <n v="21"/>
    <s v="Left"/>
    <x v="0"/>
    <n v="1"/>
    <n v="294"/>
    <s v="q"/>
    <s v="q"/>
    <n v="294"/>
    <n v="294"/>
    <x v="1"/>
  </r>
  <r>
    <n v="28075"/>
    <n v="42013"/>
    <n v="22"/>
    <s v="Right"/>
    <x v="1"/>
    <n v="0"/>
    <n v="302"/>
    <n v="7"/>
    <s v="q"/>
    <s v=""/>
    <s v=""/>
    <x v="2"/>
  </r>
  <r>
    <n v="28075"/>
    <n v="42013"/>
    <n v="23"/>
    <s v="Left"/>
    <x v="1"/>
    <n v="1"/>
    <n v="438"/>
    <n v="7"/>
    <n v="7"/>
    <n v="438"/>
    <n v="438"/>
    <x v="1"/>
  </r>
  <r>
    <n v="28075"/>
    <n v="42013"/>
    <n v="24"/>
    <s v="Right"/>
    <x v="1"/>
    <n v="1"/>
    <n v="425"/>
    <s v="q"/>
    <s v="q"/>
    <n v="425"/>
    <n v="425"/>
    <x v="1"/>
  </r>
  <r>
    <n v="28075"/>
    <n v="42013"/>
    <n v="25"/>
    <s v="Right"/>
    <x v="0"/>
    <n v="1"/>
    <n v="669"/>
    <n v="7"/>
    <n v="7"/>
    <n v="669"/>
    <n v="669"/>
    <x v="1"/>
  </r>
  <r>
    <n v="28075"/>
    <n v="42013"/>
    <n v="26"/>
    <s v="Left"/>
    <x v="1"/>
    <n v="1"/>
    <n v="357"/>
    <n v="7"/>
    <n v="7"/>
    <n v="357"/>
    <n v="357"/>
    <x v="1"/>
  </r>
  <r>
    <n v="28075"/>
    <n v="42013"/>
    <n v="27"/>
    <s v="Left"/>
    <x v="0"/>
    <n v="1"/>
    <n v="507"/>
    <s v="q"/>
    <s v="q"/>
    <n v="507"/>
    <n v="507"/>
    <x v="1"/>
  </r>
  <r>
    <n v="28075"/>
    <n v="42013"/>
    <n v="28"/>
    <s v="Left"/>
    <x v="1"/>
    <n v="1"/>
    <n v="554"/>
    <n v="7"/>
    <n v="7"/>
    <n v="554"/>
    <n v="554"/>
    <x v="1"/>
  </r>
  <r>
    <n v="28075"/>
    <n v="42013"/>
    <n v="29"/>
    <s v="Left"/>
    <x v="0"/>
    <n v="1"/>
    <n v="600"/>
    <s v="q"/>
    <s v="q"/>
    <n v="600"/>
    <n v="600"/>
    <x v="1"/>
  </r>
  <r>
    <n v="28075"/>
    <n v="42013"/>
    <n v="30"/>
    <s v="Left"/>
    <x v="1"/>
    <n v="1"/>
    <n v="548"/>
    <n v="7"/>
    <n v="7"/>
    <n v="548"/>
    <n v="548"/>
    <x v="1"/>
  </r>
  <r>
    <n v="28075"/>
    <n v="42013"/>
    <n v="31"/>
    <s v="Left"/>
    <x v="0"/>
    <n v="1"/>
    <n v="514"/>
    <s v="q"/>
    <s v="q"/>
    <n v="514"/>
    <n v="514"/>
    <x v="1"/>
  </r>
  <r>
    <n v="28075"/>
    <n v="42013"/>
    <n v="32"/>
    <s v="Left"/>
    <x v="0"/>
    <n v="1"/>
    <n v="402"/>
    <s v="q"/>
    <s v="q"/>
    <n v="402"/>
    <n v="402"/>
    <x v="1"/>
  </r>
  <r>
    <n v="28075"/>
    <n v="42013"/>
    <n v="33"/>
    <s v="Right"/>
    <x v="0"/>
    <n v="1"/>
    <n v="374"/>
    <n v="7"/>
    <n v="7"/>
    <n v="374"/>
    <n v="374"/>
    <x v="1"/>
  </r>
  <r>
    <n v="28075"/>
    <n v="42013"/>
    <n v="34"/>
    <s v="Left"/>
    <x v="0"/>
    <n v="1"/>
    <n v="491"/>
    <s v="q"/>
    <s v="q"/>
    <n v="491"/>
    <n v="491"/>
    <x v="1"/>
  </r>
  <r>
    <n v="28075"/>
    <n v="42013"/>
    <n v="35"/>
    <s v="Left"/>
    <x v="0"/>
    <n v="1"/>
    <n v="523"/>
    <s v="q"/>
    <s v="q"/>
    <n v="523"/>
    <n v="523"/>
    <x v="1"/>
  </r>
  <r>
    <n v="28075"/>
    <n v="42013"/>
    <n v="36"/>
    <s v="Right"/>
    <x v="0"/>
    <n v="1"/>
    <n v="490"/>
    <n v="7"/>
    <n v="7"/>
    <n v="490"/>
    <n v="490"/>
    <x v="1"/>
  </r>
  <r>
    <n v="28075"/>
    <n v="42013"/>
    <n v="37"/>
    <s v="Right"/>
    <x v="1"/>
    <n v="1"/>
    <n v="715"/>
    <s v="q"/>
    <s v="q"/>
    <n v="715"/>
    <s v=""/>
    <x v="3"/>
  </r>
  <r>
    <n v="28075"/>
    <n v="42013"/>
    <n v="38"/>
    <s v="Left"/>
    <x v="1"/>
    <n v="1"/>
    <n v="465"/>
    <n v="7"/>
    <n v="7"/>
    <n v="465"/>
    <n v="465"/>
    <x v="1"/>
  </r>
  <r>
    <n v="28075"/>
    <n v="42013"/>
    <n v="39"/>
    <s v="Left"/>
    <x v="1"/>
    <n v="1"/>
    <n v="339"/>
    <n v="7"/>
    <n v="7"/>
    <n v="339"/>
    <n v="339"/>
    <x v="1"/>
  </r>
  <r>
    <n v="28075"/>
    <n v="42013"/>
    <n v="40"/>
    <s v="Left"/>
    <x v="0"/>
    <n v="1"/>
    <n v="426"/>
    <s v="q"/>
    <s v="q"/>
    <n v="426"/>
    <n v="426"/>
    <x v="1"/>
  </r>
  <r>
    <n v="28075"/>
    <n v="42013"/>
    <n v="41"/>
    <s v="Left"/>
    <x v="0"/>
    <n v="1"/>
    <n v="285"/>
    <s v="q"/>
    <s v="q"/>
    <n v="285"/>
    <n v="285"/>
    <x v="1"/>
  </r>
  <r>
    <n v="28075"/>
    <n v="42013"/>
    <n v="42"/>
    <s v="Right"/>
    <x v="1"/>
    <n v="1"/>
    <n v="453"/>
    <s v="q"/>
    <s v="q"/>
    <n v="453"/>
    <n v="453"/>
    <x v="1"/>
  </r>
  <r>
    <n v="28075"/>
    <n v="42013"/>
    <n v="43"/>
    <s v="Right"/>
    <x v="0"/>
    <n v="1"/>
    <n v="375"/>
    <n v="7"/>
    <n v="7"/>
    <n v="375"/>
    <n v="375"/>
    <x v="1"/>
  </r>
  <r>
    <n v="28075"/>
    <n v="42013"/>
    <n v="44"/>
    <s v="Right"/>
    <x v="1"/>
    <n v="1"/>
    <n v="460"/>
    <s v="q"/>
    <s v="q"/>
    <n v="460"/>
    <n v="460"/>
    <x v="1"/>
  </r>
  <r>
    <n v="28075"/>
    <n v="42013"/>
    <n v="45"/>
    <s v="Right"/>
    <x v="0"/>
    <n v="1"/>
    <n v="382"/>
    <n v="7"/>
    <n v="7"/>
    <n v="382"/>
    <n v="382"/>
    <x v="1"/>
  </r>
  <r>
    <n v="28075"/>
    <n v="42013"/>
    <n v="46"/>
    <s v="Right"/>
    <x v="0"/>
    <n v="1"/>
    <n v="323"/>
    <n v="7"/>
    <n v="7"/>
    <n v="323"/>
    <n v="323"/>
    <x v="1"/>
  </r>
  <r>
    <n v="28075"/>
    <n v="42013"/>
    <n v="47"/>
    <s v="Right"/>
    <x v="0"/>
    <n v="1"/>
    <n v="473"/>
    <n v="7"/>
    <n v="7"/>
    <n v="473"/>
    <n v="473"/>
    <x v="1"/>
  </r>
  <r>
    <n v="28075"/>
    <n v="42013"/>
    <n v="48"/>
    <s v="Left"/>
    <x v="0"/>
    <n v="1"/>
    <n v="346"/>
    <s v="q"/>
    <s v="q"/>
    <n v="346"/>
    <n v="346"/>
    <x v="1"/>
  </r>
  <r>
    <n v="28075"/>
    <n v="42013"/>
    <n v="49"/>
    <s v="Left"/>
    <x v="0"/>
    <n v="1"/>
    <n v="256"/>
    <s v="q"/>
    <s v="q"/>
    <n v="256"/>
    <n v="256"/>
    <x v="1"/>
  </r>
  <r>
    <n v="28075"/>
    <n v="42013"/>
    <n v="50"/>
    <s v="Left"/>
    <x v="1"/>
    <n v="0"/>
    <n v="362"/>
    <s v="q"/>
    <n v="7"/>
    <s v=""/>
    <s v=""/>
    <x v="2"/>
  </r>
  <r>
    <n v="28075"/>
    <n v="42013"/>
    <n v="51"/>
    <s v="Right"/>
    <x v="0"/>
    <n v="1"/>
    <n v="415"/>
    <n v="7"/>
    <n v="7"/>
    <n v="415"/>
    <n v="415"/>
    <x v="1"/>
  </r>
  <r>
    <n v="28075"/>
    <n v="42013"/>
    <n v="52"/>
    <s v="Left"/>
    <x v="0"/>
    <n v="1"/>
    <n v="419"/>
    <s v="q"/>
    <s v="q"/>
    <n v="419"/>
    <n v="419"/>
    <x v="1"/>
  </r>
  <r>
    <n v="28075"/>
    <n v="42013"/>
    <n v="53"/>
    <s v="Left"/>
    <x v="0"/>
    <n v="1"/>
    <n v="438"/>
    <s v="q"/>
    <s v="q"/>
    <n v="438"/>
    <n v="438"/>
    <x v="1"/>
  </r>
  <r>
    <n v="28075"/>
    <n v="42013"/>
    <n v="54"/>
    <s v="Right"/>
    <x v="0"/>
    <n v="1"/>
    <n v="298"/>
    <n v="7"/>
    <n v="7"/>
    <n v="298"/>
    <n v="298"/>
    <x v="1"/>
  </r>
  <r>
    <n v="28075"/>
    <n v="42013"/>
    <n v="55"/>
    <s v="Right"/>
    <x v="0"/>
    <n v="1"/>
    <n v="321"/>
    <n v="7"/>
    <n v="7"/>
    <n v="321"/>
    <n v="321"/>
    <x v="1"/>
  </r>
  <r>
    <n v="28075"/>
    <n v="42013"/>
    <n v="56"/>
    <s v="Left"/>
    <x v="0"/>
    <n v="1"/>
    <n v="345"/>
    <s v="q"/>
    <s v="q"/>
    <n v="345"/>
    <n v="345"/>
    <x v="1"/>
  </r>
  <r>
    <n v="28075"/>
    <n v="42013"/>
    <n v="57"/>
    <s v="Right"/>
    <x v="0"/>
    <n v="1"/>
    <n v="367"/>
    <n v="7"/>
    <n v="7"/>
    <n v="367"/>
    <n v="367"/>
    <x v="1"/>
  </r>
  <r>
    <n v="28075"/>
    <n v="42013"/>
    <n v="58"/>
    <s v="Left"/>
    <x v="0"/>
    <n v="1"/>
    <n v="324"/>
    <s v="q"/>
    <s v="q"/>
    <n v="324"/>
    <n v="324"/>
    <x v="1"/>
  </r>
  <r>
    <n v="28075"/>
    <n v="42013"/>
    <n v="59"/>
    <s v="Left"/>
    <x v="0"/>
    <n v="1"/>
    <n v="475"/>
    <s v="q"/>
    <s v="q"/>
    <n v="475"/>
    <n v="475"/>
    <x v="1"/>
  </r>
  <r>
    <n v="28075"/>
    <n v="42013"/>
    <n v="60"/>
    <s v="Right"/>
    <x v="0"/>
    <n v="1"/>
    <n v="380"/>
    <n v="7"/>
    <n v="7"/>
    <n v="380"/>
    <n v="380"/>
    <x v="1"/>
  </r>
  <r>
    <n v="28075"/>
    <n v="42013"/>
    <n v="61"/>
    <s v="Left"/>
    <x v="0"/>
    <n v="1"/>
    <n v="353"/>
    <s v="q"/>
    <s v="q"/>
    <n v="353"/>
    <n v="353"/>
    <x v="1"/>
  </r>
  <r>
    <n v="28075"/>
    <n v="42013"/>
    <n v="62"/>
    <s v="Right"/>
    <x v="0"/>
    <n v="1"/>
    <n v="359"/>
    <n v="7"/>
    <n v="7"/>
    <n v="359"/>
    <n v="359"/>
    <x v="1"/>
  </r>
  <r>
    <n v="28075"/>
    <n v="42013"/>
    <n v="63"/>
    <s v="Right"/>
    <x v="1"/>
    <n v="1"/>
    <n v="476"/>
    <s v="q"/>
    <s v="q"/>
    <n v="476"/>
    <n v="476"/>
    <x v="1"/>
  </r>
  <r>
    <n v="28075"/>
    <n v="42013"/>
    <n v="64"/>
    <s v="Right"/>
    <x v="0"/>
    <n v="1"/>
    <n v="477"/>
    <n v="7"/>
    <n v="7"/>
    <n v="477"/>
    <n v="477"/>
    <x v="1"/>
  </r>
  <r>
    <n v="28075"/>
    <n v="42013"/>
    <n v="65"/>
    <s v="Right"/>
    <x v="0"/>
    <n v="1"/>
    <n v="398"/>
    <n v="7"/>
    <n v="7"/>
    <n v="398"/>
    <n v="398"/>
    <x v="1"/>
  </r>
  <r>
    <n v="28075"/>
    <n v="42013"/>
    <n v="66"/>
    <s v="Left"/>
    <x v="0"/>
    <n v="1"/>
    <n v="322"/>
    <s v="q"/>
    <s v="q"/>
    <n v="322"/>
    <n v="322"/>
    <x v="1"/>
  </r>
  <r>
    <n v="28075"/>
    <n v="42013"/>
    <n v="67"/>
    <s v="Left"/>
    <x v="1"/>
    <n v="1"/>
    <n v="426"/>
    <n v="7"/>
    <n v="7"/>
    <n v="426"/>
    <n v="426"/>
    <x v="1"/>
  </r>
  <r>
    <n v="28075"/>
    <n v="42013"/>
    <n v="68"/>
    <s v="Left"/>
    <x v="0"/>
    <n v="1"/>
    <n v="443"/>
    <s v="q"/>
    <s v="q"/>
    <n v="443"/>
    <n v="443"/>
    <x v="1"/>
  </r>
  <r>
    <n v="28075"/>
    <n v="42013"/>
    <n v="69"/>
    <s v="Left"/>
    <x v="0"/>
    <n v="1"/>
    <n v="382"/>
    <s v="q"/>
    <s v="q"/>
    <n v="382"/>
    <n v="382"/>
    <x v="1"/>
  </r>
  <r>
    <n v="28075"/>
    <n v="42013"/>
    <n v="70"/>
    <s v="Right"/>
    <x v="0"/>
    <n v="1"/>
    <n v="354"/>
    <n v="7"/>
    <n v="7"/>
    <n v="354"/>
    <n v="354"/>
    <x v="1"/>
  </r>
  <r>
    <n v="28075"/>
    <n v="42013"/>
    <n v="71"/>
    <s v="Right"/>
    <x v="0"/>
    <n v="1"/>
    <n v="265"/>
    <n v="7"/>
    <n v="7"/>
    <n v="265"/>
    <n v="265"/>
    <x v="1"/>
  </r>
  <r>
    <n v="28075"/>
    <n v="42013"/>
    <n v="72"/>
    <s v="Right"/>
    <x v="0"/>
    <n v="1"/>
    <n v="322"/>
    <n v="7"/>
    <n v="7"/>
    <n v="322"/>
    <n v="322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3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3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73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28075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-492504064</v>
      </c>
      <c r="K2" t="s">
        <v>91</v>
      </c>
      <c r="L2" t="s">
        <v>92</v>
      </c>
      <c r="M2" s="1" t="s">
        <v>92</v>
      </c>
      <c r="N2" s="16">
        <v>42013</v>
      </c>
      <c r="O2" s="16"/>
      <c r="P2" s="2">
        <v>0.63535879629629632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45391</v>
      </c>
      <c r="AT2">
        <v>0</v>
      </c>
      <c r="AU2">
        <v>7</v>
      </c>
      <c r="AV2">
        <v>920</v>
      </c>
      <c r="AW2">
        <v>46311</v>
      </c>
      <c r="AX2" t="s">
        <v>98</v>
      </c>
    </row>
    <row r="3" spans="1:50" x14ac:dyDescent="0.25">
      <c r="A3" t="s">
        <v>87</v>
      </c>
      <c r="B3">
        <v>28075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-492504064</v>
      </c>
      <c r="K3" t="s">
        <v>91</v>
      </c>
      <c r="L3" t="s">
        <v>92</v>
      </c>
      <c r="M3" s="1" t="s">
        <v>92</v>
      </c>
      <c r="N3" s="16">
        <v>42013</v>
      </c>
      <c r="O3" s="16"/>
      <c r="P3" s="2">
        <v>0.63535879629629632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47924</v>
      </c>
      <c r="AT3">
        <v>0</v>
      </c>
      <c r="AU3" t="s">
        <v>99</v>
      </c>
      <c r="AV3">
        <v>483</v>
      </c>
      <c r="AW3">
        <v>48407</v>
      </c>
      <c r="AX3" t="s">
        <v>101</v>
      </c>
    </row>
    <row r="4" spans="1:50" x14ac:dyDescent="0.25">
      <c r="A4" t="s">
        <v>87</v>
      </c>
      <c r="B4">
        <v>28075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-492504064</v>
      </c>
      <c r="K4" t="s">
        <v>91</v>
      </c>
      <c r="L4" t="s">
        <v>92</v>
      </c>
      <c r="M4" s="1" t="s">
        <v>92</v>
      </c>
      <c r="N4" s="16">
        <v>42013</v>
      </c>
      <c r="O4" s="16"/>
      <c r="P4" s="2">
        <v>0.63535879629629632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50023</v>
      </c>
      <c r="AT4">
        <v>0</v>
      </c>
      <c r="AU4" t="s">
        <v>99</v>
      </c>
      <c r="AV4">
        <v>416</v>
      </c>
      <c r="AW4">
        <v>50439</v>
      </c>
      <c r="AX4" t="s">
        <v>101</v>
      </c>
    </row>
    <row r="5" spans="1:50" x14ac:dyDescent="0.25">
      <c r="A5" t="s">
        <v>87</v>
      </c>
      <c r="B5">
        <v>28075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-492504064</v>
      </c>
      <c r="K5" t="s">
        <v>91</v>
      </c>
      <c r="L5" t="s">
        <v>92</v>
      </c>
      <c r="M5" s="1" t="s">
        <v>92</v>
      </c>
      <c r="N5" s="16">
        <v>42013</v>
      </c>
      <c r="O5" s="16"/>
      <c r="P5" s="2">
        <v>0.63535879629629632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52057</v>
      </c>
      <c r="AT5">
        <v>0</v>
      </c>
      <c r="AU5">
        <v>7</v>
      </c>
      <c r="AV5">
        <v>398</v>
      </c>
      <c r="AW5">
        <v>52455</v>
      </c>
      <c r="AX5" t="s">
        <v>98</v>
      </c>
    </row>
    <row r="6" spans="1:50" x14ac:dyDescent="0.25">
      <c r="A6" t="s">
        <v>87</v>
      </c>
      <c r="B6">
        <v>28075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-492504064</v>
      </c>
      <c r="K6" t="s">
        <v>91</v>
      </c>
      <c r="L6" t="s">
        <v>92</v>
      </c>
      <c r="M6" s="1" t="s">
        <v>92</v>
      </c>
      <c r="N6" s="16">
        <v>42013</v>
      </c>
      <c r="O6" s="16"/>
      <c r="P6" s="2">
        <v>0.63535879629629632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17</v>
      </c>
      <c r="AS6">
        <v>62539</v>
      </c>
      <c r="AT6">
        <v>0</v>
      </c>
      <c r="AU6">
        <v>7</v>
      </c>
      <c r="AV6">
        <v>365</v>
      </c>
      <c r="AW6">
        <v>62904</v>
      </c>
      <c r="AX6" t="s">
        <v>98</v>
      </c>
    </row>
    <row r="7" spans="1:50" x14ac:dyDescent="0.25">
      <c r="A7" t="s">
        <v>87</v>
      </c>
      <c r="B7">
        <v>28075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-492504064</v>
      </c>
      <c r="K7" t="s">
        <v>91</v>
      </c>
      <c r="L7" t="s">
        <v>92</v>
      </c>
      <c r="M7" s="1" t="s">
        <v>92</v>
      </c>
      <c r="N7" s="16">
        <v>42013</v>
      </c>
      <c r="O7" s="16"/>
      <c r="P7" s="2">
        <v>0.63535879629629632</v>
      </c>
      <c r="Q7" t="s">
        <v>93</v>
      </c>
      <c r="R7">
        <v>6</v>
      </c>
      <c r="S7" t="s">
        <v>9</v>
      </c>
      <c r="T7" t="s">
        <v>99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0</v>
      </c>
      <c r="AP7" t="s">
        <v>99</v>
      </c>
      <c r="AQ7">
        <v>-999999</v>
      </c>
      <c r="AR7">
        <v>16</v>
      </c>
      <c r="AS7">
        <v>64522</v>
      </c>
      <c r="AT7">
        <v>0</v>
      </c>
      <c r="AU7">
        <v>7</v>
      </c>
      <c r="AV7">
        <v>332</v>
      </c>
      <c r="AW7">
        <v>64854</v>
      </c>
      <c r="AX7" t="s">
        <v>101</v>
      </c>
    </row>
    <row r="8" spans="1:50" x14ac:dyDescent="0.25">
      <c r="A8" t="s">
        <v>87</v>
      </c>
      <c r="B8">
        <v>28075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-492504064</v>
      </c>
      <c r="K8" t="s">
        <v>91</v>
      </c>
      <c r="L8" t="s">
        <v>92</v>
      </c>
      <c r="M8" s="1" t="s">
        <v>92</v>
      </c>
      <c r="N8" s="16">
        <v>42013</v>
      </c>
      <c r="O8" s="16"/>
      <c r="P8" s="2">
        <v>0.63535879629629632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99</v>
      </c>
      <c r="AQ8">
        <v>-999999</v>
      </c>
      <c r="AR8">
        <v>17</v>
      </c>
      <c r="AS8">
        <v>66472</v>
      </c>
      <c r="AT8">
        <v>0</v>
      </c>
      <c r="AU8" t="s">
        <v>99</v>
      </c>
      <c r="AV8">
        <v>495</v>
      </c>
      <c r="AW8">
        <v>66967</v>
      </c>
      <c r="AX8" t="s">
        <v>101</v>
      </c>
    </row>
    <row r="9" spans="1:50" x14ac:dyDescent="0.25">
      <c r="A9" t="s">
        <v>87</v>
      </c>
      <c r="B9">
        <v>28075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-492504064</v>
      </c>
      <c r="K9" t="s">
        <v>91</v>
      </c>
      <c r="L9" t="s">
        <v>92</v>
      </c>
      <c r="M9" s="1" t="s">
        <v>92</v>
      </c>
      <c r="N9" s="16">
        <v>42013</v>
      </c>
      <c r="O9" s="16"/>
      <c r="P9" s="2">
        <v>0.63535879629629632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0</v>
      </c>
      <c r="AP9">
        <v>7</v>
      </c>
      <c r="AQ9">
        <v>-999999</v>
      </c>
      <c r="AR9">
        <v>16</v>
      </c>
      <c r="AS9">
        <v>68588</v>
      </c>
      <c r="AT9">
        <v>0</v>
      </c>
      <c r="AU9" t="s">
        <v>99</v>
      </c>
      <c r="AV9">
        <v>251</v>
      </c>
      <c r="AW9">
        <v>68839</v>
      </c>
      <c r="AX9" t="s">
        <v>98</v>
      </c>
    </row>
    <row r="10" spans="1:50" x14ac:dyDescent="0.25">
      <c r="A10" t="s">
        <v>87</v>
      </c>
      <c r="B10">
        <v>28075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-492504064</v>
      </c>
      <c r="K10" t="s">
        <v>91</v>
      </c>
      <c r="L10" t="s">
        <v>92</v>
      </c>
      <c r="M10" s="1" t="s">
        <v>92</v>
      </c>
      <c r="N10" s="16">
        <v>42013</v>
      </c>
      <c r="O10" s="16"/>
      <c r="P10" s="2">
        <v>0.63535879629629632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>
        <v>1</v>
      </c>
      <c r="W10">
        <v>3</v>
      </c>
      <c r="X10">
        <v>9</v>
      </c>
      <c r="Y10" t="s">
        <v>95</v>
      </c>
      <c r="Z10" t="s">
        <v>96</v>
      </c>
      <c r="AA10" t="s">
        <v>63</v>
      </c>
      <c r="AB10" t="s">
        <v>67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>
        <v>1</v>
      </c>
      <c r="AP10">
        <v>7</v>
      </c>
      <c r="AQ10">
        <v>-999999</v>
      </c>
      <c r="AR10">
        <v>17</v>
      </c>
      <c r="AS10">
        <v>82821</v>
      </c>
      <c r="AT10">
        <v>0</v>
      </c>
      <c r="AU10">
        <v>7</v>
      </c>
      <c r="AV10">
        <v>946</v>
      </c>
      <c r="AW10">
        <v>83767</v>
      </c>
      <c r="AX10" t="s">
        <v>98</v>
      </c>
    </row>
    <row r="11" spans="1:50" x14ac:dyDescent="0.25">
      <c r="A11" t="s">
        <v>87</v>
      </c>
      <c r="B11">
        <v>28075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-492504064</v>
      </c>
      <c r="K11" t="s">
        <v>91</v>
      </c>
      <c r="L11" t="s">
        <v>92</v>
      </c>
      <c r="M11" s="1" t="s">
        <v>92</v>
      </c>
      <c r="N11" s="16">
        <v>42013</v>
      </c>
      <c r="O11" s="16"/>
      <c r="P11" s="2">
        <v>0.63535879629629632</v>
      </c>
      <c r="Q11" t="s">
        <v>93</v>
      </c>
      <c r="R11">
        <v>10</v>
      </c>
      <c r="S11" t="s">
        <v>9</v>
      </c>
      <c r="T11" t="s">
        <v>99</v>
      </c>
      <c r="U11" t="s">
        <v>94</v>
      </c>
      <c r="V11">
        <v>2</v>
      </c>
      <c r="W11">
        <v>3</v>
      </c>
      <c r="X11">
        <v>10</v>
      </c>
      <c r="Y11" t="s">
        <v>95</v>
      </c>
      <c r="Z11" t="s">
        <v>100</v>
      </c>
      <c r="AA11" t="s">
        <v>63</v>
      </c>
      <c r="AB11" t="s">
        <v>67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>
        <v>1</v>
      </c>
      <c r="AP11" t="s">
        <v>99</v>
      </c>
      <c r="AQ11">
        <v>-999999</v>
      </c>
      <c r="AR11">
        <v>17</v>
      </c>
      <c r="AS11">
        <v>85387</v>
      </c>
      <c r="AT11">
        <v>0</v>
      </c>
      <c r="AU11" t="s">
        <v>99</v>
      </c>
      <c r="AV11">
        <v>476</v>
      </c>
      <c r="AW11">
        <v>85863</v>
      </c>
      <c r="AX11" t="s">
        <v>101</v>
      </c>
    </row>
    <row r="12" spans="1:50" x14ac:dyDescent="0.25">
      <c r="A12" t="s">
        <v>87</v>
      </c>
      <c r="B12">
        <v>28075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-492504064</v>
      </c>
      <c r="K12" t="s">
        <v>91</v>
      </c>
      <c r="L12" t="s">
        <v>92</v>
      </c>
      <c r="M12" s="1" t="s">
        <v>92</v>
      </c>
      <c r="N12" s="16">
        <v>42013</v>
      </c>
      <c r="O12" s="16"/>
      <c r="P12" s="2">
        <v>0.63535879629629632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>
        <v>3</v>
      </c>
      <c r="W12">
        <v>3</v>
      </c>
      <c r="X12">
        <v>11</v>
      </c>
      <c r="Y12" t="s">
        <v>95</v>
      </c>
      <c r="Z12" t="s">
        <v>94</v>
      </c>
      <c r="AA12" t="s">
        <v>63</v>
      </c>
      <c r="AB12" t="s">
        <v>62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>
        <v>1</v>
      </c>
      <c r="AP12" t="s">
        <v>99</v>
      </c>
      <c r="AQ12">
        <v>-999999</v>
      </c>
      <c r="AR12">
        <v>17</v>
      </c>
      <c r="AS12">
        <v>87487</v>
      </c>
      <c r="AT12">
        <v>0</v>
      </c>
      <c r="AU12" t="s">
        <v>99</v>
      </c>
      <c r="AV12">
        <v>520</v>
      </c>
      <c r="AW12">
        <v>88007</v>
      </c>
      <c r="AX12" t="s">
        <v>101</v>
      </c>
    </row>
    <row r="13" spans="1:50" x14ac:dyDescent="0.25">
      <c r="A13" t="s">
        <v>87</v>
      </c>
      <c r="B13">
        <v>28075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-492504064</v>
      </c>
      <c r="K13" t="s">
        <v>91</v>
      </c>
      <c r="L13" t="s">
        <v>92</v>
      </c>
      <c r="M13" s="1" t="s">
        <v>92</v>
      </c>
      <c r="N13" s="16">
        <v>42013</v>
      </c>
      <c r="O13" s="16"/>
      <c r="P13" s="2">
        <v>0.63535879629629632</v>
      </c>
      <c r="Q13" t="s">
        <v>93</v>
      </c>
      <c r="R13">
        <v>12</v>
      </c>
      <c r="S13" t="s">
        <v>9</v>
      </c>
      <c r="T13">
        <v>7</v>
      </c>
      <c r="U13" t="s">
        <v>96</v>
      </c>
      <c r="V13">
        <v>4</v>
      </c>
      <c r="W13">
        <v>3</v>
      </c>
      <c r="X13">
        <v>12</v>
      </c>
      <c r="Y13" t="s">
        <v>95</v>
      </c>
      <c r="Z13" t="s">
        <v>94</v>
      </c>
      <c r="AA13" t="s">
        <v>63</v>
      </c>
      <c r="AB13" t="s">
        <v>62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>
        <v>1</v>
      </c>
      <c r="AP13">
        <v>7</v>
      </c>
      <c r="AQ13">
        <v>-999999</v>
      </c>
      <c r="AR13">
        <v>17</v>
      </c>
      <c r="AS13">
        <v>89620</v>
      </c>
      <c r="AT13">
        <v>0</v>
      </c>
      <c r="AU13">
        <v>7</v>
      </c>
      <c r="AV13">
        <v>355</v>
      </c>
      <c r="AW13">
        <v>89975</v>
      </c>
      <c r="AX13" t="s">
        <v>98</v>
      </c>
    </row>
    <row r="14" spans="1:50" x14ac:dyDescent="0.25">
      <c r="A14" t="s">
        <v>87</v>
      </c>
      <c r="B14">
        <v>28075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-492504064</v>
      </c>
      <c r="K14" t="s">
        <v>91</v>
      </c>
      <c r="L14" t="s">
        <v>92</v>
      </c>
      <c r="M14" s="1" t="s">
        <v>92</v>
      </c>
      <c r="N14" s="16">
        <v>42013</v>
      </c>
      <c r="O14" s="16"/>
      <c r="P14" s="2">
        <v>0.63535879629629632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1</v>
      </c>
      <c r="AD14">
        <v>1</v>
      </c>
      <c r="AE14">
        <v>1</v>
      </c>
      <c r="AF14">
        <v>1</v>
      </c>
      <c r="AG14" t="s">
        <v>99</v>
      </c>
      <c r="AH14">
        <v>-999999</v>
      </c>
      <c r="AI14">
        <v>17</v>
      </c>
      <c r="AJ14">
        <v>101019</v>
      </c>
      <c r="AK14">
        <v>0</v>
      </c>
      <c r="AL14" t="s">
        <v>99</v>
      </c>
      <c r="AM14">
        <v>364</v>
      </c>
      <c r="AN14">
        <v>101383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28075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-492504064</v>
      </c>
      <c r="K15" t="s">
        <v>91</v>
      </c>
      <c r="L15" t="s">
        <v>92</v>
      </c>
      <c r="M15" s="1" t="s">
        <v>92</v>
      </c>
      <c r="N15" s="16">
        <v>42013</v>
      </c>
      <c r="O15" s="16"/>
      <c r="P15" s="2">
        <v>0.63535879629629632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2</v>
      </c>
      <c r="AD15">
        <v>1</v>
      </c>
      <c r="AE15">
        <v>2</v>
      </c>
      <c r="AF15">
        <v>1</v>
      </c>
      <c r="AG15" t="s">
        <v>99</v>
      </c>
      <c r="AH15">
        <v>-999999</v>
      </c>
      <c r="AI15">
        <v>16</v>
      </c>
      <c r="AJ15">
        <v>102485</v>
      </c>
      <c r="AK15">
        <v>0</v>
      </c>
      <c r="AL15" t="s">
        <v>99</v>
      </c>
      <c r="AM15">
        <v>514</v>
      </c>
      <c r="AN15">
        <v>102999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28075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-492504064</v>
      </c>
      <c r="K16" t="s">
        <v>91</v>
      </c>
      <c r="L16" t="s">
        <v>92</v>
      </c>
      <c r="M16" s="1" t="s">
        <v>92</v>
      </c>
      <c r="N16" s="16">
        <v>42013</v>
      </c>
      <c r="O16" s="16"/>
      <c r="P16" s="2">
        <v>0.63535879629629632</v>
      </c>
      <c r="Q16" t="s">
        <v>93</v>
      </c>
      <c r="R16">
        <v>15</v>
      </c>
      <c r="S16" t="s">
        <v>9</v>
      </c>
      <c r="T16" t="s">
        <v>99</v>
      </c>
      <c r="U16" t="s">
        <v>100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3</v>
      </c>
      <c r="AD16">
        <v>1</v>
      </c>
      <c r="AE16">
        <v>3</v>
      </c>
      <c r="AF16">
        <v>1</v>
      </c>
      <c r="AG16" t="s">
        <v>99</v>
      </c>
      <c r="AH16">
        <v>-999999</v>
      </c>
      <c r="AI16">
        <v>17</v>
      </c>
      <c r="AJ16">
        <v>104102</v>
      </c>
      <c r="AK16">
        <v>0</v>
      </c>
      <c r="AL16" t="s">
        <v>99</v>
      </c>
      <c r="AM16">
        <v>369</v>
      </c>
      <c r="AN16">
        <v>104471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101</v>
      </c>
    </row>
    <row r="17" spans="1:50" x14ac:dyDescent="0.25">
      <c r="A17" t="s">
        <v>87</v>
      </c>
      <c r="B17">
        <v>28075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-492504064</v>
      </c>
      <c r="K17" t="s">
        <v>91</v>
      </c>
      <c r="L17" t="s">
        <v>92</v>
      </c>
      <c r="M17" s="1" t="s">
        <v>92</v>
      </c>
      <c r="N17" s="16">
        <v>42013</v>
      </c>
      <c r="O17" s="16"/>
      <c r="P17" s="2">
        <v>0.63535879629629632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4</v>
      </c>
      <c r="AD17">
        <v>1</v>
      </c>
      <c r="AE17">
        <v>4</v>
      </c>
      <c r="AF17">
        <v>1</v>
      </c>
      <c r="AG17" t="s">
        <v>99</v>
      </c>
      <c r="AH17">
        <v>-999999</v>
      </c>
      <c r="AI17">
        <v>17</v>
      </c>
      <c r="AJ17">
        <v>105569</v>
      </c>
      <c r="AK17">
        <v>0</v>
      </c>
      <c r="AL17" t="s">
        <v>99</v>
      </c>
      <c r="AM17">
        <v>358</v>
      </c>
      <c r="AN17">
        <v>105927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28075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-492504064</v>
      </c>
      <c r="K18" t="s">
        <v>91</v>
      </c>
      <c r="L18" t="s">
        <v>92</v>
      </c>
      <c r="M18" s="1" t="s">
        <v>92</v>
      </c>
      <c r="N18" s="16">
        <v>42013</v>
      </c>
      <c r="O18" s="16"/>
      <c r="P18" s="2">
        <v>0.63535879629629632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5</v>
      </c>
      <c r="AD18">
        <v>1</v>
      </c>
      <c r="AE18">
        <v>5</v>
      </c>
      <c r="AF18">
        <v>1</v>
      </c>
      <c r="AG18">
        <v>7</v>
      </c>
      <c r="AH18">
        <v>-999999</v>
      </c>
      <c r="AI18">
        <v>17</v>
      </c>
      <c r="AJ18">
        <v>107035</v>
      </c>
      <c r="AK18">
        <v>0</v>
      </c>
      <c r="AL18">
        <v>7</v>
      </c>
      <c r="AM18">
        <v>380</v>
      </c>
      <c r="AN18">
        <v>107415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28075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-492504064</v>
      </c>
      <c r="K19" t="s">
        <v>91</v>
      </c>
      <c r="L19" t="s">
        <v>92</v>
      </c>
      <c r="M19" s="1" t="s">
        <v>92</v>
      </c>
      <c r="N19" s="16">
        <v>42013</v>
      </c>
      <c r="O19" s="16"/>
      <c r="P19" s="2">
        <v>0.63535879629629632</v>
      </c>
      <c r="Q19" t="s">
        <v>93</v>
      </c>
      <c r="R19">
        <v>18</v>
      </c>
      <c r="S19" t="s">
        <v>9</v>
      </c>
      <c r="T19">
        <v>7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96</v>
      </c>
      <c r="AA19" t="s">
        <v>69</v>
      </c>
      <c r="AB19" t="s">
        <v>67</v>
      </c>
      <c r="AC19">
        <v>6</v>
      </c>
      <c r="AD19">
        <v>1</v>
      </c>
      <c r="AE19">
        <v>6</v>
      </c>
      <c r="AF19">
        <v>1</v>
      </c>
      <c r="AG19">
        <v>7</v>
      </c>
      <c r="AH19">
        <v>-999999</v>
      </c>
      <c r="AI19">
        <v>16</v>
      </c>
      <c r="AJ19">
        <v>108518</v>
      </c>
      <c r="AK19">
        <v>0</v>
      </c>
      <c r="AL19">
        <v>7</v>
      </c>
      <c r="AM19">
        <v>305</v>
      </c>
      <c r="AN19">
        <v>108823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28075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-492504064</v>
      </c>
      <c r="K20" t="s">
        <v>91</v>
      </c>
      <c r="L20" t="s">
        <v>92</v>
      </c>
      <c r="M20" s="1" t="s">
        <v>92</v>
      </c>
      <c r="N20" s="16">
        <v>42013</v>
      </c>
      <c r="O20" s="16"/>
      <c r="P20" s="2">
        <v>0.63535879629629632</v>
      </c>
      <c r="Q20" t="s">
        <v>93</v>
      </c>
      <c r="R20">
        <v>19</v>
      </c>
      <c r="S20" t="s">
        <v>9</v>
      </c>
      <c r="T20">
        <v>7</v>
      </c>
      <c r="U20" t="s">
        <v>94</v>
      </c>
      <c r="V20" t="s">
        <v>97</v>
      </c>
      <c r="W20" t="s">
        <v>97</v>
      </c>
      <c r="X20" t="s">
        <v>97</v>
      </c>
      <c r="Y20" t="s">
        <v>102</v>
      </c>
      <c r="Z20" t="s">
        <v>96</v>
      </c>
      <c r="AA20" t="s">
        <v>69</v>
      </c>
      <c r="AB20" t="s">
        <v>67</v>
      </c>
      <c r="AC20">
        <v>7</v>
      </c>
      <c r="AD20">
        <v>1</v>
      </c>
      <c r="AE20">
        <v>7</v>
      </c>
      <c r="AF20">
        <v>1</v>
      </c>
      <c r="AG20">
        <v>7</v>
      </c>
      <c r="AH20">
        <v>-999999</v>
      </c>
      <c r="AI20">
        <v>16</v>
      </c>
      <c r="AJ20">
        <v>109918</v>
      </c>
      <c r="AK20">
        <v>0</v>
      </c>
      <c r="AL20">
        <v>7</v>
      </c>
      <c r="AM20">
        <v>297</v>
      </c>
      <c r="AN20">
        <v>110215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98</v>
      </c>
    </row>
    <row r="21" spans="1:50" x14ac:dyDescent="0.25">
      <c r="A21" t="s">
        <v>87</v>
      </c>
      <c r="B21">
        <v>28075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-492504064</v>
      </c>
      <c r="K21" t="s">
        <v>91</v>
      </c>
      <c r="L21" t="s">
        <v>92</v>
      </c>
      <c r="M21" s="1" t="s">
        <v>92</v>
      </c>
      <c r="N21" s="16">
        <v>42013</v>
      </c>
      <c r="O21" s="16"/>
      <c r="P21" s="2">
        <v>0.63535879629629632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8</v>
      </c>
      <c r="AD21">
        <v>1</v>
      </c>
      <c r="AE21">
        <v>8</v>
      </c>
      <c r="AF21">
        <v>1</v>
      </c>
      <c r="AG21">
        <v>7</v>
      </c>
      <c r="AH21">
        <v>-999999</v>
      </c>
      <c r="AI21">
        <v>17</v>
      </c>
      <c r="AJ21">
        <v>111318</v>
      </c>
      <c r="AK21">
        <v>0</v>
      </c>
      <c r="AL21">
        <v>7</v>
      </c>
      <c r="AM21">
        <v>385</v>
      </c>
      <c r="AN21">
        <v>111703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28075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-492504064</v>
      </c>
      <c r="K22" t="s">
        <v>91</v>
      </c>
      <c r="L22" t="s">
        <v>92</v>
      </c>
      <c r="M22" s="1" t="s">
        <v>92</v>
      </c>
      <c r="N22" s="16">
        <v>42013</v>
      </c>
      <c r="O22" s="16"/>
      <c r="P22" s="2">
        <v>0.63535879629629632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9</v>
      </c>
      <c r="AD22">
        <v>1</v>
      </c>
      <c r="AE22">
        <v>9</v>
      </c>
      <c r="AF22">
        <v>1</v>
      </c>
      <c r="AG22" t="s">
        <v>99</v>
      </c>
      <c r="AH22">
        <v>-999999</v>
      </c>
      <c r="AI22">
        <v>16</v>
      </c>
      <c r="AJ22">
        <v>112801</v>
      </c>
      <c r="AK22">
        <v>0</v>
      </c>
      <c r="AL22" t="s">
        <v>99</v>
      </c>
      <c r="AM22">
        <v>294</v>
      </c>
      <c r="AN22">
        <v>113095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28075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-492504064</v>
      </c>
      <c r="K23" t="s">
        <v>91</v>
      </c>
      <c r="L23" t="s">
        <v>92</v>
      </c>
      <c r="M23" s="1" t="s">
        <v>92</v>
      </c>
      <c r="N23" s="16">
        <v>42013</v>
      </c>
      <c r="O23" s="16"/>
      <c r="P23" s="2">
        <v>0.63535879629629632</v>
      </c>
      <c r="Q23" t="s">
        <v>93</v>
      </c>
      <c r="R23">
        <v>22</v>
      </c>
      <c r="S23" t="s">
        <v>10</v>
      </c>
      <c r="T23" t="s">
        <v>99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100</v>
      </c>
      <c r="AA23" t="s">
        <v>69</v>
      </c>
      <c r="AB23" t="s">
        <v>67</v>
      </c>
      <c r="AC23">
        <v>10</v>
      </c>
      <c r="AD23">
        <v>1</v>
      </c>
      <c r="AE23">
        <v>10</v>
      </c>
      <c r="AF23">
        <v>0</v>
      </c>
      <c r="AG23" t="s">
        <v>99</v>
      </c>
      <c r="AH23">
        <v>-999999</v>
      </c>
      <c r="AI23">
        <v>17</v>
      </c>
      <c r="AJ23">
        <v>114201</v>
      </c>
      <c r="AK23">
        <v>0</v>
      </c>
      <c r="AL23">
        <v>7</v>
      </c>
      <c r="AM23">
        <v>302</v>
      </c>
      <c r="AN23">
        <v>114503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101</v>
      </c>
    </row>
    <row r="24" spans="1:50" x14ac:dyDescent="0.25">
      <c r="A24" t="s">
        <v>87</v>
      </c>
      <c r="B24">
        <v>28075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-492504064</v>
      </c>
      <c r="K24" t="s">
        <v>91</v>
      </c>
      <c r="L24" t="s">
        <v>92</v>
      </c>
      <c r="M24" s="1" t="s">
        <v>92</v>
      </c>
      <c r="N24" s="16">
        <v>42013</v>
      </c>
      <c r="O24" s="16"/>
      <c r="P24" s="2">
        <v>0.63535879629629632</v>
      </c>
      <c r="Q24" t="s">
        <v>93</v>
      </c>
      <c r="R24">
        <v>23</v>
      </c>
      <c r="S24" t="s">
        <v>10</v>
      </c>
      <c r="T24">
        <v>7</v>
      </c>
      <c r="U24" t="s">
        <v>96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11</v>
      </c>
      <c r="AD24">
        <v>1</v>
      </c>
      <c r="AE24">
        <v>11</v>
      </c>
      <c r="AF24">
        <v>1</v>
      </c>
      <c r="AG24">
        <v>7</v>
      </c>
      <c r="AH24">
        <v>-999999</v>
      </c>
      <c r="AI24">
        <v>17</v>
      </c>
      <c r="AJ24">
        <v>115601</v>
      </c>
      <c r="AK24">
        <v>0</v>
      </c>
      <c r="AL24">
        <v>7</v>
      </c>
      <c r="AM24">
        <v>438</v>
      </c>
      <c r="AN24">
        <v>116039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28075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-492504064</v>
      </c>
      <c r="K25" t="s">
        <v>91</v>
      </c>
      <c r="L25" t="s">
        <v>92</v>
      </c>
      <c r="M25" s="1" t="s">
        <v>92</v>
      </c>
      <c r="N25" s="16">
        <v>42013</v>
      </c>
      <c r="O25" s="16"/>
      <c r="P25" s="2">
        <v>0.63535879629629632</v>
      </c>
      <c r="Q25" t="s">
        <v>93</v>
      </c>
      <c r="R25">
        <v>24</v>
      </c>
      <c r="S25" t="s">
        <v>10</v>
      </c>
      <c r="T25" t="s">
        <v>99</v>
      </c>
      <c r="U25" t="s">
        <v>94</v>
      </c>
      <c r="V25" t="s">
        <v>97</v>
      </c>
      <c r="W25" t="s">
        <v>97</v>
      </c>
      <c r="X25" t="s">
        <v>97</v>
      </c>
      <c r="Y25" t="s">
        <v>102</v>
      </c>
      <c r="Z25" t="s">
        <v>100</v>
      </c>
      <c r="AA25" t="s">
        <v>69</v>
      </c>
      <c r="AB25" t="s">
        <v>67</v>
      </c>
      <c r="AC25">
        <v>12</v>
      </c>
      <c r="AD25">
        <v>1</v>
      </c>
      <c r="AE25">
        <v>12</v>
      </c>
      <c r="AF25">
        <v>1</v>
      </c>
      <c r="AG25" t="s">
        <v>99</v>
      </c>
      <c r="AH25">
        <v>-999999</v>
      </c>
      <c r="AI25">
        <v>16</v>
      </c>
      <c r="AJ25">
        <v>117134</v>
      </c>
      <c r="AK25">
        <v>0</v>
      </c>
      <c r="AL25" t="s">
        <v>99</v>
      </c>
      <c r="AM25">
        <v>425</v>
      </c>
      <c r="AN25">
        <v>117559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28075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-492504064</v>
      </c>
      <c r="K26" t="s">
        <v>91</v>
      </c>
      <c r="L26" t="s">
        <v>92</v>
      </c>
      <c r="M26" s="1" t="s">
        <v>92</v>
      </c>
      <c r="N26" s="16">
        <v>42013</v>
      </c>
      <c r="O26" s="16"/>
      <c r="P26" s="2">
        <v>0.63535879629629632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13</v>
      </c>
      <c r="AD26">
        <v>1</v>
      </c>
      <c r="AE26">
        <v>13</v>
      </c>
      <c r="AF26">
        <v>1</v>
      </c>
      <c r="AG26">
        <v>7</v>
      </c>
      <c r="AH26">
        <v>-999999</v>
      </c>
      <c r="AI26">
        <v>16</v>
      </c>
      <c r="AJ26">
        <v>118667</v>
      </c>
      <c r="AK26">
        <v>0</v>
      </c>
      <c r="AL26">
        <v>7</v>
      </c>
      <c r="AM26">
        <v>669</v>
      </c>
      <c r="AN26">
        <v>119336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28075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-492504064</v>
      </c>
      <c r="K27" t="s">
        <v>91</v>
      </c>
      <c r="L27" t="s">
        <v>92</v>
      </c>
      <c r="M27" s="1" t="s">
        <v>92</v>
      </c>
      <c r="N27" s="16">
        <v>42013</v>
      </c>
      <c r="O27" s="16"/>
      <c r="P27" s="2">
        <v>0.63535879629629632</v>
      </c>
      <c r="Q27" t="s">
        <v>93</v>
      </c>
      <c r="R27">
        <v>26</v>
      </c>
      <c r="S27" t="s">
        <v>10</v>
      </c>
      <c r="T27">
        <v>7</v>
      </c>
      <c r="U27" t="s">
        <v>96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14</v>
      </c>
      <c r="AD27">
        <v>1</v>
      </c>
      <c r="AE27">
        <v>14</v>
      </c>
      <c r="AF27">
        <v>1</v>
      </c>
      <c r="AG27">
        <v>7</v>
      </c>
      <c r="AH27">
        <v>-999999</v>
      </c>
      <c r="AI27">
        <v>17</v>
      </c>
      <c r="AJ27">
        <v>120434</v>
      </c>
      <c r="AK27">
        <v>0</v>
      </c>
      <c r="AL27">
        <v>7</v>
      </c>
      <c r="AM27">
        <v>357</v>
      </c>
      <c r="AN27">
        <v>120791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28075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-492504064</v>
      </c>
      <c r="K28" t="s">
        <v>91</v>
      </c>
      <c r="L28" t="s">
        <v>92</v>
      </c>
      <c r="M28" s="1" t="s">
        <v>92</v>
      </c>
      <c r="N28" s="16">
        <v>42013</v>
      </c>
      <c r="O28" s="16"/>
      <c r="P28" s="2">
        <v>0.63535879629629632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15</v>
      </c>
      <c r="AD28">
        <v>1</v>
      </c>
      <c r="AE28">
        <v>15</v>
      </c>
      <c r="AF28">
        <v>1</v>
      </c>
      <c r="AG28" t="s">
        <v>99</v>
      </c>
      <c r="AH28">
        <v>-999999</v>
      </c>
      <c r="AI28">
        <v>16</v>
      </c>
      <c r="AJ28">
        <v>121900</v>
      </c>
      <c r="AK28">
        <v>0</v>
      </c>
      <c r="AL28" t="s">
        <v>99</v>
      </c>
      <c r="AM28">
        <v>507</v>
      </c>
      <c r="AN28">
        <v>122407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28075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-492504064</v>
      </c>
      <c r="K29" t="s">
        <v>91</v>
      </c>
      <c r="L29" t="s">
        <v>92</v>
      </c>
      <c r="M29" s="1" t="s">
        <v>92</v>
      </c>
      <c r="N29" s="16">
        <v>42013</v>
      </c>
      <c r="O29" s="16"/>
      <c r="P29" s="2">
        <v>0.63535879629629632</v>
      </c>
      <c r="Q29" t="s">
        <v>93</v>
      </c>
      <c r="R29">
        <v>28</v>
      </c>
      <c r="S29" t="s">
        <v>10</v>
      </c>
      <c r="T29">
        <v>7</v>
      </c>
      <c r="U29" t="s">
        <v>96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16</v>
      </c>
      <c r="AD29">
        <v>1</v>
      </c>
      <c r="AE29">
        <v>16</v>
      </c>
      <c r="AF29">
        <v>1</v>
      </c>
      <c r="AG29">
        <v>7</v>
      </c>
      <c r="AH29">
        <v>-999999</v>
      </c>
      <c r="AI29">
        <v>17</v>
      </c>
      <c r="AJ29">
        <v>123517</v>
      </c>
      <c r="AK29">
        <v>0</v>
      </c>
      <c r="AL29">
        <v>7</v>
      </c>
      <c r="AM29">
        <v>554</v>
      </c>
      <c r="AN29">
        <v>124071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28075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-492504064</v>
      </c>
      <c r="K30" t="s">
        <v>91</v>
      </c>
      <c r="L30" t="s">
        <v>92</v>
      </c>
      <c r="M30" s="1" t="s">
        <v>92</v>
      </c>
      <c r="N30" s="16">
        <v>42013</v>
      </c>
      <c r="O30" s="16"/>
      <c r="P30" s="2">
        <v>0.63535879629629632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17</v>
      </c>
      <c r="AD30">
        <v>1</v>
      </c>
      <c r="AE30">
        <v>17</v>
      </c>
      <c r="AF30">
        <v>1</v>
      </c>
      <c r="AG30" t="s">
        <v>99</v>
      </c>
      <c r="AH30">
        <v>-999999</v>
      </c>
      <c r="AI30">
        <v>17</v>
      </c>
      <c r="AJ30">
        <v>125167</v>
      </c>
      <c r="AK30">
        <v>0</v>
      </c>
      <c r="AL30" t="s">
        <v>99</v>
      </c>
      <c r="AM30">
        <v>600</v>
      </c>
      <c r="AN30">
        <v>125767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28075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-492504064</v>
      </c>
      <c r="K31" t="s">
        <v>91</v>
      </c>
      <c r="L31" t="s">
        <v>92</v>
      </c>
      <c r="M31" s="1" t="s">
        <v>92</v>
      </c>
      <c r="N31" s="16">
        <v>42013</v>
      </c>
      <c r="O31" s="16"/>
      <c r="P31" s="2">
        <v>0.63535879629629632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18</v>
      </c>
      <c r="AD31">
        <v>1</v>
      </c>
      <c r="AE31">
        <v>18</v>
      </c>
      <c r="AF31">
        <v>1</v>
      </c>
      <c r="AG31">
        <v>7</v>
      </c>
      <c r="AH31">
        <v>-999999</v>
      </c>
      <c r="AI31">
        <v>17</v>
      </c>
      <c r="AJ31">
        <v>126867</v>
      </c>
      <c r="AK31">
        <v>0</v>
      </c>
      <c r="AL31">
        <v>7</v>
      </c>
      <c r="AM31">
        <v>548</v>
      </c>
      <c r="AN31">
        <v>127415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28075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-492504064</v>
      </c>
      <c r="K32" t="s">
        <v>91</v>
      </c>
      <c r="L32" t="s">
        <v>92</v>
      </c>
      <c r="M32" s="1" t="s">
        <v>92</v>
      </c>
      <c r="N32" s="16">
        <v>42013</v>
      </c>
      <c r="O32" s="16"/>
      <c r="P32" s="2">
        <v>0.63535879629629632</v>
      </c>
      <c r="Q32" t="s">
        <v>93</v>
      </c>
      <c r="R32">
        <v>31</v>
      </c>
      <c r="S32" t="s">
        <v>9</v>
      </c>
      <c r="T32" t="s">
        <v>99</v>
      </c>
      <c r="U32" t="s">
        <v>100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19</v>
      </c>
      <c r="AD32">
        <v>1</v>
      </c>
      <c r="AE32">
        <v>19</v>
      </c>
      <c r="AF32">
        <v>1</v>
      </c>
      <c r="AG32" t="s">
        <v>99</v>
      </c>
      <c r="AH32">
        <v>-999999</v>
      </c>
      <c r="AI32">
        <v>17</v>
      </c>
      <c r="AJ32">
        <v>128517</v>
      </c>
      <c r="AK32">
        <v>0</v>
      </c>
      <c r="AL32" t="s">
        <v>99</v>
      </c>
      <c r="AM32">
        <v>514</v>
      </c>
      <c r="AN32">
        <v>129031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101</v>
      </c>
    </row>
    <row r="33" spans="1:50" x14ac:dyDescent="0.25">
      <c r="A33" t="s">
        <v>87</v>
      </c>
      <c r="B33">
        <v>28075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-492504064</v>
      </c>
      <c r="K33" t="s">
        <v>91</v>
      </c>
      <c r="L33" t="s">
        <v>92</v>
      </c>
      <c r="M33" s="1" t="s">
        <v>92</v>
      </c>
      <c r="N33" s="16">
        <v>42013</v>
      </c>
      <c r="O33" s="16"/>
      <c r="P33" s="2">
        <v>0.63535879629629632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20</v>
      </c>
      <c r="AD33">
        <v>1</v>
      </c>
      <c r="AE33">
        <v>20</v>
      </c>
      <c r="AF33">
        <v>1</v>
      </c>
      <c r="AG33" t="s">
        <v>99</v>
      </c>
      <c r="AH33">
        <v>-999999</v>
      </c>
      <c r="AI33">
        <v>17</v>
      </c>
      <c r="AJ33">
        <v>130133</v>
      </c>
      <c r="AK33">
        <v>0</v>
      </c>
      <c r="AL33" t="s">
        <v>99</v>
      </c>
      <c r="AM33">
        <v>402</v>
      </c>
      <c r="AN33">
        <v>130535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28075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-492504064</v>
      </c>
      <c r="K34" t="s">
        <v>91</v>
      </c>
      <c r="L34" t="s">
        <v>92</v>
      </c>
      <c r="M34" s="1" t="s">
        <v>92</v>
      </c>
      <c r="N34" s="16">
        <v>42013</v>
      </c>
      <c r="O34" s="16"/>
      <c r="P34" s="2">
        <v>0.63535879629629632</v>
      </c>
      <c r="Q34" t="s">
        <v>93</v>
      </c>
      <c r="R34">
        <v>33</v>
      </c>
      <c r="S34" t="s">
        <v>9</v>
      </c>
      <c r="T34">
        <v>7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96</v>
      </c>
      <c r="AA34" t="s">
        <v>69</v>
      </c>
      <c r="AB34" t="s">
        <v>67</v>
      </c>
      <c r="AC34">
        <v>21</v>
      </c>
      <c r="AD34">
        <v>1</v>
      </c>
      <c r="AE34">
        <v>21</v>
      </c>
      <c r="AF34">
        <v>1</v>
      </c>
      <c r="AG34">
        <v>7</v>
      </c>
      <c r="AH34">
        <v>-999999</v>
      </c>
      <c r="AI34">
        <v>17</v>
      </c>
      <c r="AJ34">
        <v>131633</v>
      </c>
      <c r="AK34">
        <v>0</v>
      </c>
      <c r="AL34">
        <v>7</v>
      </c>
      <c r="AM34">
        <v>374</v>
      </c>
      <c r="AN34">
        <v>132007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98</v>
      </c>
    </row>
    <row r="35" spans="1:50" x14ac:dyDescent="0.25">
      <c r="A35" t="s">
        <v>87</v>
      </c>
      <c r="B35">
        <v>28075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-492504064</v>
      </c>
      <c r="K35" t="s">
        <v>91</v>
      </c>
      <c r="L35" t="s">
        <v>92</v>
      </c>
      <c r="M35" s="1" t="s">
        <v>92</v>
      </c>
      <c r="N35" s="16">
        <v>42013</v>
      </c>
      <c r="O35" s="16"/>
      <c r="P35" s="2">
        <v>0.63535879629629632</v>
      </c>
      <c r="Q35" t="s">
        <v>93</v>
      </c>
      <c r="R35">
        <v>34</v>
      </c>
      <c r="S35" t="s">
        <v>9</v>
      </c>
      <c r="T35" t="s">
        <v>99</v>
      </c>
      <c r="U35" t="s">
        <v>100</v>
      </c>
      <c r="V35" t="s">
        <v>97</v>
      </c>
      <c r="W35" t="s">
        <v>97</v>
      </c>
      <c r="X35" t="s">
        <v>97</v>
      </c>
      <c r="Y35" t="s">
        <v>102</v>
      </c>
      <c r="Z35" t="s">
        <v>94</v>
      </c>
      <c r="AA35" t="s">
        <v>69</v>
      </c>
      <c r="AB35" t="s">
        <v>62</v>
      </c>
      <c r="AC35">
        <v>22</v>
      </c>
      <c r="AD35">
        <v>1</v>
      </c>
      <c r="AE35">
        <v>22</v>
      </c>
      <c r="AF35">
        <v>1</v>
      </c>
      <c r="AG35" t="s">
        <v>99</v>
      </c>
      <c r="AH35">
        <v>-999999</v>
      </c>
      <c r="AI35">
        <v>17</v>
      </c>
      <c r="AJ35">
        <v>133116</v>
      </c>
      <c r="AK35">
        <v>0</v>
      </c>
      <c r="AL35" t="s">
        <v>99</v>
      </c>
      <c r="AM35">
        <v>491</v>
      </c>
      <c r="AN35">
        <v>133607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28075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-492504064</v>
      </c>
      <c r="K36" t="s">
        <v>91</v>
      </c>
      <c r="L36" t="s">
        <v>92</v>
      </c>
      <c r="M36" s="1" t="s">
        <v>92</v>
      </c>
      <c r="N36" s="16">
        <v>42013</v>
      </c>
      <c r="O36" s="16"/>
      <c r="P36" s="2">
        <v>0.63535879629629632</v>
      </c>
      <c r="Q36" t="s">
        <v>93</v>
      </c>
      <c r="R36">
        <v>35</v>
      </c>
      <c r="S36" t="s">
        <v>9</v>
      </c>
      <c r="T36" t="s">
        <v>99</v>
      </c>
      <c r="U36" t="s">
        <v>100</v>
      </c>
      <c r="V36" t="s">
        <v>97</v>
      </c>
      <c r="W36" t="s">
        <v>97</v>
      </c>
      <c r="X36" t="s">
        <v>97</v>
      </c>
      <c r="Y36" t="s">
        <v>102</v>
      </c>
      <c r="Z36" t="s">
        <v>94</v>
      </c>
      <c r="AA36" t="s">
        <v>69</v>
      </c>
      <c r="AB36" t="s">
        <v>62</v>
      </c>
      <c r="AC36">
        <v>23</v>
      </c>
      <c r="AD36">
        <v>1</v>
      </c>
      <c r="AE36">
        <v>23</v>
      </c>
      <c r="AF36">
        <v>1</v>
      </c>
      <c r="AG36" t="s">
        <v>99</v>
      </c>
      <c r="AH36">
        <v>-999999</v>
      </c>
      <c r="AI36">
        <v>17</v>
      </c>
      <c r="AJ36">
        <v>134716</v>
      </c>
      <c r="AK36">
        <v>0</v>
      </c>
      <c r="AL36" t="s">
        <v>99</v>
      </c>
      <c r="AM36">
        <v>523</v>
      </c>
      <c r="AN36">
        <v>135239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28075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-492504064</v>
      </c>
      <c r="K37" t="s">
        <v>91</v>
      </c>
      <c r="L37" t="s">
        <v>92</v>
      </c>
      <c r="M37" s="1" t="s">
        <v>92</v>
      </c>
      <c r="N37" s="16">
        <v>42013</v>
      </c>
      <c r="O37" s="16"/>
      <c r="P37" s="2">
        <v>0.63535879629629632</v>
      </c>
      <c r="Q37" t="s">
        <v>93</v>
      </c>
      <c r="R37">
        <v>36</v>
      </c>
      <c r="S37" t="s">
        <v>9</v>
      </c>
      <c r="T37">
        <v>7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96</v>
      </c>
      <c r="AA37" t="s">
        <v>69</v>
      </c>
      <c r="AB37" t="s">
        <v>67</v>
      </c>
      <c r="AC37">
        <v>24</v>
      </c>
      <c r="AD37">
        <v>1</v>
      </c>
      <c r="AE37">
        <v>24</v>
      </c>
      <c r="AF37">
        <v>1</v>
      </c>
      <c r="AG37">
        <v>7</v>
      </c>
      <c r="AH37">
        <v>-999999</v>
      </c>
      <c r="AI37">
        <v>17</v>
      </c>
      <c r="AJ37">
        <v>136349</v>
      </c>
      <c r="AK37">
        <v>0</v>
      </c>
      <c r="AL37">
        <v>7</v>
      </c>
      <c r="AM37">
        <v>490</v>
      </c>
      <c r="AN37">
        <v>136839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98</v>
      </c>
    </row>
    <row r="38" spans="1:50" x14ac:dyDescent="0.25">
      <c r="A38" t="s">
        <v>87</v>
      </c>
      <c r="B38">
        <v>28075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-492504064</v>
      </c>
      <c r="K38" t="s">
        <v>91</v>
      </c>
      <c r="L38" t="s">
        <v>92</v>
      </c>
      <c r="M38" s="1" t="s">
        <v>92</v>
      </c>
      <c r="N38" s="16">
        <v>42013</v>
      </c>
      <c r="O38" s="16"/>
      <c r="P38" s="2">
        <v>0.63535879629629632</v>
      </c>
      <c r="Q38" t="s">
        <v>93</v>
      </c>
      <c r="R38">
        <v>37</v>
      </c>
      <c r="S38" t="s">
        <v>10</v>
      </c>
      <c r="T38" t="s">
        <v>99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100</v>
      </c>
      <c r="AA38" t="s">
        <v>69</v>
      </c>
      <c r="AB38" t="s">
        <v>67</v>
      </c>
      <c r="AC38">
        <v>25</v>
      </c>
      <c r="AD38">
        <v>1</v>
      </c>
      <c r="AE38">
        <v>25</v>
      </c>
      <c r="AF38">
        <v>1</v>
      </c>
      <c r="AG38" t="s">
        <v>99</v>
      </c>
      <c r="AH38">
        <v>-999999</v>
      </c>
      <c r="AI38">
        <v>17</v>
      </c>
      <c r="AJ38">
        <v>137949</v>
      </c>
      <c r="AK38">
        <v>0</v>
      </c>
      <c r="AL38" t="s">
        <v>99</v>
      </c>
      <c r="AM38">
        <v>715</v>
      </c>
      <c r="AN38">
        <v>138664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28075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-492504064</v>
      </c>
      <c r="K39" t="s">
        <v>91</v>
      </c>
      <c r="L39" t="s">
        <v>92</v>
      </c>
      <c r="M39" s="1" t="s">
        <v>92</v>
      </c>
      <c r="N39" s="16">
        <v>42013</v>
      </c>
      <c r="O39" s="16"/>
      <c r="P39" s="2">
        <v>0.63535879629629632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26</v>
      </c>
      <c r="AD39">
        <v>1</v>
      </c>
      <c r="AE39">
        <v>26</v>
      </c>
      <c r="AF39">
        <v>1</v>
      </c>
      <c r="AG39">
        <v>7</v>
      </c>
      <c r="AH39">
        <v>-999999</v>
      </c>
      <c r="AI39">
        <v>17</v>
      </c>
      <c r="AJ39">
        <v>139766</v>
      </c>
      <c r="AK39">
        <v>0</v>
      </c>
      <c r="AL39">
        <v>7</v>
      </c>
      <c r="AM39">
        <v>465</v>
      </c>
      <c r="AN39">
        <v>140231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28075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-492504064</v>
      </c>
      <c r="K40" t="s">
        <v>91</v>
      </c>
      <c r="L40" t="s">
        <v>92</v>
      </c>
      <c r="M40" s="1" t="s">
        <v>92</v>
      </c>
      <c r="N40" s="16">
        <v>42013</v>
      </c>
      <c r="O40" s="16"/>
      <c r="P40" s="2">
        <v>0.63535879629629632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27</v>
      </c>
      <c r="AD40">
        <v>1</v>
      </c>
      <c r="AE40">
        <v>27</v>
      </c>
      <c r="AF40">
        <v>1</v>
      </c>
      <c r="AG40">
        <v>7</v>
      </c>
      <c r="AH40">
        <v>-999999</v>
      </c>
      <c r="AI40">
        <v>17</v>
      </c>
      <c r="AJ40">
        <v>141332</v>
      </c>
      <c r="AK40">
        <v>0</v>
      </c>
      <c r="AL40">
        <v>7</v>
      </c>
      <c r="AM40">
        <v>339</v>
      </c>
      <c r="AN40">
        <v>141671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28075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-492504064</v>
      </c>
      <c r="K41" t="s">
        <v>91</v>
      </c>
      <c r="L41" t="s">
        <v>92</v>
      </c>
      <c r="M41" s="1" t="s">
        <v>92</v>
      </c>
      <c r="N41" s="16">
        <v>42013</v>
      </c>
      <c r="O41" s="16"/>
      <c r="P41" s="2">
        <v>0.63535879629629632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28</v>
      </c>
      <c r="AD41">
        <v>1</v>
      </c>
      <c r="AE41">
        <v>28</v>
      </c>
      <c r="AF41">
        <v>1</v>
      </c>
      <c r="AG41" t="s">
        <v>99</v>
      </c>
      <c r="AH41">
        <v>-999999</v>
      </c>
      <c r="AI41">
        <v>16</v>
      </c>
      <c r="AJ41">
        <v>142765</v>
      </c>
      <c r="AK41">
        <v>0</v>
      </c>
      <c r="AL41" t="s">
        <v>99</v>
      </c>
      <c r="AM41">
        <v>426</v>
      </c>
      <c r="AN41">
        <v>143191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28075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-492504064</v>
      </c>
      <c r="K42" t="s">
        <v>91</v>
      </c>
      <c r="L42" t="s">
        <v>92</v>
      </c>
      <c r="M42" s="1" t="s">
        <v>92</v>
      </c>
      <c r="N42" s="16">
        <v>42013</v>
      </c>
      <c r="O42" s="16"/>
      <c r="P42" s="2">
        <v>0.63535879629629632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29</v>
      </c>
      <c r="AD42">
        <v>1</v>
      </c>
      <c r="AE42">
        <v>29</v>
      </c>
      <c r="AF42">
        <v>1</v>
      </c>
      <c r="AG42" t="s">
        <v>99</v>
      </c>
      <c r="AH42">
        <v>-999999</v>
      </c>
      <c r="AI42">
        <v>16</v>
      </c>
      <c r="AJ42">
        <v>144298</v>
      </c>
      <c r="AK42">
        <v>0</v>
      </c>
      <c r="AL42" t="s">
        <v>99</v>
      </c>
      <c r="AM42">
        <v>285</v>
      </c>
      <c r="AN42">
        <v>144583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28075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-492504064</v>
      </c>
      <c r="K43" t="s">
        <v>91</v>
      </c>
      <c r="L43" t="s">
        <v>92</v>
      </c>
      <c r="M43" s="1" t="s">
        <v>92</v>
      </c>
      <c r="N43" s="16">
        <v>42013</v>
      </c>
      <c r="O43" s="16"/>
      <c r="P43" s="2">
        <v>0.63535879629629632</v>
      </c>
      <c r="Q43" t="s">
        <v>93</v>
      </c>
      <c r="R43">
        <v>42</v>
      </c>
      <c r="S43" t="s">
        <v>10</v>
      </c>
      <c r="T43" t="s">
        <v>99</v>
      </c>
      <c r="U43" t="s">
        <v>94</v>
      </c>
      <c r="V43" t="s">
        <v>97</v>
      </c>
      <c r="W43" t="s">
        <v>97</v>
      </c>
      <c r="X43" t="s">
        <v>97</v>
      </c>
      <c r="Y43" t="s">
        <v>102</v>
      </c>
      <c r="Z43" t="s">
        <v>100</v>
      </c>
      <c r="AA43" t="s">
        <v>69</v>
      </c>
      <c r="AB43" t="s">
        <v>67</v>
      </c>
      <c r="AC43">
        <v>30</v>
      </c>
      <c r="AD43">
        <v>1</v>
      </c>
      <c r="AE43">
        <v>30</v>
      </c>
      <c r="AF43">
        <v>1</v>
      </c>
      <c r="AG43" t="s">
        <v>99</v>
      </c>
      <c r="AH43">
        <v>-999999</v>
      </c>
      <c r="AI43">
        <v>17</v>
      </c>
      <c r="AJ43">
        <v>145682</v>
      </c>
      <c r="AK43">
        <v>0</v>
      </c>
      <c r="AL43" t="s">
        <v>99</v>
      </c>
      <c r="AM43">
        <v>453</v>
      </c>
      <c r="AN43">
        <v>146135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28075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-492504064</v>
      </c>
      <c r="K44" t="s">
        <v>91</v>
      </c>
      <c r="L44" t="s">
        <v>92</v>
      </c>
      <c r="M44" s="1" t="s">
        <v>92</v>
      </c>
      <c r="N44" s="16">
        <v>42013</v>
      </c>
      <c r="O44" s="16"/>
      <c r="P44" s="2">
        <v>0.63535879629629632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31</v>
      </c>
      <c r="AD44">
        <v>1</v>
      </c>
      <c r="AE44">
        <v>31</v>
      </c>
      <c r="AF44">
        <v>1</v>
      </c>
      <c r="AG44">
        <v>7</v>
      </c>
      <c r="AH44">
        <v>-999999</v>
      </c>
      <c r="AI44">
        <v>17</v>
      </c>
      <c r="AJ44">
        <v>147232</v>
      </c>
      <c r="AK44">
        <v>0</v>
      </c>
      <c r="AL44">
        <v>7</v>
      </c>
      <c r="AM44">
        <v>375</v>
      </c>
      <c r="AN44">
        <v>147607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28075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-492504064</v>
      </c>
      <c r="K45" t="s">
        <v>91</v>
      </c>
      <c r="L45" t="s">
        <v>92</v>
      </c>
      <c r="M45" s="1" t="s">
        <v>92</v>
      </c>
      <c r="N45" s="16">
        <v>42013</v>
      </c>
      <c r="O45" s="16"/>
      <c r="P45" s="2">
        <v>0.63535879629629632</v>
      </c>
      <c r="Q45" t="s">
        <v>93</v>
      </c>
      <c r="R45">
        <v>44</v>
      </c>
      <c r="S45" t="s">
        <v>10</v>
      </c>
      <c r="T45" t="s">
        <v>99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100</v>
      </c>
      <c r="AA45" t="s">
        <v>69</v>
      </c>
      <c r="AB45" t="s">
        <v>67</v>
      </c>
      <c r="AC45">
        <v>32</v>
      </c>
      <c r="AD45">
        <v>1</v>
      </c>
      <c r="AE45">
        <v>32</v>
      </c>
      <c r="AF45">
        <v>1</v>
      </c>
      <c r="AG45" t="s">
        <v>99</v>
      </c>
      <c r="AH45">
        <v>-999999</v>
      </c>
      <c r="AI45">
        <v>17</v>
      </c>
      <c r="AJ45">
        <v>148715</v>
      </c>
      <c r="AK45">
        <v>0</v>
      </c>
      <c r="AL45" t="s">
        <v>99</v>
      </c>
      <c r="AM45">
        <v>460</v>
      </c>
      <c r="AN45">
        <v>149175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28075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-492504064</v>
      </c>
      <c r="K46" t="s">
        <v>91</v>
      </c>
      <c r="L46" t="s">
        <v>92</v>
      </c>
      <c r="M46" s="1" t="s">
        <v>92</v>
      </c>
      <c r="N46" s="16">
        <v>42013</v>
      </c>
      <c r="O46" s="16"/>
      <c r="P46" s="2">
        <v>0.63535879629629632</v>
      </c>
      <c r="Q46" t="s">
        <v>93</v>
      </c>
      <c r="R46">
        <v>45</v>
      </c>
      <c r="S46" t="s">
        <v>9</v>
      </c>
      <c r="T46">
        <v>7</v>
      </c>
      <c r="U46" t="s">
        <v>94</v>
      </c>
      <c r="V46" t="s">
        <v>97</v>
      </c>
      <c r="W46" t="s">
        <v>97</v>
      </c>
      <c r="X46" t="s">
        <v>97</v>
      </c>
      <c r="Y46" t="s">
        <v>102</v>
      </c>
      <c r="Z46" t="s">
        <v>96</v>
      </c>
      <c r="AA46" t="s">
        <v>69</v>
      </c>
      <c r="AB46" t="s">
        <v>67</v>
      </c>
      <c r="AC46">
        <v>33</v>
      </c>
      <c r="AD46">
        <v>1</v>
      </c>
      <c r="AE46">
        <v>33</v>
      </c>
      <c r="AF46">
        <v>1</v>
      </c>
      <c r="AG46">
        <v>7</v>
      </c>
      <c r="AH46">
        <v>-999999</v>
      </c>
      <c r="AI46">
        <v>16</v>
      </c>
      <c r="AJ46">
        <v>150281</v>
      </c>
      <c r="AK46">
        <v>0</v>
      </c>
      <c r="AL46">
        <v>7</v>
      </c>
      <c r="AM46">
        <v>382</v>
      </c>
      <c r="AN46">
        <v>150663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98</v>
      </c>
    </row>
    <row r="47" spans="1:50" x14ac:dyDescent="0.25">
      <c r="A47" t="s">
        <v>87</v>
      </c>
      <c r="B47">
        <v>28075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-492504064</v>
      </c>
      <c r="K47" t="s">
        <v>91</v>
      </c>
      <c r="L47" t="s">
        <v>92</v>
      </c>
      <c r="M47" s="1" t="s">
        <v>92</v>
      </c>
      <c r="N47" s="16">
        <v>42013</v>
      </c>
      <c r="O47" s="16"/>
      <c r="P47" s="2">
        <v>0.63535879629629632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34</v>
      </c>
      <c r="AD47">
        <v>1</v>
      </c>
      <c r="AE47">
        <v>34</v>
      </c>
      <c r="AF47">
        <v>1</v>
      </c>
      <c r="AG47">
        <v>7</v>
      </c>
      <c r="AH47">
        <v>-999999</v>
      </c>
      <c r="AI47">
        <v>16</v>
      </c>
      <c r="AJ47">
        <v>151764</v>
      </c>
      <c r="AK47">
        <v>0</v>
      </c>
      <c r="AL47">
        <v>7</v>
      </c>
      <c r="AM47">
        <v>323</v>
      </c>
      <c r="AN47">
        <v>152087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28075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-492504064</v>
      </c>
      <c r="K48" t="s">
        <v>91</v>
      </c>
      <c r="L48" t="s">
        <v>92</v>
      </c>
      <c r="M48" s="1" t="s">
        <v>92</v>
      </c>
      <c r="N48" s="16">
        <v>42013</v>
      </c>
      <c r="O48" s="16"/>
      <c r="P48" s="2">
        <v>0.63535879629629632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35</v>
      </c>
      <c r="AD48">
        <v>1</v>
      </c>
      <c r="AE48">
        <v>35</v>
      </c>
      <c r="AF48">
        <v>1</v>
      </c>
      <c r="AG48">
        <v>7</v>
      </c>
      <c r="AH48">
        <v>-999999</v>
      </c>
      <c r="AI48">
        <v>17</v>
      </c>
      <c r="AJ48">
        <v>153198</v>
      </c>
      <c r="AK48">
        <v>0</v>
      </c>
      <c r="AL48">
        <v>7</v>
      </c>
      <c r="AM48">
        <v>473</v>
      </c>
      <c r="AN48">
        <v>153671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28075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-492504064</v>
      </c>
      <c r="K49" t="s">
        <v>91</v>
      </c>
      <c r="L49" t="s">
        <v>92</v>
      </c>
      <c r="M49" s="1" t="s">
        <v>92</v>
      </c>
      <c r="N49" s="16">
        <v>42013</v>
      </c>
      <c r="O49" s="16"/>
      <c r="P49" s="2">
        <v>0.63535879629629632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36</v>
      </c>
      <c r="AD49">
        <v>1</v>
      </c>
      <c r="AE49">
        <v>36</v>
      </c>
      <c r="AF49">
        <v>1</v>
      </c>
      <c r="AG49" t="s">
        <v>99</v>
      </c>
      <c r="AH49">
        <v>-999999</v>
      </c>
      <c r="AI49">
        <v>17</v>
      </c>
      <c r="AJ49">
        <v>154781</v>
      </c>
      <c r="AK49">
        <v>0</v>
      </c>
      <c r="AL49" t="s">
        <v>99</v>
      </c>
      <c r="AM49">
        <v>346</v>
      </c>
      <c r="AN49">
        <v>155127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28075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-492504064</v>
      </c>
      <c r="K50" t="s">
        <v>91</v>
      </c>
      <c r="L50" t="s">
        <v>92</v>
      </c>
      <c r="M50" s="1" t="s">
        <v>92</v>
      </c>
      <c r="N50" s="16">
        <v>42013</v>
      </c>
      <c r="O50" s="16"/>
      <c r="P50" s="2">
        <v>0.63535879629629632</v>
      </c>
      <c r="Q50" t="s">
        <v>93</v>
      </c>
      <c r="R50">
        <v>49</v>
      </c>
      <c r="S50" t="s">
        <v>9</v>
      </c>
      <c r="T50" t="s">
        <v>99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37</v>
      </c>
      <c r="AD50">
        <v>1</v>
      </c>
      <c r="AE50">
        <v>37</v>
      </c>
      <c r="AF50">
        <v>1</v>
      </c>
      <c r="AG50" t="s">
        <v>99</v>
      </c>
      <c r="AH50">
        <v>-999999</v>
      </c>
      <c r="AI50">
        <v>17</v>
      </c>
      <c r="AJ50">
        <v>156231</v>
      </c>
      <c r="AK50">
        <v>0</v>
      </c>
      <c r="AL50" t="s">
        <v>99</v>
      </c>
      <c r="AM50">
        <v>256</v>
      </c>
      <c r="AN50">
        <v>156487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28075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-492504064</v>
      </c>
      <c r="K51" t="s">
        <v>91</v>
      </c>
      <c r="L51" t="s">
        <v>92</v>
      </c>
      <c r="M51" s="1" t="s">
        <v>92</v>
      </c>
      <c r="N51" s="16">
        <v>42013</v>
      </c>
      <c r="O51" s="16"/>
      <c r="P51" s="2">
        <v>0.63535879629629632</v>
      </c>
      <c r="Q51" t="s">
        <v>93</v>
      </c>
      <c r="R51">
        <v>50</v>
      </c>
      <c r="S51" t="s">
        <v>10</v>
      </c>
      <c r="T51">
        <v>7</v>
      </c>
      <c r="U51" t="s">
        <v>96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38</v>
      </c>
      <c r="AD51">
        <v>1</v>
      </c>
      <c r="AE51">
        <v>38</v>
      </c>
      <c r="AF51">
        <v>0</v>
      </c>
      <c r="AG51">
        <v>7</v>
      </c>
      <c r="AH51">
        <v>-999999</v>
      </c>
      <c r="AI51">
        <v>16</v>
      </c>
      <c r="AJ51">
        <v>157597</v>
      </c>
      <c r="AK51">
        <v>0</v>
      </c>
      <c r="AL51" t="s">
        <v>99</v>
      </c>
      <c r="AM51">
        <v>362</v>
      </c>
      <c r="AN51">
        <v>157959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98</v>
      </c>
    </row>
    <row r="52" spans="1:50" x14ac:dyDescent="0.25">
      <c r="A52" t="s">
        <v>87</v>
      </c>
      <c r="B52">
        <v>28075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-492504064</v>
      </c>
      <c r="K52" t="s">
        <v>91</v>
      </c>
      <c r="L52" t="s">
        <v>92</v>
      </c>
      <c r="M52" s="1" t="s">
        <v>92</v>
      </c>
      <c r="N52" s="16">
        <v>42013</v>
      </c>
      <c r="O52" s="16"/>
      <c r="P52" s="2">
        <v>0.63535879629629632</v>
      </c>
      <c r="Q52" t="s">
        <v>93</v>
      </c>
      <c r="R52">
        <v>51</v>
      </c>
      <c r="S52" t="s">
        <v>9</v>
      </c>
      <c r="T52">
        <v>7</v>
      </c>
      <c r="U52" t="s">
        <v>94</v>
      </c>
      <c r="V52" t="s">
        <v>97</v>
      </c>
      <c r="W52" t="s">
        <v>97</v>
      </c>
      <c r="X52" t="s">
        <v>97</v>
      </c>
      <c r="Y52" t="s">
        <v>102</v>
      </c>
      <c r="Z52" t="s">
        <v>96</v>
      </c>
      <c r="AA52" t="s">
        <v>69</v>
      </c>
      <c r="AB52" t="s">
        <v>67</v>
      </c>
      <c r="AC52">
        <v>39</v>
      </c>
      <c r="AD52">
        <v>1</v>
      </c>
      <c r="AE52">
        <v>39</v>
      </c>
      <c r="AF52">
        <v>1</v>
      </c>
      <c r="AG52">
        <v>7</v>
      </c>
      <c r="AH52">
        <v>-999999</v>
      </c>
      <c r="AI52">
        <v>17</v>
      </c>
      <c r="AJ52">
        <v>159064</v>
      </c>
      <c r="AK52">
        <v>0</v>
      </c>
      <c r="AL52">
        <v>7</v>
      </c>
      <c r="AM52">
        <v>415</v>
      </c>
      <c r="AN52">
        <v>159479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28075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-492504064</v>
      </c>
      <c r="K53" t="s">
        <v>91</v>
      </c>
      <c r="L53" t="s">
        <v>92</v>
      </c>
      <c r="M53" s="1" t="s">
        <v>92</v>
      </c>
      <c r="N53" s="16">
        <v>42013</v>
      </c>
      <c r="O53" s="16"/>
      <c r="P53" s="2">
        <v>0.63535879629629632</v>
      </c>
      <c r="Q53" t="s">
        <v>93</v>
      </c>
      <c r="R53">
        <v>52</v>
      </c>
      <c r="S53" t="s">
        <v>9</v>
      </c>
      <c r="T53" t="s">
        <v>99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40</v>
      </c>
      <c r="AD53">
        <v>1</v>
      </c>
      <c r="AE53">
        <v>40</v>
      </c>
      <c r="AF53">
        <v>1</v>
      </c>
      <c r="AG53" t="s">
        <v>99</v>
      </c>
      <c r="AH53">
        <v>-999999</v>
      </c>
      <c r="AI53">
        <v>16</v>
      </c>
      <c r="AJ53">
        <v>160580</v>
      </c>
      <c r="AK53">
        <v>0</v>
      </c>
      <c r="AL53" t="s">
        <v>99</v>
      </c>
      <c r="AM53">
        <v>419</v>
      </c>
      <c r="AN53">
        <v>160999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28075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-492504064</v>
      </c>
      <c r="K54" t="s">
        <v>91</v>
      </c>
      <c r="L54" t="s">
        <v>92</v>
      </c>
      <c r="M54" s="1" t="s">
        <v>92</v>
      </c>
      <c r="N54" s="16">
        <v>42013</v>
      </c>
      <c r="O54" s="16"/>
      <c r="P54" s="2">
        <v>0.63535879629629632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41</v>
      </c>
      <c r="AD54">
        <v>1</v>
      </c>
      <c r="AE54">
        <v>41</v>
      </c>
      <c r="AF54">
        <v>1</v>
      </c>
      <c r="AG54" t="s">
        <v>99</v>
      </c>
      <c r="AH54">
        <v>-999999</v>
      </c>
      <c r="AI54">
        <v>17</v>
      </c>
      <c r="AJ54">
        <v>162097</v>
      </c>
      <c r="AK54">
        <v>0</v>
      </c>
      <c r="AL54" t="s">
        <v>99</v>
      </c>
      <c r="AM54">
        <v>438</v>
      </c>
      <c r="AN54">
        <v>162535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28075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-492504064</v>
      </c>
      <c r="K55" t="s">
        <v>91</v>
      </c>
      <c r="L55" t="s">
        <v>92</v>
      </c>
      <c r="M55" s="1" t="s">
        <v>92</v>
      </c>
      <c r="N55" s="16">
        <v>42013</v>
      </c>
      <c r="O55" s="16"/>
      <c r="P55" s="2">
        <v>0.63535879629629632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42</v>
      </c>
      <c r="AD55">
        <v>1</v>
      </c>
      <c r="AE55">
        <v>42</v>
      </c>
      <c r="AF55">
        <v>1</v>
      </c>
      <c r="AG55">
        <v>7</v>
      </c>
      <c r="AH55">
        <v>-999999</v>
      </c>
      <c r="AI55">
        <v>17</v>
      </c>
      <c r="AJ55">
        <v>163630</v>
      </c>
      <c r="AK55">
        <v>0</v>
      </c>
      <c r="AL55">
        <v>7</v>
      </c>
      <c r="AM55">
        <v>298</v>
      </c>
      <c r="AN55">
        <v>163928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28075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-492504064</v>
      </c>
      <c r="K56" t="s">
        <v>91</v>
      </c>
      <c r="L56" t="s">
        <v>92</v>
      </c>
      <c r="M56" s="1" t="s">
        <v>92</v>
      </c>
      <c r="N56" s="16">
        <v>42013</v>
      </c>
      <c r="O56" s="16"/>
      <c r="P56" s="2">
        <v>0.63535879629629632</v>
      </c>
      <c r="Q56" t="s">
        <v>93</v>
      </c>
      <c r="R56">
        <v>55</v>
      </c>
      <c r="S56" t="s">
        <v>9</v>
      </c>
      <c r="T56">
        <v>7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96</v>
      </c>
      <c r="AA56" t="s">
        <v>69</v>
      </c>
      <c r="AB56" t="s">
        <v>67</v>
      </c>
      <c r="AC56">
        <v>43</v>
      </c>
      <c r="AD56">
        <v>1</v>
      </c>
      <c r="AE56">
        <v>43</v>
      </c>
      <c r="AF56">
        <v>1</v>
      </c>
      <c r="AG56">
        <v>7</v>
      </c>
      <c r="AH56">
        <v>-999999</v>
      </c>
      <c r="AI56">
        <v>17</v>
      </c>
      <c r="AJ56">
        <v>165030</v>
      </c>
      <c r="AK56">
        <v>0</v>
      </c>
      <c r="AL56">
        <v>7</v>
      </c>
      <c r="AM56">
        <v>321</v>
      </c>
      <c r="AN56">
        <v>165351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98</v>
      </c>
    </row>
    <row r="57" spans="1:50" x14ac:dyDescent="0.25">
      <c r="A57" t="s">
        <v>87</v>
      </c>
      <c r="B57">
        <v>28075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-492504064</v>
      </c>
      <c r="K57" t="s">
        <v>91</v>
      </c>
      <c r="L57" t="s">
        <v>92</v>
      </c>
      <c r="M57" s="1" t="s">
        <v>92</v>
      </c>
      <c r="N57" s="16">
        <v>42013</v>
      </c>
      <c r="O57" s="16"/>
      <c r="P57" s="2">
        <v>0.63535879629629632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44</v>
      </c>
      <c r="AD57">
        <v>1</v>
      </c>
      <c r="AE57">
        <v>44</v>
      </c>
      <c r="AF57">
        <v>1</v>
      </c>
      <c r="AG57" t="s">
        <v>99</v>
      </c>
      <c r="AH57">
        <v>-999999</v>
      </c>
      <c r="AI57">
        <v>16</v>
      </c>
      <c r="AJ57">
        <v>166446</v>
      </c>
      <c r="AK57">
        <v>0</v>
      </c>
      <c r="AL57" t="s">
        <v>99</v>
      </c>
      <c r="AM57">
        <v>345</v>
      </c>
      <c r="AN57">
        <v>166791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28075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-492504064</v>
      </c>
      <c r="K58" t="s">
        <v>91</v>
      </c>
      <c r="L58" t="s">
        <v>92</v>
      </c>
      <c r="M58" s="1" t="s">
        <v>92</v>
      </c>
      <c r="N58" s="16">
        <v>42013</v>
      </c>
      <c r="O58" s="16"/>
      <c r="P58" s="2">
        <v>0.63535879629629632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45</v>
      </c>
      <c r="AD58">
        <v>1</v>
      </c>
      <c r="AE58">
        <v>45</v>
      </c>
      <c r="AF58">
        <v>1</v>
      </c>
      <c r="AG58">
        <v>7</v>
      </c>
      <c r="AH58">
        <v>-999999</v>
      </c>
      <c r="AI58">
        <v>16</v>
      </c>
      <c r="AJ58">
        <v>167896</v>
      </c>
      <c r="AK58">
        <v>0</v>
      </c>
      <c r="AL58">
        <v>7</v>
      </c>
      <c r="AM58">
        <v>367</v>
      </c>
      <c r="AN58">
        <v>168263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28075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-492504064</v>
      </c>
      <c r="K59" t="s">
        <v>91</v>
      </c>
      <c r="L59" t="s">
        <v>92</v>
      </c>
      <c r="M59" s="1" t="s">
        <v>92</v>
      </c>
      <c r="N59" s="16">
        <v>42013</v>
      </c>
      <c r="O59" s="16"/>
      <c r="P59" s="2">
        <v>0.63535879629629632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46</v>
      </c>
      <c r="AD59">
        <v>1</v>
      </c>
      <c r="AE59">
        <v>46</v>
      </c>
      <c r="AF59">
        <v>1</v>
      </c>
      <c r="AG59" t="s">
        <v>99</v>
      </c>
      <c r="AH59">
        <v>-999999</v>
      </c>
      <c r="AI59">
        <v>17</v>
      </c>
      <c r="AJ59">
        <v>169363</v>
      </c>
      <c r="AK59">
        <v>0</v>
      </c>
      <c r="AL59" t="s">
        <v>99</v>
      </c>
      <c r="AM59">
        <v>324</v>
      </c>
      <c r="AN59">
        <v>169687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28075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-492504064</v>
      </c>
      <c r="K60" t="s">
        <v>91</v>
      </c>
      <c r="L60" t="s">
        <v>92</v>
      </c>
      <c r="M60" s="1" t="s">
        <v>92</v>
      </c>
      <c r="N60" s="16">
        <v>42013</v>
      </c>
      <c r="O60" s="16"/>
      <c r="P60" s="2">
        <v>0.63535879629629632</v>
      </c>
      <c r="Q60" t="s">
        <v>93</v>
      </c>
      <c r="R60">
        <v>59</v>
      </c>
      <c r="S60" t="s">
        <v>9</v>
      </c>
      <c r="T60" t="s">
        <v>99</v>
      </c>
      <c r="U60" t="s">
        <v>100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47</v>
      </c>
      <c r="AD60">
        <v>1</v>
      </c>
      <c r="AE60">
        <v>47</v>
      </c>
      <c r="AF60">
        <v>1</v>
      </c>
      <c r="AG60" t="s">
        <v>99</v>
      </c>
      <c r="AH60">
        <v>-999999</v>
      </c>
      <c r="AI60">
        <v>17</v>
      </c>
      <c r="AJ60">
        <v>170796</v>
      </c>
      <c r="AK60">
        <v>0</v>
      </c>
      <c r="AL60" t="s">
        <v>99</v>
      </c>
      <c r="AM60">
        <v>475</v>
      </c>
      <c r="AN60">
        <v>171271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28075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-492504064</v>
      </c>
      <c r="K61" t="s">
        <v>91</v>
      </c>
      <c r="L61" t="s">
        <v>92</v>
      </c>
      <c r="M61" s="1" t="s">
        <v>92</v>
      </c>
      <c r="N61" s="16">
        <v>42013</v>
      </c>
      <c r="O61" s="16"/>
      <c r="P61" s="2">
        <v>0.63535879629629632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48</v>
      </c>
      <c r="AD61">
        <v>1</v>
      </c>
      <c r="AE61">
        <v>48</v>
      </c>
      <c r="AF61">
        <v>1</v>
      </c>
      <c r="AG61">
        <v>7</v>
      </c>
      <c r="AH61">
        <v>-999999</v>
      </c>
      <c r="AI61">
        <v>16</v>
      </c>
      <c r="AJ61">
        <v>172379</v>
      </c>
      <c r="AK61">
        <v>0</v>
      </c>
      <c r="AL61">
        <v>7</v>
      </c>
      <c r="AM61">
        <v>380</v>
      </c>
      <c r="AN61">
        <v>172759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28075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-492504064</v>
      </c>
      <c r="K62" t="s">
        <v>91</v>
      </c>
      <c r="L62" t="s">
        <v>92</v>
      </c>
      <c r="M62" s="1" t="s">
        <v>92</v>
      </c>
      <c r="N62" s="16">
        <v>42013</v>
      </c>
      <c r="O62" s="16"/>
      <c r="P62" s="2">
        <v>0.63535879629629632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49</v>
      </c>
      <c r="AD62">
        <v>1</v>
      </c>
      <c r="AE62">
        <v>49</v>
      </c>
      <c r="AF62">
        <v>1</v>
      </c>
      <c r="AG62" t="s">
        <v>99</v>
      </c>
      <c r="AH62">
        <v>-999999</v>
      </c>
      <c r="AI62">
        <v>16</v>
      </c>
      <c r="AJ62">
        <v>173862</v>
      </c>
      <c r="AK62">
        <v>0</v>
      </c>
      <c r="AL62" t="s">
        <v>99</v>
      </c>
      <c r="AM62">
        <v>353</v>
      </c>
      <c r="AN62">
        <v>174215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28075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-492504064</v>
      </c>
      <c r="K63" t="s">
        <v>91</v>
      </c>
      <c r="L63" t="s">
        <v>92</v>
      </c>
      <c r="M63" s="1" t="s">
        <v>92</v>
      </c>
      <c r="N63" s="16">
        <v>42013</v>
      </c>
      <c r="O63" s="16"/>
      <c r="P63" s="2">
        <v>0.63535879629629632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50</v>
      </c>
      <c r="AD63">
        <v>1</v>
      </c>
      <c r="AE63">
        <v>50</v>
      </c>
      <c r="AF63">
        <v>1</v>
      </c>
      <c r="AG63">
        <v>7</v>
      </c>
      <c r="AH63">
        <v>-999999</v>
      </c>
      <c r="AI63">
        <v>16</v>
      </c>
      <c r="AJ63">
        <v>175312</v>
      </c>
      <c r="AK63">
        <v>0</v>
      </c>
      <c r="AL63">
        <v>7</v>
      </c>
      <c r="AM63">
        <v>359</v>
      </c>
      <c r="AN63">
        <v>175671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28075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-492504064</v>
      </c>
      <c r="K64" t="s">
        <v>91</v>
      </c>
      <c r="L64" t="s">
        <v>92</v>
      </c>
      <c r="M64" s="1" t="s">
        <v>92</v>
      </c>
      <c r="N64" s="16">
        <v>42013</v>
      </c>
      <c r="O64" s="16"/>
      <c r="P64" s="2">
        <v>0.63535879629629632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51</v>
      </c>
      <c r="AD64">
        <v>1</v>
      </c>
      <c r="AE64">
        <v>51</v>
      </c>
      <c r="AF64">
        <v>1</v>
      </c>
      <c r="AG64" t="s">
        <v>99</v>
      </c>
      <c r="AH64">
        <v>-999999</v>
      </c>
      <c r="AI64">
        <v>17</v>
      </c>
      <c r="AJ64">
        <v>176779</v>
      </c>
      <c r="AK64">
        <v>0</v>
      </c>
      <c r="AL64" t="s">
        <v>99</v>
      </c>
      <c r="AM64">
        <v>476</v>
      </c>
      <c r="AN64">
        <v>177255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28075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-492504064</v>
      </c>
      <c r="K65" t="s">
        <v>91</v>
      </c>
      <c r="L65" t="s">
        <v>92</v>
      </c>
      <c r="M65" s="1" t="s">
        <v>92</v>
      </c>
      <c r="N65" s="16">
        <v>42013</v>
      </c>
      <c r="O65" s="16"/>
      <c r="P65" s="2">
        <v>0.63535879629629632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52</v>
      </c>
      <c r="AD65">
        <v>1</v>
      </c>
      <c r="AE65">
        <v>52</v>
      </c>
      <c r="AF65">
        <v>1</v>
      </c>
      <c r="AG65">
        <v>7</v>
      </c>
      <c r="AH65">
        <v>-999999</v>
      </c>
      <c r="AI65">
        <v>17</v>
      </c>
      <c r="AJ65">
        <v>178362</v>
      </c>
      <c r="AK65">
        <v>0</v>
      </c>
      <c r="AL65">
        <v>7</v>
      </c>
      <c r="AM65">
        <v>477</v>
      </c>
      <c r="AN65">
        <v>178839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A66" t="s">
        <v>87</v>
      </c>
      <c r="B66">
        <v>28075</v>
      </c>
      <c r="C66">
        <v>1</v>
      </c>
      <c r="D66" t="s">
        <v>88</v>
      </c>
      <c r="E66" t="s">
        <v>89</v>
      </c>
      <c r="F66">
        <v>60.005000000000003</v>
      </c>
      <c r="G66" t="s">
        <v>90</v>
      </c>
      <c r="H66" s="1">
        <v>1</v>
      </c>
      <c r="I66" s="2">
        <v>100</v>
      </c>
      <c r="J66" s="3">
        <v>-492504064</v>
      </c>
      <c r="K66" t="s">
        <v>91</v>
      </c>
      <c r="L66" t="s">
        <v>92</v>
      </c>
      <c r="M66" s="1" t="s">
        <v>92</v>
      </c>
      <c r="N66" s="16">
        <v>42013</v>
      </c>
      <c r="O66" s="16"/>
      <c r="P66" s="2">
        <v>0.63535879629629632</v>
      </c>
      <c r="Q66" t="s">
        <v>93</v>
      </c>
      <c r="R66">
        <v>65</v>
      </c>
      <c r="S66" t="s">
        <v>9</v>
      </c>
      <c r="T66">
        <v>7</v>
      </c>
      <c r="U66" t="s">
        <v>94</v>
      </c>
      <c r="V66" t="s">
        <v>97</v>
      </c>
      <c r="W66" t="s">
        <v>97</v>
      </c>
      <c r="X66" t="s">
        <v>97</v>
      </c>
      <c r="Y66" t="s">
        <v>102</v>
      </c>
      <c r="Z66" t="s">
        <v>96</v>
      </c>
      <c r="AA66" t="s">
        <v>69</v>
      </c>
      <c r="AB66" t="s">
        <v>67</v>
      </c>
      <c r="AC66">
        <v>53</v>
      </c>
      <c r="AD66">
        <v>1</v>
      </c>
      <c r="AE66">
        <v>53</v>
      </c>
      <c r="AF66">
        <v>1</v>
      </c>
      <c r="AG66">
        <v>7</v>
      </c>
      <c r="AH66">
        <v>-999999</v>
      </c>
      <c r="AI66">
        <v>16</v>
      </c>
      <c r="AJ66">
        <v>179945</v>
      </c>
      <c r="AK66">
        <v>0</v>
      </c>
      <c r="AL66">
        <v>7</v>
      </c>
      <c r="AM66">
        <v>398</v>
      </c>
      <c r="AN66">
        <v>180343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98</v>
      </c>
    </row>
    <row r="67" spans="1:50" x14ac:dyDescent="0.25">
      <c r="A67" t="s">
        <v>87</v>
      </c>
      <c r="B67">
        <v>28075</v>
      </c>
      <c r="C67">
        <v>1</v>
      </c>
      <c r="D67" t="s">
        <v>88</v>
      </c>
      <c r="E67" t="s">
        <v>89</v>
      </c>
      <c r="F67">
        <v>60.005000000000003</v>
      </c>
      <c r="G67" t="s">
        <v>90</v>
      </c>
      <c r="H67" s="1">
        <v>1</v>
      </c>
      <c r="I67" s="2">
        <v>100</v>
      </c>
      <c r="J67" s="3">
        <v>-492504064</v>
      </c>
      <c r="K67" t="s">
        <v>91</v>
      </c>
      <c r="L67" t="s">
        <v>92</v>
      </c>
      <c r="M67" s="1" t="s">
        <v>92</v>
      </c>
      <c r="N67" s="16">
        <v>42013</v>
      </c>
      <c r="O67" s="16"/>
      <c r="P67" s="2">
        <v>0.63535879629629632</v>
      </c>
      <c r="Q67" t="s">
        <v>93</v>
      </c>
      <c r="R67">
        <v>66</v>
      </c>
      <c r="S67" t="s">
        <v>9</v>
      </c>
      <c r="T67" t="s">
        <v>99</v>
      </c>
      <c r="U67" t="s">
        <v>100</v>
      </c>
      <c r="V67" t="s">
        <v>97</v>
      </c>
      <c r="W67" t="s">
        <v>97</v>
      </c>
      <c r="X67" t="s">
        <v>97</v>
      </c>
      <c r="Y67" t="s">
        <v>102</v>
      </c>
      <c r="Z67" t="s">
        <v>94</v>
      </c>
      <c r="AA67" t="s">
        <v>69</v>
      </c>
      <c r="AB67" t="s">
        <v>62</v>
      </c>
      <c r="AC67">
        <v>54</v>
      </c>
      <c r="AD67">
        <v>1</v>
      </c>
      <c r="AE67">
        <v>54</v>
      </c>
      <c r="AF67">
        <v>1</v>
      </c>
      <c r="AG67" t="s">
        <v>99</v>
      </c>
      <c r="AH67">
        <v>-999999</v>
      </c>
      <c r="AI67">
        <v>16</v>
      </c>
      <c r="AJ67">
        <v>181445</v>
      </c>
      <c r="AK67">
        <v>0</v>
      </c>
      <c r="AL67" t="s">
        <v>99</v>
      </c>
      <c r="AM67">
        <v>322</v>
      </c>
      <c r="AN67">
        <v>181767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101</v>
      </c>
    </row>
    <row r="68" spans="1:50" x14ac:dyDescent="0.25">
      <c r="A68" t="s">
        <v>87</v>
      </c>
      <c r="B68">
        <v>28075</v>
      </c>
      <c r="C68">
        <v>1</v>
      </c>
      <c r="D68" t="s">
        <v>88</v>
      </c>
      <c r="E68" t="s">
        <v>89</v>
      </c>
      <c r="F68">
        <v>60.005000000000003</v>
      </c>
      <c r="G68" t="s">
        <v>90</v>
      </c>
      <c r="H68" s="1">
        <v>1</v>
      </c>
      <c r="I68" s="2">
        <v>100</v>
      </c>
      <c r="J68" s="3">
        <v>-492504064</v>
      </c>
      <c r="K68" t="s">
        <v>91</v>
      </c>
      <c r="L68" t="s">
        <v>92</v>
      </c>
      <c r="M68" s="1" t="s">
        <v>92</v>
      </c>
      <c r="N68" s="16">
        <v>42013</v>
      </c>
      <c r="O68" s="16"/>
      <c r="P68" s="2">
        <v>0.63535879629629632</v>
      </c>
      <c r="Q68" t="s">
        <v>93</v>
      </c>
      <c r="R68">
        <v>67</v>
      </c>
      <c r="S68" t="s">
        <v>10</v>
      </c>
      <c r="T68">
        <v>7</v>
      </c>
      <c r="U68" t="s">
        <v>96</v>
      </c>
      <c r="V68" t="s">
        <v>97</v>
      </c>
      <c r="W68" t="s">
        <v>97</v>
      </c>
      <c r="X68" t="s">
        <v>97</v>
      </c>
      <c r="Y68" t="s">
        <v>102</v>
      </c>
      <c r="Z68" t="s">
        <v>94</v>
      </c>
      <c r="AA68" t="s">
        <v>69</v>
      </c>
      <c r="AB68" t="s">
        <v>62</v>
      </c>
      <c r="AC68">
        <v>55</v>
      </c>
      <c r="AD68">
        <v>1</v>
      </c>
      <c r="AE68">
        <v>55</v>
      </c>
      <c r="AF68">
        <v>1</v>
      </c>
      <c r="AG68">
        <v>7</v>
      </c>
      <c r="AH68">
        <v>-999999</v>
      </c>
      <c r="AI68">
        <v>16</v>
      </c>
      <c r="AJ68">
        <v>182878</v>
      </c>
      <c r="AK68">
        <v>0</v>
      </c>
      <c r="AL68">
        <v>7</v>
      </c>
      <c r="AM68">
        <v>426</v>
      </c>
      <c r="AN68">
        <v>183304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98</v>
      </c>
    </row>
    <row r="69" spans="1:50" x14ac:dyDescent="0.25">
      <c r="A69" t="s">
        <v>87</v>
      </c>
      <c r="B69">
        <v>28075</v>
      </c>
      <c r="C69">
        <v>1</v>
      </c>
      <c r="D69" t="s">
        <v>88</v>
      </c>
      <c r="E69" t="s">
        <v>89</v>
      </c>
      <c r="F69">
        <v>60.005000000000003</v>
      </c>
      <c r="G69" t="s">
        <v>90</v>
      </c>
      <c r="H69" s="1">
        <v>1</v>
      </c>
      <c r="I69" s="2">
        <v>100</v>
      </c>
      <c r="J69" s="3">
        <v>-492504064</v>
      </c>
      <c r="K69" t="s">
        <v>91</v>
      </c>
      <c r="L69" t="s">
        <v>92</v>
      </c>
      <c r="M69" s="1" t="s">
        <v>92</v>
      </c>
      <c r="N69" s="16">
        <v>42013</v>
      </c>
      <c r="O69" s="16"/>
      <c r="P69" s="2">
        <v>0.63535879629629632</v>
      </c>
      <c r="Q69" t="s">
        <v>93</v>
      </c>
      <c r="R69">
        <v>68</v>
      </c>
      <c r="S69" t="s">
        <v>9</v>
      </c>
      <c r="T69" t="s">
        <v>99</v>
      </c>
      <c r="U69" t="s">
        <v>100</v>
      </c>
      <c r="V69" t="s">
        <v>97</v>
      </c>
      <c r="W69" t="s">
        <v>97</v>
      </c>
      <c r="X69" t="s">
        <v>97</v>
      </c>
      <c r="Y69" t="s">
        <v>102</v>
      </c>
      <c r="Z69" t="s">
        <v>94</v>
      </c>
      <c r="AA69" t="s">
        <v>69</v>
      </c>
      <c r="AB69" t="s">
        <v>62</v>
      </c>
      <c r="AC69">
        <v>56</v>
      </c>
      <c r="AD69">
        <v>1</v>
      </c>
      <c r="AE69">
        <v>56</v>
      </c>
      <c r="AF69">
        <v>1</v>
      </c>
      <c r="AG69" t="s">
        <v>99</v>
      </c>
      <c r="AH69">
        <v>-999999</v>
      </c>
      <c r="AI69">
        <v>17</v>
      </c>
      <c r="AJ69">
        <v>184412</v>
      </c>
      <c r="AK69">
        <v>0</v>
      </c>
      <c r="AL69" t="s">
        <v>99</v>
      </c>
      <c r="AM69">
        <v>443</v>
      </c>
      <c r="AN69">
        <v>184855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101</v>
      </c>
    </row>
    <row r="70" spans="1:50" x14ac:dyDescent="0.25">
      <c r="A70" t="s">
        <v>87</v>
      </c>
      <c r="B70">
        <v>28075</v>
      </c>
      <c r="C70">
        <v>1</v>
      </c>
      <c r="D70" t="s">
        <v>88</v>
      </c>
      <c r="E70" t="s">
        <v>89</v>
      </c>
      <c r="F70">
        <v>60.005000000000003</v>
      </c>
      <c r="G70" t="s">
        <v>90</v>
      </c>
      <c r="H70">
        <v>1</v>
      </c>
      <c r="I70">
        <v>100</v>
      </c>
      <c r="J70">
        <v>-492504064</v>
      </c>
      <c r="K70" t="s">
        <v>91</v>
      </c>
      <c r="L70" t="s">
        <v>92</v>
      </c>
      <c r="M70" t="s">
        <v>92</v>
      </c>
      <c r="N70" s="1">
        <v>42013</v>
      </c>
      <c r="O70" s="16"/>
      <c r="P70" s="2">
        <v>0.63535879629629632</v>
      </c>
      <c r="Q70" t="s">
        <v>93</v>
      </c>
      <c r="R70">
        <v>69</v>
      </c>
      <c r="S70" t="s">
        <v>9</v>
      </c>
      <c r="T70" t="s">
        <v>99</v>
      </c>
      <c r="U70" t="s">
        <v>100</v>
      </c>
      <c r="V70" t="s">
        <v>97</v>
      </c>
      <c r="W70" t="s">
        <v>97</v>
      </c>
      <c r="X70" t="s">
        <v>97</v>
      </c>
      <c r="Y70" t="s">
        <v>102</v>
      </c>
      <c r="Z70" t="s">
        <v>94</v>
      </c>
      <c r="AA70" t="s">
        <v>69</v>
      </c>
      <c r="AB70" t="s">
        <v>62</v>
      </c>
      <c r="AC70">
        <v>57</v>
      </c>
      <c r="AD70">
        <v>1</v>
      </c>
      <c r="AE70">
        <v>57</v>
      </c>
      <c r="AF70">
        <v>1</v>
      </c>
      <c r="AG70" t="s">
        <v>99</v>
      </c>
      <c r="AH70">
        <v>-999999</v>
      </c>
      <c r="AI70">
        <v>16</v>
      </c>
      <c r="AJ70">
        <v>185961</v>
      </c>
      <c r="AK70">
        <v>0</v>
      </c>
      <c r="AL70" t="s">
        <v>99</v>
      </c>
      <c r="AM70">
        <v>382</v>
      </c>
      <c r="AN70">
        <v>186343</v>
      </c>
      <c r="AO70" t="s">
        <v>97</v>
      </c>
      <c r="AP70" t="s">
        <v>97</v>
      </c>
      <c r="AQ70" t="s">
        <v>97</v>
      </c>
      <c r="AR70" t="s">
        <v>97</v>
      </c>
      <c r="AS70" t="s">
        <v>97</v>
      </c>
      <c r="AT70" t="s">
        <v>97</v>
      </c>
      <c r="AU70" t="s">
        <v>97</v>
      </c>
      <c r="AV70" t="s">
        <v>97</v>
      </c>
      <c r="AW70" t="s">
        <v>97</v>
      </c>
      <c r="AX70" t="s">
        <v>101</v>
      </c>
    </row>
    <row r="71" spans="1:50" x14ac:dyDescent="0.25">
      <c r="A71" t="s">
        <v>87</v>
      </c>
      <c r="B71">
        <v>28075</v>
      </c>
      <c r="C71">
        <v>1</v>
      </c>
      <c r="D71" t="s">
        <v>88</v>
      </c>
      <c r="E71" t="s">
        <v>89</v>
      </c>
      <c r="F71">
        <v>60.005000000000003</v>
      </c>
      <c r="G71" t="s">
        <v>90</v>
      </c>
      <c r="H71">
        <v>1</v>
      </c>
      <c r="I71">
        <v>100</v>
      </c>
      <c r="J71">
        <v>-492504064</v>
      </c>
      <c r="K71" t="s">
        <v>91</v>
      </c>
      <c r="L71" t="s">
        <v>92</v>
      </c>
      <c r="M71" t="s">
        <v>92</v>
      </c>
      <c r="N71" s="1">
        <v>42013</v>
      </c>
      <c r="O71" s="16"/>
      <c r="P71" s="2">
        <v>0.63535879629629632</v>
      </c>
      <c r="Q71" t="s">
        <v>93</v>
      </c>
      <c r="R71">
        <v>70</v>
      </c>
      <c r="S71" t="s">
        <v>9</v>
      </c>
      <c r="T71">
        <v>7</v>
      </c>
      <c r="U71" t="s">
        <v>94</v>
      </c>
      <c r="V71" t="s">
        <v>97</v>
      </c>
      <c r="W71" t="s">
        <v>97</v>
      </c>
      <c r="X71" t="s">
        <v>97</v>
      </c>
      <c r="Y71" t="s">
        <v>102</v>
      </c>
      <c r="Z71" t="s">
        <v>96</v>
      </c>
      <c r="AA71" t="s">
        <v>69</v>
      </c>
      <c r="AB71" t="s">
        <v>67</v>
      </c>
      <c r="AC71">
        <v>58</v>
      </c>
      <c r="AD71">
        <v>1</v>
      </c>
      <c r="AE71">
        <v>58</v>
      </c>
      <c r="AF71">
        <v>1</v>
      </c>
      <c r="AG71">
        <v>7</v>
      </c>
      <c r="AH71">
        <v>-999999</v>
      </c>
      <c r="AI71">
        <v>17</v>
      </c>
      <c r="AJ71">
        <v>187445</v>
      </c>
      <c r="AK71">
        <v>0</v>
      </c>
      <c r="AL71">
        <v>7</v>
      </c>
      <c r="AM71">
        <v>354</v>
      </c>
      <c r="AN71">
        <v>187799</v>
      </c>
      <c r="AO71" t="s">
        <v>97</v>
      </c>
      <c r="AP71" t="s">
        <v>97</v>
      </c>
      <c r="AQ71" t="s">
        <v>97</v>
      </c>
      <c r="AR71" t="s">
        <v>97</v>
      </c>
      <c r="AS71" t="s">
        <v>97</v>
      </c>
      <c r="AT71" t="s">
        <v>97</v>
      </c>
      <c r="AU71" t="s">
        <v>97</v>
      </c>
      <c r="AV71" t="s">
        <v>97</v>
      </c>
      <c r="AW71" t="s">
        <v>97</v>
      </c>
      <c r="AX71" t="s">
        <v>98</v>
      </c>
    </row>
    <row r="72" spans="1:50" x14ac:dyDescent="0.25">
      <c r="A72" t="s">
        <v>87</v>
      </c>
      <c r="B72">
        <v>28075</v>
      </c>
      <c r="C72">
        <v>1</v>
      </c>
      <c r="D72" t="s">
        <v>88</v>
      </c>
      <c r="E72" t="s">
        <v>89</v>
      </c>
      <c r="F72">
        <v>60.005000000000003</v>
      </c>
      <c r="G72" t="s">
        <v>90</v>
      </c>
      <c r="H72">
        <v>1</v>
      </c>
      <c r="I72">
        <v>100</v>
      </c>
      <c r="J72">
        <v>-492504064</v>
      </c>
      <c r="K72" t="s">
        <v>91</v>
      </c>
      <c r="L72" t="s">
        <v>92</v>
      </c>
      <c r="M72" t="s">
        <v>92</v>
      </c>
      <c r="N72" s="1">
        <v>42013</v>
      </c>
      <c r="O72" s="16"/>
      <c r="P72" s="2">
        <v>0.63535879629629632</v>
      </c>
      <c r="Q72" t="s">
        <v>93</v>
      </c>
      <c r="R72">
        <v>71</v>
      </c>
      <c r="S72" t="s">
        <v>9</v>
      </c>
      <c r="T72">
        <v>7</v>
      </c>
      <c r="U72" t="s">
        <v>94</v>
      </c>
      <c r="V72" t="s">
        <v>97</v>
      </c>
      <c r="W72" t="s">
        <v>97</v>
      </c>
      <c r="X72" t="s">
        <v>97</v>
      </c>
      <c r="Y72" t="s">
        <v>102</v>
      </c>
      <c r="Z72" t="s">
        <v>96</v>
      </c>
      <c r="AA72" t="s">
        <v>69</v>
      </c>
      <c r="AB72" t="s">
        <v>67</v>
      </c>
      <c r="AC72">
        <v>59</v>
      </c>
      <c r="AD72">
        <v>1</v>
      </c>
      <c r="AE72">
        <v>59</v>
      </c>
      <c r="AF72">
        <v>1</v>
      </c>
      <c r="AG72">
        <v>7</v>
      </c>
      <c r="AH72">
        <v>-999999</v>
      </c>
      <c r="AI72">
        <v>16</v>
      </c>
      <c r="AJ72">
        <v>188894</v>
      </c>
      <c r="AK72">
        <v>0</v>
      </c>
      <c r="AL72">
        <v>7</v>
      </c>
      <c r="AM72">
        <v>265</v>
      </c>
      <c r="AN72">
        <v>189159</v>
      </c>
      <c r="AO72" t="s">
        <v>97</v>
      </c>
      <c r="AP72" t="s">
        <v>97</v>
      </c>
      <c r="AQ72" t="s">
        <v>97</v>
      </c>
      <c r="AR72" t="s">
        <v>97</v>
      </c>
      <c r="AS72" t="s">
        <v>97</v>
      </c>
      <c r="AT72" t="s">
        <v>97</v>
      </c>
      <c r="AU72" t="s">
        <v>97</v>
      </c>
      <c r="AV72" t="s">
        <v>97</v>
      </c>
      <c r="AW72" t="s">
        <v>97</v>
      </c>
      <c r="AX72" t="s">
        <v>98</v>
      </c>
    </row>
    <row r="73" spans="1:50" x14ac:dyDescent="0.25">
      <c r="A73" t="s">
        <v>87</v>
      </c>
      <c r="B73">
        <v>28075</v>
      </c>
      <c r="C73">
        <v>1</v>
      </c>
      <c r="D73" t="s">
        <v>88</v>
      </c>
      <c r="E73" t="s">
        <v>89</v>
      </c>
      <c r="F73">
        <v>60.005000000000003</v>
      </c>
      <c r="G73" t="s">
        <v>90</v>
      </c>
      <c r="H73">
        <v>1</v>
      </c>
      <c r="I73">
        <v>100</v>
      </c>
      <c r="J73">
        <v>-492504064</v>
      </c>
      <c r="K73" t="s">
        <v>91</v>
      </c>
      <c r="L73" t="s">
        <v>92</v>
      </c>
      <c r="M73" t="s">
        <v>92</v>
      </c>
      <c r="N73" s="1">
        <v>42013</v>
      </c>
      <c r="O73" s="16"/>
      <c r="P73" s="2">
        <v>0.63535879629629632</v>
      </c>
      <c r="Q73" t="s">
        <v>93</v>
      </c>
      <c r="R73">
        <v>72</v>
      </c>
      <c r="S73" t="s">
        <v>9</v>
      </c>
      <c r="T73">
        <v>7</v>
      </c>
      <c r="U73" t="s">
        <v>94</v>
      </c>
      <c r="V73" t="s">
        <v>97</v>
      </c>
      <c r="W73" t="s">
        <v>97</v>
      </c>
      <c r="X73" t="s">
        <v>97</v>
      </c>
      <c r="Y73" t="s">
        <v>102</v>
      </c>
      <c r="Z73" t="s">
        <v>96</v>
      </c>
      <c r="AA73" t="s">
        <v>69</v>
      </c>
      <c r="AB73" t="s">
        <v>67</v>
      </c>
      <c r="AC73">
        <v>60</v>
      </c>
      <c r="AD73">
        <v>1</v>
      </c>
      <c r="AE73">
        <v>60</v>
      </c>
      <c r="AF73">
        <v>1</v>
      </c>
      <c r="AG73">
        <v>7</v>
      </c>
      <c r="AH73">
        <v>-999999</v>
      </c>
      <c r="AI73">
        <v>17</v>
      </c>
      <c r="AJ73">
        <v>190261</v>
      </c>
      <c r="AK73">
        <v>0</v>
      </c>
      <c r="AL73">
        <v>7</v>
      </c>
      <c r="AM73">
        <v>322</v>
      </c>
      <c r="AN73">
        <v>190583</v>
      </c>
      <c r="AO73" t="s">
        <v>97</v>
      </c>
      <c r="AP73" t="s">
        <v>97</v>
      </c>
      <c r="AQ73" t="s">
        <v>97</v>
      </c>
      <c r="AR73" t="s">
        <v>97</v>
      </c>
      <c r="AS73" t="s">
        <v>97</v>
      </c>
      <c r="AT73" t="s">
        <v>97</v>
      </c>
      <c r="AU73" t="s">
        <v>97</v>
      </c>
      <c r="AV73" t="s">
        <v>97</v>
      </c>
      <c r="AW73" t="s">
        <v>97</v>
      </c>
      <c r="AX7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28075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410.60344827586209</v>
      </c>
    </row>
    <row r="3" spans="1:16" x14ac:dyDescent="0.25">
      <c r="A3">
        <v>3</v>
      </c>
      <c r="B3">
        <f>HLOOKUP(B$1,Raw!$A:$AO,$A3,FALSE)</f>
        <v>28075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94.535974709189858</v>
      </c>
    </row>
    <row r="4" spans="1:16" x14ac:dyDescent="0.25">
      <c r="A4">
        <v>4</v>
      </c>
      <c r="B4">
        <f>HLOOKUP(B$1,Raw!$A:$AO,$A4,FALSE)</f>
        <v>28075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694.2113724034316</v>
      </c>
    </row>
    <row r="5" spans="1:16" x14ac:dyDescent="0.25">
      <c r="A5">
        <v>5</v>
      </c>
      <c r="B5">
        <f>HLOOKUP(B$1,Raw!$A:$AO,$A5,FALSE)</f>
        <v>28075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126.99552414829253</v>
      </c>
    </row>
    <row r="6" spans="1:16" x14ac:dyDescent="0.25">
      <c r="A6">
        <v>6</v>
      </c>
      <c r="B6">
        <f>HLOOKUP(B$1,Raw!$A:$AO,$A6,FALSE)</f>
        <v>28075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28075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28075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28075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28075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 t="str">
        <f>IF($B10=0,"",HLOOKUP(G$1,Raw!$A:$AO,$A10,FALSE))</f>
        <v>NULL</v>
      </c>
      <c r="H10" t="str">
        <f>IF($B10=0,"",HLOOKUP(H$1,Raw!$A:$AO,$A10,FALSE))</f>
        <v>NULL</v>
      </c>
      <c r="I10" t="str">
        <f>IF($B10=0,"",HLOOKUP(I$1,Raw!$A:$AO,$A10,FALSE))</f>
        <v>NULL</v>
      </c>
      <c r="J10" t="str">
        <f>IF($B10=0,"",HLOOKUP(J$1,Raw!$A:$AO,$A10,FALSE))</f>
        <v>NULL</v>
      </c>
      <c r="K10" t="str">
        <f t="shared" si="0"/>
        <v/>
      </c>
      <c r="L10" t="str">
        <f t="shared" si="2"/>
        <v/>
      </c>
      <c r="M10" t="str">
        <f t="shared" si="1"/>
        <v/>
      </c>
    </row>
    <row r="11" spans="1:16" x14ac:dyDescent="0.25">
      <c r="A11">
        <v>11</v>
      </c>
      <c r="B11">
        <f>HLOOKUP(B$1,Raw!$A:$AO,$A11,FALSE)</f>
        <v>28075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 t="str">
        <f>IF($B11=0,"",HLOOKUP(G$1,Raw!$A:$AO,$A11,FALSE))</f>
        <v>NULL</v>
      </c>
      <c r="H11" t="str">
        <f>IF($B11=0,"",HLOOKUP(H$1,Raw!$A:$AO,$A11,FALSE))</f>
        <v>NULL</v>
      </c>
      <c r="I11" t="str">
        <f>IF($B11=0,"",HLOOKUP(I$1,Raw!$A:$AO,$A11,FALSE))</f>
        <v>NULL</v>
      </c>
      <c r="J11" t="str">
        <f>IF($B11=0,"",HLOOKUP(J$1,Raw!$A:$AO,$A11,FALSE))</f>
        <v>NULL</v>
      </c>
      <c r="K11" t="str">
        <f t="shared" si="0"/>
        <v/>
      </c>
      <c r="L11" t="str">
        <f t="shared" si="2"/>
        <v/>
      </c>
      <c r="M11" t="str">
        <f t="shared" si="1"/>
        <v/>
      </c>
    </row>
    <row r="12" spans="1:16" x14ac:dyDescent="0.25">
      <c r="A12">
        <v>12</v>
      </c>
      <c r="B12">
        <f>HLOOKUP(B$1,Raw!$A:$AO,$A12,FALSE)</f>
        <v>28075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 t="str">
        <f>IF($B12=0,"",HLOOKUP(G$1,Raw!$A:$AO,$A12,FALSE))</f>
        <v>NULL</v>
      </c>
      <c r="H12" t="str">
        <f>IF($B12=0,"",HLOOKUP(H$1,Raw!$A:$AO,$A12,FALSE))</f>
        <v>NULL</v>
      </c>
      <c r="I12" t="str">
        <f>IF($B12=0,"",HLOOKUP(I$1,Raw!$A:$AO,$A12,FALSE))</f>
        <v>NULL</v>
      </c>
      <c r="J12" t="str">
        <f>IF($B12=0,"",HLOOKUP(J$1,Raw!$A:$AO,$A12,FALSE))</f>
        <v>NULL</v>
      </c>
      <c r="K12" t="str">
        <f t="shared" si="0"/>
        <v/>
      </c>
      <c r="L12" t="str">
        <f t="shared" si="2"/>
        <v/>
      </c>
      <c r="M12" t="str">
        <f t="shared" si="1"/>
        <v/>
      </c>
    </row>
    <row r="13" spans="1:16" x14ac:dyDescent="0.25">
      <c r="A13">
        <v>13</v>
      </c>
      <c r="B13">
        <f>HLOOKUP(B$1,Raw!$A:$AO,$A13,FALSE)</f>
        <v>28075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 t="str">
        <f>IF($B13=0,"",HLOOKUP(G$1,Raw!$A:$AO,$A13,FALSE))</f>
        <v>NULL</v>
      </c>
      <c r="H13" t="str">
        <f>IF($B13=0,"",HLOOKUP(H$1,Raw!$A:$AO,$A13,FALSE))</f>
        <v>NULL</v>
      </c>
      <c r="I13" t="str">
        <f>IF($B13=0,"",HLOOKUP(I$1,Raw!$A:$AO,$A13,FALSE))</f>
        <v>NULL</v>
      </c>
      <c r="J13" t="str">
        <f>IF($B13=0,"",HLOOKUP(J$1,Raw!$A:$AO,$A13,FALSE))</f>
        <v>NULL</v>
      </c>
      <c r="K13" t="str">
        <f t="shared" si="0"/>
        <v/>
      </c>
      <c r="L13" t="str">
        <f t="shared" si="2"/>
        <v/>
      </c>
      <c r="M13" t="str">
        <f t="shared" si="1"/>
        <v/>
      </c>
    </row>
    <row r="14" spans="1:16" x14ac:dyDescent="0.25">
      <c r="A14">
        <v>14</v>
      </c>
      <c r="B14">
        <f>HLOOKUP(B$1,Raw!$A:$AO,$A14,FALSE)</f>
        <v>28075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364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364</v>
      </c>
      <c r="L14">
        <f t="shared" si="2"/>
        <v>364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28075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514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514</v>
      </c>
      <c r="L15">
        <f t="shared" si="2"/>
        <v>514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28075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369</v>
      </c>
      <c r="I16" t="str">
        <f>IF($B16=0,"",HLOOKUP(I$1,Raw!$A:$AO,$A16,FALSE))</f>
        <v>q</v>
      </c>
      <c r="J16" t="str">
        <f>IF($B16=0,"",HLOOKUP(J$1,Raw!$A:$AO,$A16,FALSE))</f>
        <v>q</v>
      </c>
      <c r="K16">
        <f t="shared" si="0"/>
        <v>369</v>
      </c>
      <c r="L16">
        <f t="shared" si="2"/>
        <v>369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28075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358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358</v>
      </c>
      <c r="L17">
        <f t="shared" si="2"/>
        <v>358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28075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380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380</v>
      </c>
      <c r="L18">
        <f t="shared" si="2"/>
        <v>380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28075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305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305</v>
      </c>
      <c r="L19">
        <f t="shared" si="2"/>
        <v>305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28075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Right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297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297</v>
      </c>
      <c r="L20">
        <f t="shared" si="2"/>
        <v>297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28075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385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385</v>
      </c>
      <c r="L21">
        <f t="shared" si="2"/>
        <v>385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28075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294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294</v>
      </c>
      <c r="L22">
        <f t="shared" si="2"/>
        <v>294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28075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I</v>
      </c>
      <c r="G23">
        <f>IF($B23=0,"",HLOOKUP(G$1,Raw!$A:$AO,$A23,FALSE))</f>
        <v>0</v>
      </c>
      <c r="H23">
        <f>IF($B23=0,"",HLOOKUP(H$1,Raw!$A:$AO,$A23,FALSE))</f>
        <v>302</v>
      </c>
      <c r="I23">
        <f>IF($B23=0,"",HLOOKUP(I$1,Raw!$A:$AO,$A23,FALSE))</f>
        <v>7</v>
      </c>
      <c r="J23" t="str">
        <f>IF($B23=0,"",HLOOKUP(J$1,Raw!$A:$AO,$A23,FALSE))</f>
        <v>q</v>
      </c>
      <c r="K23" t="str">
        <f t="shared" si="0"/>
        <v/>
      </c>
      <c r="L23" t="str">
        <f t="shared" si="2"/>
        <v/>
      </c>
      <c r="M23" t="str">
        <f t="shared" si="1"/>
        <v>Incorrect</v>
      </c>
    </row>
    <row r="24" spans="1:13" x14ac:dyDescent="0.25">
      <c r="A24">
        <v>24</v>
      </c>
      <c r="B24">
        <f>HLOOKUP(B$1,Raw!$A:$AO,$A24,FALSE)</f>
        <v>28075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I</v>
      </c>
      <c r="G24">
        <f>IF($B24=0,"",HLOOKUP(G$1,Raw!$A:$AO,$A24,FALSE))</f>
        <v>1</v>
      </c>
      <c r="H24">
        <f>IF($B24=0,"",HLOOKUP(H$1,Raw!$A:$AO,$A24,FALSE))</f>
        <v>438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438</v>
      </c>
      <c r="L24">
        <f t="shared" si="2"/>
        <v>438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28075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Right</v>
      </c>
      <c r="F25" t="str">
        <f>IF($B25=0,"",HLOOKUP(F$1,Raw!$A:$AO,$A25,FALSE))</f>
        <v>I</v>
      </c>
      <c r="G25">
        <f>IF($B25=0,"",HLOOKUP(G$1,Raw!$A:$AO,$A25,FALSE))</f>
        <v>1</v>
      </c>
      <c r="H25">
        <f>IF($B25=0,"",HLOOKUP(H$1,Raw!$A:$AO,$A25,FALSE))</f>
        <v>425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425</v>
      </c>
      <c r="L25">
        <f t="shared" si="2"/>
        <v>425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28075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669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669</v>
      </c>
      <c r="L26">
        <f t="shared" si="2"/>
        <v>669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28075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I</v>
      </c>
      <c r="G27">
        <f>IF($B27=0,"",HLOOKUP(G$1,Raw!$A:$AO,$A27,FALSE))</f>
        <v>1</v>
      </c>
      <c r="H27">
        <f>IF($B27=0,"",HLOOKUP(H$1,Raw!$A:$AO,$A27,FALSE))</f>
        <v>357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357</v>
      </c>
      <c r="L27">
        <f t="shared" si="2"/>
        <v>357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28075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507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507</v>
      </c>
      <c r="L28">
        <f t="shared" si="2"/>
        <v>507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28075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I</v>
      </c>
      <c r="G29">
        <f>IF($B29=0,"",HLOOKUP(G$1,Raw!$A:$AO,$A29,FALSE))</f>
        <v>1</v>
      </c>
      <c r="H29">
        <f>IF($B29=0,"",HLOOKUP(H$1,Raw!$A:$AO,$A29,FALSE))</f>
        <v>554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554</v>
      </c>
      <c r="L29">
        <f t="shared" si="2"/>
        <v>554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28075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600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600</v>
      </c>
      <c r="L30">
        <f t="shared" si="2"/>
        <v>600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28075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548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548</v>
      </c>
      <c r="L31">
        <f t="shared" si="2"/>
        <v>548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28075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514</v>
      </c>
      <c r="I32" t="str">
        <f>IF($B32=0,"",HLOOKUP(I$1,Raw!$A:$AO,$A32,FALSE))</f>
        <v>q</v>
      </c>
      <c r="J32" t="str">
        <f>IF($B32=0,"",HLOOKUP(J$1,Raw!$A:$AO,$A32,FALSE))</f>
        <v>q</v>
      </c>
      <c r="K32">
        <f t="shared" si="0"/>
        <v>514</v>
      </c>
      <c r="L32">
        <f t="shared" si="2"/>
        <v>514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28075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402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402</v>
      </c>
      <c r="L33">
        <f t="shared" si="2"/>
        <v>402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28075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374</v>
      </c>
      <c r="I34">
        <f>IF($B34=0,"",HLOOKUP(I$1,Raw!$A:$AO,$A34,FALSE))</f>
        <v>7</v>
      </c>
      <c r="J34">
        <f>IF($B34=0,"",HLOOKUP(J$1,Raw!$A:$AO,$A34,FALSE))</f>
        <v>7</v>
      </c>
      <c r="K34">
        <f t="shared" si="0"/>
        <v>374</v>
      </c>
      <c r="L34">
        <f t="shared" si="2"/>
        <v>374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28075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Left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491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491</v>
      </c>
      <c r="L35">
        <f t="shared" si="2"/>
        <v>491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28075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Left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523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523</v>
      </c>
      <c r="L36">
        <f t="shared" si="2"/>
        <v>523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28075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490</v>
      </c>
      <c r="I37">
        <f>IF($B37=0,"",HLOOKUP(I$1,Raw!$A:$AO,$A37,FALSE))</f>
        <v>7</v>
      </c>
      <c r="J37">
        <f>IF($B37=0,"",HLOOKUP(J$1,Raw!$A:$AO,$A37,FALSE))</f>
        <v>7</v>
      </c>
      <c r="K37">
        <f t="shared" si="0"/>
        <v>490</v>
      </c>
      <c r="L37">
        <f t="shared" si="2"/>
        <v>490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28075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I</v>
      </c>
      <c r="G38">
        <f>IF($B38=0,"",HLOOKUP(G$1,Raw!$A:$AO,$A38,FALSE))</f>
        <v>1</v>
      </c>
      <c r="H38">
        <f>IF($B38=0,"",HLOOKUP(H$1,Raw!$A:$AO,$A38,FALSE))</f>
        <v>715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715</v>
      </c>
      <c r="L38" t="str">
        <f t="shared" si="2"/>
        <v/>
      </c>
      <c r="M38" t="str">
        <f t="shared" si="1"/>
        <v>Outlier</v>
      </c>
    </row>
    <row r="39" spans="1:13" x14ac:dyDescent="0.25">
      <c r="A39">
        <v>39</v>
      </c>
      <c r="B39">
        <f>HLOOKUP(B$1,Raw!$A:$AO,$A39,FALSE)</f>
        <v>28075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465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465</v>
      </c>
      <c r="L39">
        <f t="shared" si="2"/>
        <v>465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28075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339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339</v>
      </c>
      <c r="L40">
        <f t="shared" si="2"/>
        <v>339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28075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426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426</v>
      </c>
      <c r="L41">
        <f t="shared" si="2"/>
        <v>426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28075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285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285</v>
      </c>
      <c r="L42">
        <f t="shared" si="2"/>
        <v>285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28075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Right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453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453</v>
      </c>
      <c r="L43">
        <f t="shared" si="2"/>
        <v>453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28075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375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375</v>
      </c>
      <c r="L44">
        <f t="shared" si="2"/>
        <v>375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28075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I</v>
      </c>
      <c r="G45">
        <f>IF($B45=0,"",HLOOKUP(G$1,Raw!$A:$AO,$A45,FALSE))</f>
        <v>1</v>
      </c>
      <c r="H45">
        <f>IF($B45=0,"",HLOOKUP(H$1,Raw!$A:$AO,$A45,FALSE))</f>
        <v>460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460</v>
      </c>
      <c r="L45">
        <f t="shared" si="2"/>
        <v>460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28075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Right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382</v>
      </c>
      <c r="I46">
        <f>IF($B46=0,"",HLOOKUP(I$1,Raw!$A:$AO,$A46,FALSE))</f>
        <v>7</v>
      </c>
      <c r="J46">
        <f>IF($B46=0,"",HLOOKUP(J$1,Raw!$A:$AO,$A46,FALSE))</f>
        <v>7</v>
      </c>
      <c r="K46">
        <f t="shared" si="0"/>
        <v>382</v>
      </c>
      <c r="L46">
        <f t="shared" si="2"/>
        <v>382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28075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323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323</v>
      </c>
      <c r="L47">
        <f t="shared" si="2"/>
        <v>323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28075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473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473</v>
      </c>
      <c r="L48">
        <f t="shared" si="2"/>
        <v>473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28075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346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346</v>
      </c>
      <c r="L49">
        <f t="shared" si="2"/>
        <v>346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28075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256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256</v>
      </c>
      <c r="L50">
        <f t="shared" si="2"/>
        <v>256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28075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I</v>
      </c>
      <c r="G51">
        <f>IF($B51=0,"",HLOOKUP(G$1,Raw!$A:$AO,$A51,FALSE))</f>
        <v>0</v>
      </c>
      <c r="H51">
        <f>IF($B51=0,"",HLOOKUP(H$1,Raw!$A:$AO,$A51,FALSE))</f>
        <v>362</v>
      </c>
      <c r="I51" t="str">
        <f>IF($B51=0,"",HLOOKUP(I$1,Raw!$A:$AO,$A51,FALSE))</f>
        <v>q</v>
      </c>
      <c r="J51">
        <f>IF($B51=0,"",HLOOKUP(J$1,Raw!$A:$AO,$A51,FALSE))</f>
        <v>7</v>
      </c>
      <c r="K51" t="str">
        <f t="shared" si="0"/>
        <v/>
      </c>
      <c r="L51" t="str">
        <f t="shared" si="2"/>
        <v/>
      </c>
      <c r="M51" t="str">
        <f t="shared" si="1"/>
        <v>Incorrect</v>
      </c>
    </row>
    <row r="52" spans="1:13" x14ac:dyDescent="0.25">
      <c r="A52">
        <v>52</v>
      </c>
      <c r="B52">
        <f>HLOOKUP(B$1,Raw!$A:$AO,$A52,FALSE)</f>
        <v>28075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Right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415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415</v>
      </c>
      <c r="L52">
        <f t="shared" si="2"/>
        <v>415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28075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419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419</v>
      </c>
      <c r="L53">
        <f t="shared" si="2"/>
        <v>419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28075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438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438</v>
      </c>
      <c r="L54">
        <f t="shared" si="2"/>
        <v>438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28075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298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298</v>
      </c>
      <c r="L55">
        <f t="shared" si="2"/>
        <v>298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28075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C</v>
      </c>
      <c r="G56">
        <f>IF($B56=0,"",HLOOKUP(G$1,Raw!$A:$AO,$A56,FALSE))</f>
        <v>1</v>
      </c>
      <c r="H56">
        <f>IF($B56=0,"",HLOOKUP(H$1,Raw!$A:$AO,$A56,FALSE))</f>
        <v>321</v>
      </c>
      <c r="I56">
        <f>IF($B56=0,"",HLOOKUP(I$1,Raw!$A:$AO,$A56,FALSE))</f>
        <v>7</v>
      </c>
      <c r="J56">
        <f>IF($B56=0,"",HLOOKUP(J$1,Raw!$A:$AO,$A56,FALSE))</f>
        <v>7</v>
      </c>
      <c r="K56">
        <f t="shared" si="0"/>
        <v>321</v>
      </c>
      <c r="L56">
        <f t="shared" si="2"/>
        <v>321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28075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345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345</v>
      </c>
      <c r="L57">
        <f t="shared" si="2"/>
        <v>345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28075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367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367</v>
      </c>
      <c r="L58">
        <f t="shared" si="2"/>
        <v>367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28075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324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324</v>
      </c>
      <c r="L59">
        <f t="shared" si="2"/>
        <v>324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28075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475</v>
      </c>
      <c r="I60" t="str">
        <f>IF($B60=0,"",HLOOKUP(I$1,Raw!$A:$AO,$A60,FALSE))</f>
        <v>q</v>
      </c>
      <c r="J60" t="str">
        <f>IF($B60=0,"",HLOOKUP(J$1,Raw!$A:$AO,$A60,FALSE))</f>
        <v>q</v>
      </c>
      <c r="K60">
        <f t="shared" si="0"/>
        <v>475</v>
      </c>
      <c r="L60">
        <f t="shared" si="2"/>
        <v>475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28075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380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380</v>
      </c>
      <c r="L61">
        <f t="shared" si="2"/>
        <v>380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28075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353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353</v>
      </c>
      <c r="L62">
        <f t="shared" si="2"/>
        <v>353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28075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359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359</v>
      </c>
      <c r="L63">
        <f t="shared" si="2"/>
        <v>359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28075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476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476</v>
      </c>
      <c r="L64">
        <f t="shared" si="2"/>
        <v>476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28075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477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477</v>
      </c>
      <c r="L65">
        <f t="shared" si="2"/>
        <v>477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28075</v>
      </c>
      <c r="C66">
        <f>IF($B66=0,"",HLOOKUP(C$1,Raw!$A:$AO,$A66,FALSE))</f>
        <v>42013</v>
      </c>
      <c r="D66">
        <f>IF($B66=0,"",HLOOKUP(D$1,Raw!$A:$AO,$A66,FALSE))</f>
        <v>65</v>
      </c>
      <c r="E66" t="str">
        <f>IF($B66=0,"",HLOOKUP(E$1,Raw!$A:$AO,$A66,FALSE))</f>
        <v>Right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398</v>
      </c>
      <c r="I66">
        <f>IF($B66=0,"",HLOOKUP(I$1,Raw!$A:$AO,$A66,FALSE))</f>
        <v>7</v>
      </c>
      <c r="J66">
        <f>IF($B66=0,"",HLOOKUP(J$1,Raw!$A:$AO,$A66,FALSE))</f>
        <v>7</v>
      </c>
      <c r="K66">
        <f t="shared" si="0"/>
        <v>398</v>
      </c>
      <c r="L66">
        <f t="shared" si="2"/>
        <v>398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28075</v>
      </c>
      <c r="C67">
        <f>IF($B67=0,"",HLOOKUP(C$1,Raw!$A:$AO,$A67,FALSE))</f>
        <v>42013</v>
      </c>
      <c r="D67">
        <f>IF($B67=0,"",HLOOKUP(D$1,Raw!$A:$AO,$A67,FALSE))</f>
        <v>66</v>
      </c>
      <c r="E67" t="str">
        <f>IF($B67=0,"",HLOOKUP(E$1,Raw!$A:$AO,$A67,FALSE))</f>
        <v>Left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322</v>
      </c>
      <c r="I67" t="str">
        <f>IF($B67=0,"",HLOOKUP(I$1,Raw!$A:$AO,$A67,FALSE))</f>
        <v>q</v>
      </c>
      <c r="J67" t="str">
        <f>IF($B67=0,"",HLOOKUP(J$1,Raw!$A:$AO,$A67,FALSE))</f>
        <v>q</v>
      </c>
      <c r="K67">
        <f t="shared" ref="K67:K81" si="3">IF(G67=1,H67,"")</f>
        <v>322</v>
      </c>
      <c r="L67">
        <f t="shared" si="2"/>
        <v>322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28075</v>
      </c>
      <c r="C68">
        <f>IF($B68=0,"",HLOOKUP(C$1,Raw!$A:$AO,$A68,FALSE))</f>
        <v>42013</v>
      </c>
      <c r="D68">
        <f>IF($B68=0,"",HLOOKUP(D$1,Raw!$A:$AO,$A68,FALSE))</f>
        <v>67</v>
      </c>
      <c r="E68" t="str">
        <f>IF($B68=0,"",HLOOKUP(E$1,Raw!$A:$AO,$A68,FALSE))</f>
        <v>Left</v>
      </c>
      <c r="F68" t="str">
        <f>IF($B68=0,"",HLOOKUP(F$1,Raw!$A:$AO,$A68,FALSE))</f>
        <v>I</v>
      </c>
      <c r="G68">
        <f>IF($B68=0,"",HLOOKUP(G$1,Raw!$A:$AO,$A68,FALSE))</f>
        <v>1</v>
      </c>
      <c r="H68">
        <f>IF($B68=0,"",HLOOKUP(H$1,Raw!$A:$AO,$A68,FALSE))</f>
        <v>426</v>
      </c>
      <c r="I68">
        <f>IF($B68=0,"",HLOOKUP(I$1,Raw!$A:$AO,$A68,FALSE))</f>
        <v>7</v>
      </c>
      <c r="J68">
        <f>IF($B68=0,"",HLOOKUP(J$1,Raw!$A:$AO,$A68,FALSE))</f>
        <v>7</v>
      </c>
      <c r="K68">
        <f t="shared" si="3"/>
        <v>426</v>
      </c>
      <c r="L68">
        <f t="shared" ref="L68:L81" si="5">IF(AND(K68&lt;$P$4,K68&gt;$P$5),K68,"")</f>
        <v>426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28075</v>
      </c>
      <c r="C69">
        <f>IF($B69=0,"",HLOOKUP(C$1,Raw!$A:$AO,$A69,FALSE))</f>
        <v>42013</v>
      </c>
      <c r="D69">
        <f>IF($B69=0,"",HLOOKUP(D$1,Raw!$A:$AO,$A69,FALSE))</f>
        <v>68</v>
      </c>
      <c r="E69" t="str">
        <f>IF($B69=0,"",HLOOKUP(E$1,Raw!$A:$AO,$A69,FALSE))</f>
        <v>Left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443</v>
      </c>
      <c r="I69" t="str">
        <f>IF($B69=0,"",HLOOKUP(I$1,Raw!$A:$AO,$A69,FALSE))</f>
        <v>q</v>
      </c>
      <c r="J69" t="str">
        <f>IF($B69=0,"",HLOOKUP(J$1,Raw!$A:$AO,$A69,FALSE))</f>
        <v>q</v>
      </c>
      <c r="K69">
        <f t="shared" si="3"/>
        <v>443</v>
      </c>
      <c r="L69">
        <f t="shared" si="5"/>
        <v>443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28075</v>
      </c>
      <c r="C70">
        <f>IF($B70=0,"",HLOOKUP(C$1,Raw!$A:$AO,$A70,FALSE))</f>
        <v>42013</v>
      </c>
      <c r="D70">
        <f>IF($B70=0,"",HLOOKUP(D$1,Raw!$A:$AO,$A70,FALSE))</f>
        <v>69</v>
      </c>
      <c r="E70" t="str">
        <f>IF($B70=0,"",HLOOKUP(E$1,Raw!$A:$AO,$A70,FALSE))</f>
        <v>Left</v>
      </c>
      <c r="F70" t="str">
        <f>IF($B70=0,"",HLOOKUP(F$1,Raw!$A:$AO,$A70,FALSE))</f>
        <v>C</v>
      </c>
      <c r="G70">
        <f>IF($B70=0,"",HLOOKUP(G$1,Raw!$A:$AO,$A70,FALSE))</f>
        <v>1</v>
      </c>
      <c r="H70">
        <f>IF($B70=0,"",HLOOKUP(H$1,Raw!$A:$AO,$A70,FALSE))</f>
        <v>382</v>
      </c>
      <c r="I70" t="str">
        <f>IF($B70=0,"",HLOOKUP(I$1,Raw!$A:$AO,$A70,FALSE))</f>
        <v>q</v>
      </c>
      <c r="J70" t="str">
        <f>IF($B70=0,"",HLOOKUP(J$1,Raw!$A:$AO,$A70,FALSE))</f>
        <v>q</v>
      </c>
      <c r="K70">
        <f t="shared" si="3"/>
        <v>382</v>
      </c>
      <c r="L70">
        <f t="shared" si="5"/>
        <v>382</v>
      </c>
      <c r="M70" t="str">
        <f t="shared" si="4"/>
        <v>Correct</v>
      </c>
    </row>
    <row r="71" spans="1:13" x14ac:dyDescent="0.25">
      <c r="A71">
        <v>71</v>
      </c>
      <c r="B71">
        <f>HLOOKUP(B$1,Raw!$A:$AO,$A71,FALSE)</f>
        <v>28075</v>
      </c>
      <c r="C71">
        <f>IF($B71=0,"",HLOOKUP(C$1,Raw!$A:$AO,$A71,FALSE))</f>
        <v>42013</v>
      </c>
      <c r="D71">
        <f>IF($B71=0,"",HLOOKUP(D$1,Raw!$A:$AO,$A71,FALSE))</f>
        <v>70</v>
      </c>
      <c r="E71" t="str">
        <f>IF($B71=0,"",HLOOKUP(E$1,Raw!$A:$AO,$A71,FALSE))</f>
        <v>Right</v>
      </c>
      <c r="F71" t="str">
        <f>IF($B71=0,"",HLOOKUP(F$1,Raw!$A:$AO,$A71,FALSE))</f>
        <v>C</v>
      </c>
      <c r="G71">
        <f>IF($B71=0,"",HLOOKUP(G$1,Raw!$A:$AO,$A71,FALSE))</f>
        <v>1</v>
      </c>
      <c r="H71">
        <f>IF($B71=0,"",HLOOKUP(H$1,Raw!$A:$AO,$A71,FALSE))</f>
        <v>354</v>
      </c>
      <c r="I71">
        <f>IF($B71=0,"",HLOOKUP(I$1,Raw!$A:$AO,$A71,FALSE))</f>
        <v>7</v>
      </c>
      <c r="J71">
        <f>IF($B71=0,"",HLOOKUP(J$1,Raw!$A:$AO,$A71,FALSE))</f>
        <v>7</v>
      </c>
      <c r="K71">
        <f t="shared" si="3"/>
        <v>354</v>
      </c>
      <c r="L71">
        <f t="shared" si="5"/>
        <v>354</v>
      </c>
      <c r="M71" t="str">
        <f t="shared" si="4"/>
        <v>Correct</v>
      </c>
    </row>
    <row r="72" spans="1:13" x14ac:dyDescent="0.25">
      <c r="A72">
        <v>72</v>
      </c>
      <c r="B72">
        <f>HLOOKUP(B$1,Raw!$A:$AO,$A72,FALSE)</f>
        <v>28075</v>
      </c>
      <c r="C72">
        <f>IF($B72=0,"",HLOOKUP(C$1,Raw!$A:$AO,$A72,FALSE))</f>
        <v>42013</v>
      </c>
      <c r="D72">
        <f>IF($B72=0,"",HLOOKUP(D$1,Raw!$A:$AO,$A72,FALSE))</f>
        <v>71</v>
      </c>
      <c r="E72" t="str">
        <f>IF($B72=0,"",HLOOKUP(E$1,Raw!$A:$AO,$A72,FALSE))</f>
        <v>Right</v>
      </c>
      <c r="F72" t="str">
        <f>IF($B72=0,"",HLOOKUP(F$1,Raw!$A:$AO,$A72,FALSE))</f>
        <v>C</v>
      </c>
      <c r="G72">
        <f>IF($B72=0,"",HLOOKUP(G$1,Raw!$A:$AO,$A72,FALSE))</f>
        <v>1</v>
      </c>
      <c r="H72">
        <f>IF($B72=0,"",HLOOKUP(H$1,Raw!$A:$AO,$A72,FALSE))</f>
        <v>265</v>
      </c>
      <c r="I72">
        <f>IF($B72=0,"",HLOOKUP(I$1,Raw!$A:$AO,$A72,FALSE))</f>
        <v>7</v>
      </c>
      <c r="J72">
        <f>IF($B72=0,"",HLOOKUP(J$1,Raw!$A:$AO,$A72,FALSE))</f>
        <v>7</v>
      </c>
      <c r="K72">
        <f t="shared" si="3"/>
        <v>265</v>
      </c>
      <c r="L72">
        <f t="shared" si="5"/>
        <v>265</v>
      </c>
      <c r="M72" t="str">
        <f t="shared" si="4"/>
        <v>Correct</v>
      </c>
    </row>
    <row r="73" spans="1:13" x14ac:dyDescent="0.25">
      <c r="A73">
        <v>73</v>
      </c>
      <c r="B73">
        <f>HLOOKUP(B$1,Raw!$A:$AO,$A73,FALSE)</f>
        <v>28075</v>
      </c>
      <c r="C73">
        <f>IF($B73=0,"",HLOOKUP(C$1,Raw!$A:$AO,$A73,FALSE))</f>
        <v>42013</v>
      </c>
      <c r="D73">
        <f>IF($B73=0,"",HLOOKUP(D$1,Raw!$A:$AO,$A73,FALSE))</f>
        <v>72</v>
      </c>
      <c r="E73" t="str">
        <f>IF($B73=0,"",HLOOKUP(E$1,Raw!$A:$AO,$A73,FALSE))</f>
        <v>Right</v>
      </c>
      <c r="F73" t="str">
        <f>IF($B73=0,"",HLOOKUP(F$1,Raw!$A:$AO,$A73,FALSE))</f>
        <v>C</v>
      </c>
      <c r="G73">
        <f>IF($B73=0,"",HLOOKUP(G$1,Raw!$A:$AO,$A73,FALSE))</f>
        <v>1</v>
      </c>
      <c r="H73">
        <f>IF($B73=0,"",HLOOKUP(H$1,Raw!$A:$AO,$A73,FALSE))</f>
        <v>322</v>
      </c>
      <c r="I73">
        <f>IF($B73=0,"",HLOOKUP(I$1,Raw!$A:$AO,$A73,FALSE))</f>
        <v>7</v>
      </c>
      <c r="J73">
        <f>IF($B73=0,"",HLOOKUP(J$1,Raw!$A:$AO,$A73,FALSE))</f>
        <v>7</v>
      </c>
      <c r="K73">
        <f t="shared" si="3"/>
        <v>322</v>
      </c>
      <c r="L73">
        <f t="shared" si="5"/>
        <v>322</v>
      </c>
      <c r="M73" t="str">
        <f t="shared" si="4"/>
        <v>Correct</v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28075</v>
      </c>
      <c r="B6" s="7">
        <f>Organized!C2</f>
        <v>42013</v>
      </c>
      <c r="C6" s="19">
        <f>GETPIVOTDATA("FinalRT",$A$8,"Consistency","C")</f>
        <v>392.11111111111109</v>
      </c>
      <c r="D6" s="19">
        <f>GETPIVOTDATA("FinalRT",$A$8,"Consistency","I")</f>
        <v>454.58333333333331</v>
      </c>
      <c r="E6" s="19">
        <f>D6-C6</f>
        <v>62.472222222222229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0.8</v>
      </c>
      <c r="H6" s="23">
        <f>G6-F6</f>
        <v>-0.19999999999999996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392.11111111111109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454.58333333333331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405.26315789473682</v>
      </c>
      <c r="D11" s="5" t="s">
        <v>10</v>
      </c>
      <c r="E11" s="6">
        <v>12</v>
      </c>
      <c r="F11" s="6">
        <v>2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2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2015-02-18T23:33:32Z</dcterms:modified>
</cp:coreProperties>
</file>