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2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<sst xmlns="http://schemas.openxmlformats.org/spreadsheetml/2006/main" count="2064" uniqueCount="103">
  <si>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</si>
  <si>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</si>
  <si>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</si>
  <si>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</si>
  <si>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</si>
  <si>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</si>
  <si>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</si>
  <si>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</si>
  <si>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</si>
  <si>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</si>
  <si>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</si>
  <si>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</si>
  <si>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</si>
  <si>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</si>
  <si>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</si>
  <si>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</si>
  <si>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</si>
  <si>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</si>
  <si>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</si>
  <si>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</si>
  <si>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</si>
  <si>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</si>
  <si>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</si>
  <si>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</si>
  <si>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</si>
  <si>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</si>
  <si>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</si>
  <si>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</si>
  <si>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</si>
  <si>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</si>
  <si>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</si>
  <si>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</si>
  <si>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</si>
  <si>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</si>
  <si>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</si>
  <si>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</si>
  <si>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</si>
  <si>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</si>
  <si>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</si>
  <si>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</si>
  <si>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</si>
  <si>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</si>
  <si>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</si>
  <si>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</si>
  <si>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</si>
  <si>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</si>
  <si>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</si>
  <si>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</si>
  <si>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</si>
  <si>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</si>
  <si>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</si>
  <si>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</si>
  <si>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</si>
  <si>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</si>
  <si>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</si>
  <si>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</si>
  <si>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</si>
  <si>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</si>
  <si>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</si>
  <si>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</si>
  <si>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</si>
  <si>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</si>
  <si>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</si>
  <si>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</si>
  <si>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</si>
  <si>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</si>
  <si>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</si>
  <si>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</si>
  <si>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</si>
  <si>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</si>
  <si>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</si>
  <si>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</si>
  <si>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</si>
  <si>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</si>
  <si>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</si>
  <si>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</si>
  <si>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</si>
  <si>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</si>
  <si>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</si>
  <si>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</si>
  <si>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</si>
  <si>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</si>
  <si>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</si>
  <si>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</si>
  <si>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</si>
  <si>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</si>
  <si>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</si>
  <si>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</si>
  <si>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dt:dt="string"&gt;2015-01-07T22:57:07Z&lt;/DateUtc&gt;&lt;/StartTime&gt;&lt;FrequencyChanges&gt;&lt;FrequencyChange&gt;&lt;Frequency dt:dt="r8"&gt;2922021&lt;/Frequency&gt;&lt;Timestamp dt:dt="r8"&gt;494465564533&lt;/Timestamp&gt;&lt;Current dt:dt="r8"&gt;0&lt;/Current&gt;&lt;DateUtc dt:dt="string"&gt;2015-01-07T22:57:07Z&lt;/DateUtc&gt;&lt;/FrequencyChange&gt;&lt;/FrequencyChanges&gt;&lt;/Clock&gt;\n</t>
  </si>
  <si>
    <t>Simon_B_01.02-28078-1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</si>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</sst>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838159722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8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5" maxValue="66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5" maxValue="666"/>
    </cacheField>
    <cacheField name="FinalRT" numFmtId="0">
      <sharedItems containsBlank="1" containsMixedTypes="1" containsNumber="1" containsInteger="1" minValue="265" maxValue="548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8"/>
    <n v="42011"/>
    <n v="1"/>
    <s v="Right"/>
    <x v="0"/>
    <s v="NULL"/>
    <s v="NULL"/>
    <s v="NULL"/>
    <s v="NULL"/>
    <s v=""/>
    <s v=""/>
    <x v="0"/>
  </r>
  <r>
    <n v="28078"/>
    <n v="42011"/>
    <n v="2"/>
    <s v="Right"/>
    <x v="0"/>
    <s v="NULL"/>
    <s v="NULL"/>
    <s v="NULL"/>
    <s v="NULL"/>
    <s v=""/>
    <s v=""/>
    <x v="0"/>
  </r>
  <r>
    <n v="28078"/>
    <n v="42011"/>
    <n v="3"/>
    <s v="Left"/>
    <x v="0"/>
    <s v="NULL"/>
    <s v="NULL"/>
    <s v="NULL"/>
    <s v="NULL"/>
    <s v=""/>
    <s v=""/>
    <x v="0"/>
  </r>
  <r>
    <n v="28078"/>
    <n v="42011"/>
    <n v="4"/>
    <s v="Left"/>
    <x v="0"/>
    <s v="NULL"/>
    <s v="NULL"/>
    <s v="NULL"/>
    <s v="NULL"/>
    <s v=""/>
    <s v=""/>
    <x v="0"/>
  </r>
  <r>
    <n v="28078"/>
    <n v="42011"/>
    <n v="5"/>
    <s v="Right"/>
    <x v="0"/>
    <s v="NULL"/>
    <s v="NULL"/>
    <s v="NULL"/>
    <s v="NULL"/>
    <s v=""/>
    <s v=""/>
    <x v="0"/>
  </r>
  <r>
    <n v="28078"/>
    <n v="42011"/>
    <n v="6"/>
    <s v="Right"/>
    <x v="0"/>
    <s v="NULL"/>
    <s v="NULL"/>
    <s v="NULL"/>
    <s v="NULL"/>
    <s v=""/>
    <s v=""/>
    <x v="0"/>
  </r>
  <r>
    <n v="28078"/>
    <n v="42011"/>
    <n v="7"/>
    <s v="Left"/>
    <x v="0"/>
    <s v="NULL"/>
    <s v="NULL"/>
    <s v="NULL"/>
    <s v="NULL"/>
    <s v=""/>
    <s v=""/>
    <x v="0"/>
  </r>
  <r>
    <n v="28078"/>
    <n v="42011"/>
    <n v="8"/>
    <s v="Left"/>
    <x v="0"/>
    <s v="NULL"/>
    <s v="NULL"/>
    <s v="NULL"/>
    <s v="NULL"/>
    <s v=""/>
    <s v=""/>
    <x v="0"/>
  </r>
  <r>
    <n v="28078"/>
    <n v="42011"/>
    <n v="9"/>
    <s v="Right"/>
    <x v="0"/>
    <n v="1"/>
    <n v="293"/>
    <n v="7"/>
    <n v="7"/>
    <n v="293"/>
    <n v="293"/>
    <x v="1"/>
  </r>
  <r>
    <n v="28078"/>
    <n v="42011"/>
    <n v="10"/>
    <s v="Right"/>
    <x v="0"/>
    <n v="1"/>
    <n v="333"/>
    <n v="7"/>
    <n v="7"/>
    <n v="333"/>
    <n v="333"/>
    <x v="1"/>
  </r>
  <r>
    <n v="28078"/>
    <n v="42011"/>
    <n v="11"/>
    <s v="Right"/>
    <x v="0"/>
    <n v="1"/>
    <n v="323"/>
    <n v="7"/>
    <n v="7"/>
    <n v="323"/>
    <n v="323"/>
    <x v="1"/>
  </r>
  <r>
    <n v="28078"/>
    <n v="42011"/>
    <n v="12"/>
    <s v="Left"/>
    <x v="0"/>
    <n v="1"/>
    <n v="314"/>
    <s v="q"/>
    <s v="q"/>
    <n v="314"/>
    <n v="314"/>
    <x v="1"/>
  </r>
  <r>
    <n v="28078"/>
    <n v="42011"/>
    <n v="13"/>
    <s v="Left"/>
    <x v="0"/>
    <n v="1"/>
    <n v="306"/>
    <s v="q"/>
    <s v="q"/>
    <n v="306"/>
    <n v="306"/>
    <x v="1"/>
  </r>
  <r>
    <n v="28078"/>
    <n v="42011"/>
    <n v="14"/>
    <s v="Left"/>
    <x v="1"/>
    <n v="1"/>
    <n v="426"/>
    <n v="7"/>
    <n v="7"/>
    <n v="426"/>
    <n v="426"/>
    <x v="1"/>
  </r>
  <r>
    <n v="28078"/>
    <n v="42011"/>
    <n v="15"/>
    <s v="Left"/>
    <x v="0"/>
    <n v="1"/>
    <n v="445"/>
    <s v="q"/>
    <s v="q"/>
    <n v="445"/>
    <n v="445"/>
    <x v="1"/>
  </r>
  <r>
    <n v="28078"/>
    <n v="42011"/>
    <n v="16"/>
    <s v="Right"/>
    <x v="0"/>
    <n v="1"/>
    <n v="367"/>
    <n v="7"/>
    <n v="7"/>
    <n v="367"/>
    <n v="367"/>
    <x v="1"/>
  </r>
  <r>
    <n v="28078"/>
    <n v="42011"/>
    <n v="17"/>
    <s v="Right"/>
    <x v="0"/>
    <n v="1"/>
    <n v="356"/>
    <n v="7"/>
    <n v="7"/>
    <n v="356"/>
    <n v="356"/>
    <x v="1"/>
  </r>
  <r>
    <n v="28078"/>
    <n v="42011"/>
    <n v="18"/>
    <s v="Right"/>
    <x v="1"/>
    <n v="1"/>
    <n v="458"/>
    <s v="q"/>
    <s v="q"/>
    <n v="458"/>
    <n v="458"/>
    <x v="1"/>
  </r>
  <r>
    <n v="28078"/>
    <n v="42011"/>
    <n v="19"/>
    <s v="Right"/>
    <x v="0"/>
    <n v="1"/>
    <n v="427"/>
    <n v="7"/>
    <n v="7"/>
    <n v="427"/>
    <n v="427"/>
    <x v="1"/>
  </r>
  <r>
    <n v="28078"/>
    <n v="42011"/>
    <n v="20"/>
    <s v="Left"/>
    <x v="0"/>
    <n v="1"/>
    <n v="398"/>
    <s v="q"/>
    <s v="q"/>
    <n v="398"/>
    <n v="398"/>
    <x v="1"/>
  </r>
  <r>
    <n v="28078"/>
    <n v="42011"/>
    <n v="21"/>
    <s v="Right"/>
    <x v="0"/>
    <n v="1"/>
    <n v="322"/>
    <n v="7"/>
    <n v="7"/>
    <n v="322"/>
    <n v="322"/>
    <x v="1"/>
  </r>
  <r>
    <n v="28078"/>
    <n v="42011"/>
    <n v="22"/>
    <s v="Left"/>
    <x v="0"/>
    <n v="1"/>
    <n v="282"/>
    <s v="q"/>
    <s v="q"/>
    <n v="282"/>
    <n v="282"/>
    <x v="1"/>
  </r>
  <r>
    <n v="28078"/>
    <n v="42011"/>
    <n v="23"/>
    <s v="Left"/>
    <x v="0"/>
    <n v="1"/>
    <n v="339"/>
    <s v="q"/>
    <s v="q"/>
    <n v="339"/>
    <n v="339"/>
    <x v="1"/>
  </r>
  <r>
    <n v="28078"/>
    <n v="42011"/>
    <n v="24"/>
    <s v="Right"/>
    <x v="0"/>
    <n v="1"/>
    <n v="265"/>
    <n v="7"/>
    <n v="7"/>
    <n v="265"/>
    <n v="265"/>
    <x v="1"/>
  </r>
  <r>
    <n v="28078"/>
    <n v="42011"/>
    <n v="25"/>
    <s v="Left"/>
    <x v="0"/>
    <n v="1"/>
    <n v="403"/>
    <s v="q"/>
    <s v="q"/>
    <n v="403"/>
    <n v="403"/>
    <x v="1"/>
  </r>
  <r>
    <n v="28078"/>
    <n v="42011"/>
    <n v="26"/>
    <s v="Right"/>
    <x v="0"/>
    <n v="1"/>
    <n v="311"/>
    <n v="7"/>
    <n v="7"/>
    <n v="311"/>
    <n v="311"/>
    <x v="1"/>
  </r>
  <r>
    <n v="28078"/>
    <n v="42011"/>
    <n v="27"/>
    <s v="Right"/>
    <x v="0"/>
    <n v="1"/>
    <n v="351"/>
    <n v="7"/>
    <n v="7"/>
    <n v="351"/>
    <n v="351"/>
    <x v="1"/>
  </r>
  <r>
    <n v="28078"/>
    <n v="42011"/>
    <n v="28"/>
    <s v="Left"/>
    <x v="0"/>
    <n v="1"/>
    <n v="341"/>
    <s v="q"/>
    <s v="q"/>
    <n v="341"/>
    <n v="341"/>
    <x v="1"/>
  </r>
  <r>
    <n v="28078"/>
    <n v="42011"/>
    <n v="29"/>
    <s v="Left"/>
    <x v="0"/>
    <n v="1"/>
    <n v="475"/>
    <s v="q"/>
    <s v="q"/>
    <n v="475"/>
    <n v="475"/>
    <x v="1"/>
  </r>
  <r>
    <n v="28078"/>
    <n v="42011"/>
    <n v="30"/>
    <s v="Right"/>
    <x v="0"/>
    <n v="1"/>
    <n v="380"/>
    <n v="7"/>
    <n v="7"/>
    <n v="380"/>
    <n v="380"/>
    <x v="1"/>
  </r>
  <r>
    <n v="28078"/>
    <n v="42011"/>
    <n v="31"/>
    <s v="Left"/>
    <x v="1"/>
    <n v="1"/>
    <n v="368"/>
    <n v="7"/>
    <n v="7"/>
    <n v="368"/>
    <n v="368"/>
    <x v="1"/>
  </r>
  <r>
    <n v="28078"/>
    <n v="42011"/>
    <n v="32"/>
    <s v="Left"/>
    <x v="0"/>
    <n v="1"/>
    <n v="454"/>
    <s v="q"/>
    <s v="q"/>
    <n v="454"/>
    <n v="454"/>
    <x v="1"/>
  </r>
  <r>
    <n v="28078"/>
    <n v="42011"/>
    <n v="33"/>
    <s v="Left"/>
    <x v="0"/>
    <n v="1"/>
    <n v="424"/>
    <s v="q"/>
    <s v="q"/>
    <n v="424"/>
    <n v="424"/>
    <x v="1"/>
  </r>
  <r>
    <n v="28078"/>
    <n v="42011"/>
    <n v="34"/>
    <s v="Right"/>
    <x v="0"/>
    <n v="1"/>
    <n v="315"/>
    <n v="7"/>
    <n v="7"/>
    <n v="315"/>
    <n v="315"/>
    <x v="1"/>
  </r>
  <r>
    <n v="28078"/>
    <n v="42011"/>
    <n v="35"/>
    <s v="Right"/>
    <x v="0"/>
    <n v="1"/>
    <n v="402"/>
    <n v="7"/>
    <n v="7"/>
    <n v="402"/>
    <n v="402"/>
    <x v="1"/>
  </r>
  <r>
    <n v="28078"/>
    <n v="42011"/>
    <n v="36"/>
    <s v="Right"/>
    <x v="0"/>
    <n v="1"/>
    <n v="295"/>
    <n v="7"/>
    <n v="7"/>
    <n v="295"/>
    <n v="295"/>
    <x v="1"/>
  </r>
  <r>
    <n v="28078"/>
    <n v="42011"/>
    <n v="37"/>
    <s v="Right"/>
    <x v="1"/>
    <n v="1"/>
    <n v="431"/>
    <s v="q"/>
    <s v="q"/>
    <n v="431"/>
    <n v="431"/>
    <x v="1"/>
  </r>
  <r>
    <n v="28078"/>
    <n v="42011"/>
    <n v="38"/>
    <s v="Right"/>
    <x v="0"/>
    <n v="1"/>
    <n v="497"/>
    <n v="7"/>
    <n v="7"/>
    <n v="497"/>
    <n v="497"/>
    <x v="1"/>
  </r>
  <r>
    <n v="28078"/>
    <n v="42011"/>
    <n v="39"/>
    <s v="Right"/>
    <x v="1"/>
    <n v="1"/>
    <n v="434"/>
    <s v="q"/>
    <s v="q"/>
    <n v="434"/>
    <n v="434"/>
    <x v="1"/>
  </r>
  <r>
    <n v="28078"/>
    <n v="42011"/>
    <n v="40"/>
    <s v="Left"/>
    <x v="0"/>
    <n v="1"/>
    <n v="548"/>
    <s v="q"/>
    <s v="q"/>
    <n v="548"/>
    <n v="548"/>
    <x v="1"/>
  </r>
  <r>
    <n v="28078"/>
    <n v="42011"/>
    <n v="41"/>
    <s v="Left"/>
    <x v="0"/>
    <n v="1"/>
    <n v="323"/>
    <s v="q"/>
    <s v="q"/>
    <n v="323"/>
    <n v="323"/>
    <x v="1"/>
  </r>
  <r>
    <n v="28078"/>
    <n v="42011"/>
    <n v="42"/>
    <s v="Left"/>
    <x v="1"/>
    <n v="1"/>
    <n v="409"/>
    <n v="7"/>
    <n v="7"/>
    <n v="409"/>
    <n v="409"/>
    <x v="1"/>
  </r>
  <r>
    <n v="28078"/>
    <n v="42011"/>
    <n v="43"/>
    <s v="Left"/>
    <x v="1"/>
    <n v="1"/>
    <n v="349"/>
    <n v="7"/>
    <n v="7"/>
    <n v="349"/>
    <n v="349"/>
    <x v="1"/>
  </r>
  <r>
    <n v="28078"/>
    <n v="42011"/>
    <n v="44"/>
    <s v="Right"/>
    <x v="1"/>
    <n v="1"/>
    <n v="403"/>
    <s v="q"/>
    <s v="q"/>
    <n v="403"/>
    <n v="403"/>
    <x v="1"/>
  </r>
  <r>
    <n v="28078"/>
    <n v="42011"/>
    <n v="45"/>
    <s v="Right"/>
    <x v="0"/>
    <n v="1"/>
    <n v="391"/>
    <n v="7"/>
    <n v="7"/>
    <n v="391"/>
    <n v="391"/>
    <x v="1"/>
  </r>
  <r>
    <n v="28078"/>
    <n v="42011"/>
    <n v="46"/>
    <s v="Left"/>
    <x v="0"/>
    <n v="1"/>
    <n v="443"/>
    <s v="q"/>
    <s v="q"/>
    <n v="443"/>
    <n v="443"/>
    <x v="1"/>
  </r>
  <r>
    <n v="28078"/>
    <n v="42011"/>
    <n v="47"/>
    <s v="Left"/>
    <x v="0"/>
    <n v="1"/>
    <n v="350"/>
    <s v="q"/>
    <s v="q"/>
    <n v="350"/>
    <n v="350"/>
    <x v="1"/>
  </r>
  <r>
    <n v="28078"/>
    <n v="42011"/>
    <n v="48"/>
    <s v="Right"/>
    <x v="0"/>
    <n v="1"/>
    <n v="276"/>
    <n v="7"/>
    <n v="7"/>
    <n v="276"/>
    <n v="276"/>
    <x v="1"/>
  </r>
  <r>
    <n v="28078"/>
    <n v="42011"/>
    <n v="49"/>
    <s v="Left"/>
    <x v="0"/>
    <n v="1"/>
    <n v="428"/>
    <s v="q"/>
    <s v="q"/>
    <n v="428"/>
    <n v="428"/>
    <x v="1"/>
  </r>
  <r>
    <n v="28078"/>
    <n v="42011"/>
    <n v="50"/>
    <s v="Left"/>
    <x v="0"/>
    <n v="1"/>
    <n v="335"/>
    <s v="q"/>
    <s v="q"/>
    <n v="335"/>
    <n v="335"/>
    <x v="1"/>
  </r>
  <r>
    <n v="28078"/>
    <n v="42011"/>
    <n v="51"/>
    <s v="Left"/>
    <x v="1"/>
    <n v="0"/>
    <n v="326"/>
    <s v="q"/>
    <n v="7"/>
    <s v=""/>
    <s v=""/>
    <x v="2"/>
  </r>
  <r>
    <n v="28078"/>
    <n v="42011"/>
    <n v="52"/>
    <s v="Left"/>
    <x v="0"/>
    <n v="1"/>
    <n v="429"/>
    <s v="q"/>
    <s v="q"/>
    <n v="429"/>
    <n v="429"/>
    <x v="1"/>
  </r>
  <r>
    <n v="28078"/>
    <n v="42011"/>
    <n v="53"/>
    <s v="Left"/>
    <x v="1"/>
    <n v="1"/>
    <n v="400"/>
    <n v="7"/>
    <n v="7"/>
    <n v="400"/>
    <n v="400"/>
    <x v="1"/>
  </r>
  <r>
    <n v="28078"/>
    <n v="42011"/>
    <n v="54"/>
    <s v="Left"/>
    <x v="0"/>
    <n v="1"/>
    <n v="516"/>
    <s v="q"/>
    <s v="q"/>
    <n v="516"/>
    <n v="516"/>
    <x v="1"/>
  </r>
  <r>
    <n v="28078"/>
    <n v="42011"/>
    <n v="55"/>
    <s v="Left"/>
    <x v="1"/>
    <n v="1"/>
    <n v="451"/>
    <n v="7"/>
    <n v="7"/>
    <n v="451"/>
    <n v="451"/>
    <x v="1"/>
  </r>
  <r>
    <n v="28078"/>
    <n v="42011"/>
    <n v="56"/>
    <s v="Right"/>
    <x v="0"/>
    <n v="1"/>
    <n v="438"/>
    <n v="7"/>
    <n v="7"/>
    <n v="438"/>
    <n v="438"/>
    <x v="1"/>
  </r>
  <r>
    <n v="28078"/>
    <n v="42011"/>
    <n v="57"/>
    <s v="Right"/>
    <x v="1"/>
    <n v="0"/>
    <n v="360"/>
    <n v="7"/>
    <s v="q"/>
    <s v=""/>
    <s v=""/>
    <x v="2"/>
  </r>
  <r>
    <n v="28078"/>
    <n v="42011"/>
    <n v="58"/>
    <s v="Left"/>
    <x v="1"/>
    <n v="1"/>
    <n v="510"/>
    <n v="7"/>
    <n v="7"/>
    <n v="510"/>
    <n v="510"/>
    <x v="1"/>
  </r>
  <r>
    <n v="28078"/>
    <n v="42011"/>
    <n v="59"/>
    <s v="Right"/>
    <x v="1"/>
    <n v="1"/>
    <n v="461"/>
    <s v="q"/>
    <s v="q"/>
    <n v="461"/>
    <n v="461"/>
    <x v="1"/>
  </r>
  <r>
    <n v="28078"/>
    <n v="42011"/>
    <n v="60"/>
    <s v="Left"/>
    <x v="0"/>
    <n v="1"/>
    <n v="383"/>
    <s v="q"/>
    <s v="q"/>
    <n v="383"/>
    <n v="383"/>
    <x v="1"/>
  </r>
  <r>
    <n v="28078"/>
    <n v="42011"/>
    <n v="61"/>
    <s v="Right"/>
    <x v="0"/>
    <n v="1"/>
    <n v="340"/>
    <n v="7"/>
    <n v="7"/>
    <n v="340"/>
    <n v="340"/>
    <x v="1"/>
  </r>
  <r>
    <n v="28078"/>
    <n v="42011"/>
    <n v="62"/>
    <s v="Right"/>
    <x v="0"/>
    <n v="1"/>
    <n v="666"/>
    <n v="7"/>
    <n v="7"/>
    <n v="666"/>
    <s v=""/>
    <x v="3"/>
  </r>
  <r>
    <n v="28078"/>
    <n v="42011"/>
    <n v="63"/>
    <s v="Right"/>
    <x v="0"/>
    <n v="1"/>
    <n v="355"/>
    <n v="7"/>
    <n v="7"/>
    <n v="355"/>
    <n v="355"/>
    <x v="1"/>
  </r>
  <r>
    <n v="28078"/>
    <n v="42011"/>
    <n v="64"/>
    <s v="Right"/>
    <x v="0"/>
    <n v="1"/>
    <n v="361"/>
    <n v="7"/>
    <n v="7"/>
    <n v="361"/>
    <n v="361"/>
    <x v="1"/>
  </r>
  <r>
    <n v="28078"/>
    <n v="42011"/>
    <n v="65"/>
    <s v="Left"/>
    <x v="0"/>
    <n v="1"/>
    <n v="399"/>
    <s v="q"/>
    <s v="q"/>
    <n v="399"/>
    <n v="399"/>
    <x v="1"/>
  </r>
  <r>
    <n v="28078"/>
    <n v="42011"/>
    <n v="66"/>
    <s v="Left"/>
    <x v="0"/>
    <n v="1"/>
    <n v="483"/>
    <s v="q"/>
    <s v="q"/>
    <n v="483"/>
    <n v="483"/>
    <x v="1"/>
  </r>
  <r>
    <n v="28078"/>
    <n v="42011"/>
    <n v="67"/>
    <s v="Right"/>
    <x v="1"/>
    <n v="1"/>
    <n v="452"/>
    <s v="q"/>
    <s v="q"/>
    <n v="452"/>
    <n v="452"/>
    <x v="1"/>
  </r>
  <r>
    <n v="28078"/>
    <n v="42011"/>
    <n v="68"/>
    <s v="Left"/>
    <x v="0"/>
    <n v="1"/>
    <n v="310"/>
    <s v="q"/>
    <s v="q"/>
    <n v="310"/>
    <n v="310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2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2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28078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75</v>
      </c>
      <c r="J2" s="3">
        <v>544888548</v>
      </c>
      <c r="K2" t="s">
        <v>91</v>
      </c>
      <c r="L2" t="s">
        <v>92</v>
      </c>
      <c r="M2" s="1" t="s">
        <v>92</v>
      </c>
      <c r="N2" s="16">
        <v>42011</v>
      </c>
      <c r="O2" s="16"/>
      <c r="P2" s="2">
        <v>0.62299768518518517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70899</v>
      </c>
      <c r="AT2">
        <v>0</v>
      </c>
      <c r="AU2">
        <v>7</v>
      </c>
      <c r="AV2">
        <v>475</v>
      </c>
      <c r="AW2">
        <v>71374</v>
      </c>
      <c r="AX2" t="s">
        <v>98</v>
      </c>
    </row>
    <row r="3" spans="1:50" x14ac:dyDescent="0.25">
      <c r="A3" t="s">
        <v>87</v>
      </c>
      <c r="B3">
        <v>28078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75</v>
      </c>
      <c r="J3" s="3">
        <v>544888548</v>
      </c>
      <c r="K3" t="s">
        <v>91</v>
      </c>
      <c r="L3" t="s">
        <v>92</v>
      </c>
      <c r="M3" s="1" t="s">
        <v>92</v>
      </c>
      <c r="N3" s="16">
        <v>42011</v>
      </c>
      <c r="O3" s="16"/>
      <c r="P3" s="2">
        <v>0.62299768518518517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72998</v>
      </c>
      <c r="AT3">
        <v>0</v>
      </c>
      <c r="AU3" t="s">
        <v>99</v>
      </c>
      <c r="AV3">
        <v>488</v>
      </c>
      <c r="AW3">
        <v>73486</v>
      </c>
      <c r="AX3" t="s">
        <v>101</v>
      </c>
    </row>
    <row r="4" spans="1:50" x14ac:dyDescent="0.25">
      <c r="A4" t="s">
        <v>87</v>
      </c>
      <c r="B4">
        <v>28078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75</v>
      </c>
      <c r="J4" s="3">
        <v>544888548</v>
      </c>
      <c r="K4" t="s">
        <v>91</v>
      </c>
      <c r="L4" t="s">
        <v>92</v>
      </c>
      <c r="M4" s="1" t="s">
        <v>92</v>
      </c>
      <c r="N4" s="16">
        <v>42011</v>
      </c>
      <c r="O4" s="16"/>
      <c r="P4" s="2">
        <v>0.62299768518518517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75098</v>
      </c>
      <c r="AT4">
        <v>0</v>
      </c>
      <c r="AU4" t="s">
        <v>99</v>
      </c>
      <c r="AV4">
        <v>420</v>
      </c>
      <c r="AW4">
        <v>75518</v>
      </c>
      <c r="AX4" t="s">
        <v>101</v>
      </c>
    </row>
    <row r="5" spans="1:50" x14ac:dyDescent="0.25">
      <c r="A5" t="s">
        <v>87</v>
      </c>
      <c r="B5">
        <v>28078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75</v>
      </c>
      <c r="J5" s="3">
        <v>544888548</v>
      </c>
      <c r="K5" t="s">
        <v>91</v>
      </c>
      <c r="L5" t="s">
        <v>92</v>
      </c>
      <c r="M5" s="1" t="s">
        <v>92</v>
      </c>
      <c r="N5" s="16">
        <v>42011</v>
      </c>
      <c r="O5" s="16"/>
      <c r="P5" s="2">
        <v>0.62299768518518517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0</v>
      </c>
      <c r="AP5">
        <v>7</v>
      </c>
      <c r="AQ5">
        <v>-999999</v>
      </c>
      <c r="AR5">
        <v>16</v>
      </c>
      <c r="AS5">
        <v>77131</v>
      </c>
      <c r="AT5">
        <v>0</v>
      </c>
      <c r="AU5" t="s">
        <v>99</v>
      </c>
      <c r="AV5">
        <v>451</v>
      </c>
      <c r="AW5">
        <v>77582</v>
      </c>
      <c r="AX5" t="s">
        <v>98</v>
      </c>
    </row>
    <row r="6" spans="1:50" x14ac:dyDescent="0.25">
      <c r="A6" t="s">
        <v>87</v>
      </c>
      <c r="B6">
        <v>28078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75</v>
      </c>
      <c r="J6" s="3">
        <v>544888548</v>
      </c>
      <c r="K6" t="s">
        <v>91</v>
      </c>
      <c r="L6" t="s">
        <v>92</v>
      </c>
      <c r="M6" s="1" t="s">
        <v>92</v>
      </c>
      <c r="N6" s="16">
        <v>42011</v>
      </c>
      <c r="O6" s="16"/>
      <c r="P6" s="2">
        <v>0.62299768518518517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17</v>
      </c>
      <c r="AS6">
        <v>107512</v>
      </c>
      <c r="AT6">
        <v>0</v>
      </c>
      <c r="AU6">
        <v>7</v>
      </c>
      <c r="AV6">
        <v>358</v>
      </c>
      <c r="AW6">
        <v>107870</v>
      </c>
      <c r="AX6" t="s">
        <v>98</v>
      </c>
    </row>
    <row r="7" spans="1:50" x14ac:dyDescent="0.25">
      <c r="A7" t="s">
        <v>87</v>
      </c>
      <c r="B7">
        <v>28078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75</v>
      </c>
      <c r="J7" s="3">
        <v>544888548</v>
      </c>
      <c r="K7" t="s">
        <v>91</v>
      </c>
      <c r="L7" t="s">
        <v>92</v>
      </c>
      <c r="M7" s="1" t="s">
        <v>92</v>
      </c>
      <c r="N7" s="16">
        <v>42011</v>
      </c>
      <c r="O7" s="16"/>
      <c r="P7" s="2">
        <v>0.62299768518518517</v>
      </c>
      <c r="Q7" t="s">
        <v>93</v>
      </c>
      <c r="R7">
        <v>6</v>
      </c>
      <c r="S7" t="s">
        <v>9</v>
      </c>
      <c r="T7" t="s">
        <v>99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0</v>
      </c>
      <c r="AP7" t="s">
        <v>99</v>
      </c>
      <c r="AQ7">
        <v>-999999</v>
      </c>
      <c r="AR7">
        <v>17</v>
      </c>
      <c r="AS7">
        <v>109478</v>
      </c>
      <c r="AT7">
        <v>0</v>
      </c>
      <c r="AU7">
        <v>7</v>
      </c>
      <c r="AV7">
        <v>360</v>
      </c>
      <c r="AW7">
        <v>109838</v>
      </c>
      <c r="AX7" t="s">
        <v>101</v>
      </c>
    </row>
    <row r="8" spans="1:50" x14ac:dyDescent="0.25">
      <c r="A8" t="s">
        <v>87</v>
      </c>
      <c r="B8">
        <v>28078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75</v>
      </c>
      <c r="J8" s="3">
        <v>544888548</v>
      </c>
      <c r="K8" t="s">
        <v>91</v>
      </c>
      <c r="L8" t="s">
        <v>92</v>
      </c>
      <c r="M8" s="1" t="s">
        <v>92</v>
      </c>
      <c r="N8" s="16">
        <v>42011</v>
      </c>
      <c r="O8" s="16"/>
      <c r="P8" s="2">
        <v>0.62299768518518517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99</v>
      </c>
      <c r="AQ8">
        <v>-999999</v>
      </c>
      <c r="AR8">
        <v>16</v>
      </c>
      <c r="AS8">
        <v>111461</v>
      </c>
      <c r="AT8">
        <v>0</v>
      </c>
      <c r="AU8" t="s">
        <v>99</v>
      </c>
      <c r="AV8">
        <v>521</v>
      </c>
      <c r="AW8">
        <v>111982</v>
      </c>
      <c r="AX8" t="s">
        <v>101</v>
      </c>
    </row>
    <row r="9" spans="1:50" x14ac:dyDescent="0.25">
      <c r="A9" t="s">
        <v>87</v>
      </c>
      <c r="B9">
        <v>28078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75</v>
      </c>
      <c r="J9" s="3">
        <v>544888548</v>
      </c>
      <c r="K9" t="s">
        <v>91</v>
      </c>
      <c r="L9" t="s">
        <v>92</v>
      </c>
      <c r="M9" s="1" t="s">
        <v>92</v>
      </c>
      <c r="N9" s="16">
        <v>42011</v>
      </c>
      <c r="O9" s="16"/>
      <c r="P9" s="2">
        <v>0.62299768518518517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113594</v>
      </c>
      <c r="AT9">
        <v>0</v>
      </c>
      <c r="AU9">
        <v>7</v>
      </c>
      <c r="AV9">
        <v>436</v>
      </c>
      <c r="AW9">
        <v>114030</v>
      </c>
      <c r="AX9" t="s">
        <v>98</v>
      </c>
    </row>
    <row r="10" spans="1:50" x14ac:dyDescent="0.25">
      <c r="A10" t="s">
        <v>87</v>
      </c>
      <c r="B10">
        <v>28078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75</v>
      </c>
      <c r="J10" s="3">
        <v>544888548</v>
      </c>
      <c r="K10" t="s">
        <v>91</v>
      </c>
      <c r="L10" t="s">
        <v>92</v>
      </c>
      <c r="M10" s="1" t="s">
        <v>92</v>
      </c>
      <c r="N10" s="16">
        <v>42011</v>
      </c>
      <c r="O10" s="16"/>
      <c r="P10" s="2">
        <v>0.62299768518518517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1</v>
      </c>
      <c r="AD10">
        <v>1</v>
      </c>
      <c r="AE10">
        <v>1</v>
      </c>
      <c r="AF10">
        <v>1</v>
      </c>
      <c r="AG10">
        <v>7</v>
      </c>
      <c r="AH10">
        <v>-999999</v>
      </c>
      <c r="AI10">
        <v>16</v>
      </c>
      <c r="AJ10">
        <v>129209</v>
      </c>
      <c r="AK10">
        <v>0</v>
      </c>
      <c r="AL10">
        <v>7</v>
      </c>
      <c r="AM10">
        <v>293</v>
      </c>
      <c r="AN10">
        <v>129502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28078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75</v>
      </c>
      <c r="J11" s="3">
        <v>544888548</v>
      </c>
      <c r="K11" t="s">
        <v>91</v>
      </c>
      <c r="L11" t="s">
        <v>92</v>
      </c>
      <c r="M11" s="1" t="s">
        <v>92</v>
      </c>
      <c r="N11" s="16">
        <v>42011</v>
      </c>
      <c r="O11" s="16"/>
      <c r="P11" s="2">
        <v>0.62299768518518517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>
        <v>7</v>
      </c>
      <c r="AH11">
        <v>-999999</v>
      </c>
      <c r="AI11">
        <v>16</v>
      </c>
      <c r="AJ11">
        <v>130609</v>
      </c>
      <c r="AK11">
        <v>0</v>
      </c>
      <c r="AL11">
        <v>7</v>
      </c>
      <c r="AM11">
        <v>333</v>
      </c>
      <c r="AN11">
        <v>130942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28078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75</v>
      </c>
      <c r="J12" s="3">
        <v>544888548</v>
      </c>
      <c r="K12" t="s">
        <v>91</v>
      </c>
      <c r="L12" t="s">
        <v>92</v>
      </c>
      <c r="M12" s="1" t="s">
        <v>92</v>
      </c>
      <c r="N12" s="16">
        <v>42011</v>
      </c>
      <c r="O12" s="16"/>
      <c r="P12" s="2">
        <v>0.62299768518518517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3</v>
      </c>
      <c r="AD12">
        <v>1</v>
      </c>
      <c r="AE12">
        <v>3</v>
      </c>
      <c r="AF12">
        <v>1</v>
      </c>
      <c r="AG12">
        <v>7</v>
      </c>
      <c r="AH12">
        <v>-999999</v>
      </c>
      <c r="AI12">
        <v>17</v>
      </c>
      <c r="AJ12">
        <v>132043</v>
      </c>
      <c r="AK12">
        <v>0</v>
      </c>
      <c r="AL12">
        <v>7</v>
      </c>
      <c r="AM12">
        <v>323</v>
      </c>
      <c r="AN12">
        <v>132366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28078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75</v>
      </c>
      <c r="J13" s="3">
        <v>544888548</v>
      </c>
      <c r="K13" t="s">
        <v>91</v>
      </c>
      <c r="L13" t="s">
        <v>92</v>
      </c>
      <c r="M13" s="1" t="s">
        <v>92</v>
      </c>
      <c r="N13" s="16">
        <v>42011</v>
      </c>
      <c r="O13" s="16"/>
      <c r="P13" s="2">
        <v>0.62299768518518517</v>
      </c>
      <c r="Q13" t="s">
        <v>93</v>
      </c>
      <c r="R13">
        <v>12</v>
      </c>
      <c r="S13" t="s">
        <v>9</v>
      </c>
      <c r="T13" t="s">
        <v>99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99</v>
      </c>
      <c r="AH13">
        <v>-999999</v>
      </c>
      <c r="AI13">
        <v>17</v>
      </c>
      <c r="AJ13">
        <v>133476</v>
      </c>
      <c r="AK13">
        <v>0</v>
      </c>
      <c r="AL13" t="s">
        <v>99</v>
      </c>
      <c r="AM13">
        <v>314</v>
      </c>
      <c r="AN13">
        <v>133790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28078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75</v>
      </c>
      <c r="J14" s="3">
        <v>544888548</v>
      </c>
      <c r="K14" t="s">
        <v>91</v>
      </c>
      <c r="L14" t="s">
        <v>92</v>
      </c>
      <c r="M14" s="1" t="s">
        <v>92</v>
      </c>
      <c r="N14" s="16">
        <v>42011</v>
      </c>
      <c r="O14" s="16"/>
      <c r="P14" s="2">
        <v>0.62299768518518517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5</v>
      </c>
      <c r="AD14">
        <v>1</v>
      </c>
      <c r="AE14">
        <v>5</v>
      </c>
      <c r="AF14">
        <v>1</v>
      </c>
      <c r="AG14" t="s">
        <v>99</v>
      </c>
      <c r="AH14">
        <v>-999999</v>
      </c>
      <c r="AI14">
        <v>16</v>
      </c>
      <c r="AJ14">
        <v>134892</v>
      </c>
      <c r="AK14">
        <v>0</v>
      </c>
      <c r="AL14" t="s">
        <v>99</v>
      </c>
      <c r="AM14">
        <v>306</v>
      </c>
      <c r="AN14">
        <v>135198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28078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75</v>
      </c>
      <c r="J15" s="3">
        <v>544888548</v>
      </c>
      <c r="K15" t="s">
        <v>91</v>
      </c>
      <c r="L15" t="s">
        <v>92</v>
      </c>
      <c r="M15" s="1" t="s">
        <v>92</v>
      </c>
      <c r="N15" s="16">
        <v>42011</v>
      </c>
      <c r="O15" s="16"/>
      <c r="P15" s="2">
        <v>0.62299768518518517</v>
      </c>
      <c r="Q15" t="s">
        <v>93</v>
      </c>
      <c r="R15">
        <v>14</v>
      </c>
      <c r="S15" t="s">
        <v>10</v>
      </c>
      <c r="T15">
        <v>7</v>
      </c>
      <c r="U15" t="s">
        <v>96</v>
      </c>
      <c r="V15" t="s">
        <v>97</v>
      </c>
      <c r="W15" t="s">
        <v>97</v>
      </c>
      <c r="X15" t="s">
        <v>97</v>
      </c>
      <c r="Y15" t="s">
        <v>102</v>
      </c>
      <c r="Z15" t="s">
        <v>94</v>
      </c>
      <c r="AA15" t="s">
        <v>69</v>
      </c>
      <c r="AB15" t="s">
        <v>62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17</v>
      </c>
      <c r="AJ15">
        <v>136292</v>
      </c>
      <c r="AK15">
        <v>0</v>
      </c>
      <c r="AL15">
        <v>7</v>
      </c>
      <c r="AM15">
        <v>426</v>
      </c>
      <c r="AN15">
        <v>136718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98</v>
      </c>
    </row>
    <row r="16" spans="1:50" x14ac:dyDescent="0.25">
      <c r="A16" t="s">
        <v>87</v>
      </c>
      <c r="B16">
        <v>28078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75</v>
      </c>
      <c r="J16" s="3">
        <v>544888548</v>
      </c>
      <c r="K16" t="s">
        <v>91</v>
      </c>
      <c r="L16" t="s">
        <v>92</v>
      </c>
      <c r="M16" s="1" t="s">
        <v>92</v>
      </c>
      <c r="N16" s="16">
        <v>42011</v>
      </c>
      <c r="O16" s="16"/>
      <c r="P16" s="2">
        <v>0.62299768518518517</v>
      </c>
      <c r="Q16" t="s">
        <v>93</v>
      </c>
      <c r="R16">
        <v>15</v>
      </c>
      <c r="S16" t="s">
        <v>9</v>
      </c>
      <c r="T16" t="s">
        <v>99</v>
      </c>
      <c r="U16" t="s">
        <v>100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7</v>
      </c>
      <c r="AD16">
        <v>1</v>
      </c>
      <c r="AE16">
        <v>7</v>
      </c>
      <c r="AF16">
        <v>1</v>
      </c>
      <c r="AG16" t="s">
        <v>99</v>
      </c>
      <c r="AH16">
        <v>-999999</v>
      </c>
      <c r="AI16">
        <v>16</v>
      </c>
      <c r="AJ16">
        <v>137825</v>
      </c>
      <c r="AK16">
        <v>0</v>
      </c>
      <c r="AL16" t="s">
        <v>99</v>
      </c>
      <c r="AM16">
        <v>445</v>
      </c>
      <c r="AN16">
        <v>138270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101</v>
      </c>
    </row>
    <row r="17" spans="1:50" x14ac:dyDescent="0.25">
      <c r="A17" t="s">
        <v>87</v>
      </c>
      <c r="B17">
        <v>28078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75</v>
      </c>
      <c r="J17" s="3">
        <v>544888548</v>
      </c>
      <c r="K17" t="s">
        <v>91</v>
      </c>
      <c r="L17" t="s">
        <v>92</v>
      </c>
      <c r="M17" s="1" t="s">
        <v>92</v>
      </c>
      <c r="N17" s="16">
        <v>42011</v>
      </c>
      <c r="O17" s="16"/>
      <c r="P17" s="2">
        <v>0.62299768518518517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17</v>
      </c>
      <c r="AJ17">
        <v>139375</v>
      </c>
      <c r="AK17">
        <v>0</v>
      </c>
      <c r="AL17">
        <v>7</v>
      </c>
      <c r="AM17">
        <v>367</v>
      </c>
      <c r="AN17">
        <v>139742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98</v>
      </c>
    </row>
    <row r="18" spans="1:50" x14ac:dyDescent="0.25">
      <c r="A18" t="s">
        <v>87</v>
      </c>
      <c r="B18">
        <v>28078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75</v>
      </c>
      <c r="J18" s="3">
        <v>544888548</v>
      </c>
      <c r="K18" t="s">
        <v>91</v>
      </c>
      <c r="L18" t="s">
        <v>92</v>
      </c>
      <c r="M18" s="1" t="s">
        <v>92</v>
      </c>
      <c r="N18" s="16">
        <v>42011</v>
      </c>
      <c r="O18" s="16"/>
      <c r="P18" s="2">
        <v>0.62299768518518517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9</v>
      </c>
      <c r="AD18">
        <v>1</v>
      </c>
      <c r="AE18">
        <v>9</v>
      </c>
      <c r="AF18">
        <v>1</v>
      </c>
      <c r="AG18">
        <v>7</v>
      </c>
      <c r="AH18">
        <v>-999999</v>
      </c>
      <c r="AI18">
        <v>17</v>
      </c>
      <c r="AJ18">
        <v>140842</v>
      </c>
      <c r="AK18">
        <v>0</v>
      </c>
      <c r="AL18">
        <v>7</v>
      </c>
      <c r="AM18">
        <v>356</v>
      </c>
      <c r="AN18">
        <v>141198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28078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75</v>
      </c>
      <c r="J19" s="3">
        <v>544888548</v>
      </c>
      <c r="K19" t="s">
        <v>91</v>
      </c>
      <c r="L19" t="s">
        <v>92</v>
      </c>
      <c r="M19" s="1" t="s">
        <v>92</v>
      </c>
      <c r="N19" s="16">
        <v>42011</v>
      </c>
      <c r="O19" s="16"/>
      <c r="P19" s="2">
        <v>0.62299768518518517</v>
      </c>
      <c r="Q19" t="s">
        <v>93</v>
      </c>
      <c r="R19">
        <v>18</v>
      </c>
      <c r="S19" t="s">
        <v>10</v>
      </c>
      <c r="T19" t="s">
        <v>99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99</v>
      </c>
      <c r="AH19">
        <v>-999999</v>
      </c>
      <c r="AI19">
        <v>16</v>
      </c>
      <c r="AJ19">
        <v>142308</v>
      </c>
      <c r="AK19">
        <v>0</v>
      </c>
      <c r="AL19" t="s">
        <v>99</v>
      </c>
      <c r="AM19">
        <v>458</v>
      </c>
      <c r="AN19">
        <v>142766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28078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75</v>
      </c>
      <c r="J20" s="3">
        <v>544888548</v>
      </c>
      <c r="K20" t="s">
        <v>91</v>
      </c>
      <c r="L20" t="s">
        <v>92</v>
      </c>
      <c r="M20" s="1" t="s">
        <v>92</v>
      </c>
      <c r="N20" s="16">
        <v>42011</v>
      </c>
      <c r="O20" s="16"/>
      <c r="P20" s="2">
        <v>0.62299768518518517</v>
      </c>
      <c r="Q20" t="s">
        <v>93</v>
      </c>
      <c r="R20">
        <v>19</v>
      </c>
      <c r="S20" t="s">
        <v>9</v>
      </c>
      <c r="T20">
        <v>7</v>
      </c>
      <c r="U20" t="s">
        <v>94</v>
      </c>
      <c r="V20" t="s">
        <v>97</v>
      </c>
      <c r="W20" t="s">
        <v>97</v>
      </c>
      <c r="X20" t="s">
        <v>97</v>
      </c>
      <c r="Y20" t="s">
        <v>102</v>
      </c>
      <c r="Z20" t="s">
        <v>96</v>
      </c>
      <c r="AA20" t="s">
        <v>69</v>
      </c>
      <c r="AB20" t="s">
        <v>67</v>
      </c>
      <c r="AC20">
        <v>11</v>
      </c>
      <c r="AD20">
        <v>1</v>
      </c>
      <c r="AE20">
        <v>11</v>
      </c>
      <c r="AF20">
        <v>1</v>
      </c>
      <c r="AG20">
        <v>7</v>
      </c>
      <c r="AH20">
        <v>-999999</v>
      </c>
      <c r="AI20">
        <v>17</v>
      </c>
      <c r="AJ20">
        <v>143875</v>
      </c>
      <c r="AK20">
        <v>0</v>
      </c>
      <c r="AL20">
        <v>7</v>
      </c>
      <c r="AM20">
        <v>427</v>
      </c>
      <c r="AN20">
        <v>144302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98</v>
      </c>
    </row>
    <row r="21" spans="1:50" x14ac:dyDescent="0.25">
      <c r="A21" t="s">
        <v>87</v>
      </c>
      <c r="B21">
        <v>28078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75</v>
      </c>
      <c r="J21" s="3">
        <v>544888548</v>
      </c>
      <c r="K21" t="s">
        <v>91</v>
      </c>
      <c r="L21" t="s">
        <v>92</v>
      </c>
      <c r="M21" s="1" t="s">
        <v>92</v>
      </c>
      <c r="N21" s="16">
        <v>42011</v>
      </c>
      <c r="O21" s="16"/>
      <c r="P21" s="2">
        <v>0.62299768518518517</v>
      </c>
      <c r="Q21" t="s">
        <v>93</v>
      </c>
      <c r="R21">
        <v>20</v>
      </c>
      <c r="S21" t="s">
        <v>9</v>
      </c>
      <c r="T21" t="s">
        <v>99</v>
      </c>
      <c r="U21" t="s">
        <v>100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12</v>
      </c>
      <c r="AD21">
        <v>1</v>
      </c>
      <c r="AE21">
        <v>12</v>
      </c>
      <c r="AF21">
        <v>1</v>
      </c>
      <c r="AG21" t="s">
        <v>99</v>
      </c>
      <c r="AH21">
        <v>-999999</v>
      </c>
      <c r="AI21">
        <v>17</v>
      </c>
      <c r="AJ21">
        <v>145408</v>
      </c>
      <c r="AK21">
        <v>0</v>
      </c>
      <c r="AL21" t="s">
        <v>99</v>
      </c>
      <c r="AM21">
        <v>398</v>
      </c>
      <c r="AN21">
        <v>145806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28078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75</v>
      </c>
      <c r="J22" s="3">
        <v>544888548</v>
      </c>
      <c r="K22" t="s">
        <v>91</v>
      </c>
      <c r="L22" t="s">
        <v>92</v>
      </c>
      <c r="M22" s="1" t="s">
        <v>92</v>
      </c>
      <c r="N22" s="16">
        <v>42011</v>
      </c>
      <c r="O22" s="16"/>
      <c r="P22" s="2">
        <v>0.62299768518518517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1</v>
      </c>
      <c r="AG22">
        <v>7</v>
      </c>
      <c r="AH22">
        <v>-999999</v>
      </c>
      <c r="AI22">
        <v>17</v>
      </c>
      <c r="AJ22">
        <v>146908</v>
      </c>
      <c r="AK22">
        <v>0</v>
      </c>
      <c r="AL22">
        <v>7</v>
      </c>
      <c r="AM22">
        <v>322</v>
      </c>
      <c r="AN22">
        <v>147230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98</v>
      </c>
    </row>
    <row r="23" spans="1:50" x14ac:dyDescent="0.25">
      <c r="A23" t="s">
        <v>87</v>
      </c>
      <c r="B23">
        <v>28078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75</v>
      </c>
      <c r="J23" s="3">
        <v>544888548</v>
      </c>
      <c r="K23" t="s">
        <v>91</v>
      </c>
      <c r="L23" t="s">
        <v>92</v>
      </c>
      <c r="M23" s="1" t="s">
        <v>92</v>
      </c>
      <c r="N23" s="16">
        <v>42011</v>
      </c>
      <c r="O23" s="16"/>
      <c r="P23" s="2">
        <v>0.62299768518518517</v>
      </c>
      <c r="Q23" t="s">
        <v>93</v>
      </c>
      <c r="R23">
        <v>22</v>
      </c>
      <c r="S23" t="s">
        <v>9</v>
      </c>
      <c r="T23" t="s">
        <v>99</v>
      </c>
      <c r="U23" t="s">
        <v>100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 t="s">
        <v>99</v>
      </c>
      <c r="AH23">
        <v>-999999</v>
      </c>
      <c r="AI23">
        <v>16</v>
      </c>
      <c r="AJ23">
        <v>148324</v>
      </c>
      <c r="AK23">
        <v>0</v>
      </c>
      <c r="AL23" t="s">
        <v>99</v>
      </c>
      <c r="AM23">
        <v>282</v>
      </c>
      <c r="AN23">
        <v>148606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101</v>
      </c>
    </row>
    <row r="24" spans="1:50" x14ac:dyDescent="0.25">
      <c r="A24" t="s">
        <v>87</v>
      </c>
      <c r="B24">
        <v>28078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75</v>
      </c>
      <c r="J24" s="3">
        <v>544888548</v>
      </c>
      <c r="K24" t="s">
        <v>91</v>
      </c>
      <c r="L24" t="s">
        <v>92</v>
      </c>
      <c r="M24" s="1" t="s">
        <v>92</v>
      </c>
      <c r="N24" s="16">
        <v>42011</v>
      </c>
      <c r="O24" s="16"/>
      <c r="P24" s="2">
        <v>0.62299768518518517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99</v>
      </c>
      <c r="AH24">
        <v>-999999</v>
      </c>
      <c r="AI24">
        <v>16</v>
      </c>
      <c r="AJ24">
        <v>149707</v>
      </c>
      <c r="AK24">
        <v>0</v>
      </c>
      <c r="AL24" t="s">
        <v>99</v>
      </c>
      <c r="AM24">
        <v>339</v>
      </c>
      <c r="AN24">
        <v>150046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28078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75</v>
      </c>
      <c r="J25" s="3">
        <v>544888548</v>
      </c>
      <c r="K25" t="s">
        <v>91</v>
      </c>
      <c r="L25" t="s">
        <v>92</v>
      </c>
      <c r="M25" s="1" t="s">
        <v>92</v>
      </c>
      <c r="N25" s="16">
        <v>42011</v>
      </c>
      <c r="O25" s="16"/>
      <c r="P25" s="2">
        <v>0.62299768518518517</v>
      </c>
      <c r="Q25" t="s">
        <v>93</v>
      </c>
      <c r="R25">
        <v>24</v>
      </c>
      <c r="S25" t="s">
        <v>9</v>
      </c>
      <c r="T25">
        <v>7</v>
      </c>
      <c r="U25" t="s">
        <v>94</v>
      </c>
      <c r="V25" t="s">
        <v>97</v>
      </c>
      <c r="W25" t="s">
        <v>97</v>
      </c>
      <c r="X25" t="s">
        <v>97</v>
      </c>
      <c r="Y25" t="s">
        <v>102</v>
      </c>
      <c r="Z25" t="s">
        <v>96</v>
      </c>
      <c r="AA25" t="s">
        <v>69</v>
      </c>
      <c r="AB25" t="s">
        <v>67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17</v>
      </c>
      <c r="AJ25">
        <v>151141</v>
      </c>
      <c r="AK25">
        <v>0</v>
      </c>
      <c r="AL25">
        <v>7</v>
      </c>
      <c r="AM25">
        <v>265</v>
      </c>
      <c r="AN25">
        <v>151406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98</v>
      </c>
    </row>
    <row r="26" spans="1:50" x14ac:dyDescent="0.25">
      <c r="A26" t="s">
        <v>87</v>
      </c>
      <c r="B26">
        <v>28078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75</v>
      </c>
      <c r="J26" s="3">
        <v>544888548</v>
      </c>
      <c r="K26" t="s">
        <v>91</v>
      </c>
      <c r="L26" t="s">
        <v>92</v>
      </c>
      <c r="M26" s="1" t="s">
        <v>92</v>
      </c>
      <c r="N26" s="16">
        <v>42011</v>
      </c>
      <c r="O26" s="16"/>
      <c r="P26" s="2">
        <v>0.62299768518518517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99</v>
      </c>
      <c r="AH26">
        <v>-999999</v>
      </c>
      <c r="AI26">
        <v>17</v>
      </c>
      <c r="AJ26">
        <v>152507</v>
      </c>
      <c r="AK26">
        <v>0</v>
      </c>
      <c r="AL26" t="s">
        <v>99</v>
      </c>
      <c r="AM26">
        <v>403</v>
      </c>
      <c r="AN26">
        <v>152910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28078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75</v>
      </c>
      <c r="J27" s="3">
        <v>544888548</v>
      </c>
      <c r="K27" t="s">
        <v>91</v>
      </c>
      <c r="L27" t="s">
        <v>92</v>
      </c>
      <c r="M27" s="1" t="s">
        <v>92</v>
      </c>
      <c r="N27" s="16">
        <v>42011</v>
      </c>
      <c r="O27" s="16"/>
      <c r="P27" s="2">
        <v>0.62299768518518517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17</v>
      </c>
      <c r="AJ27">
        <v>154007</v>
      </c>
      <c r="AK27">
        <v>0</v>
      </c>
      <c r="AL27">
        <v>7</v>
      </c>
      <c r="AM27">
        <v>311</v>
      </c>
      <c r="AN27">
        <v>154318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28078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75</v>
      </c>
      <c r="J28" s="3">
        <v>544888548</v>
      </c>
      <c r="K28" t="s">
        <v>91</v>
      </c>
      <c r="L28" t="s">
        <v>92</v>
      </c>
      <c r="M28" s="1" t="s">
        <v>92</v>
      </c>
      <c r="N28" s="16">
        <v>42011</v>
      </c>
      <c r="O28" s="16"/>
      <c r="P28" s="2">
        <v>0.62299768518518517</v>
      </c>
      <c r="Q28" t="s">
        <v>93</v>
      </c>
      <c r="R28">
        <v>27</v>
      </c>
      <c r="S28" t="s">
        <v>9</v>
      </c>
      <c r="T28">
        <v>7</v>
      </c>
      <c r="U28" t="s">
        <v>94</v>
      </c>
      <c r="V28" t="s">
        <v>97</v>
      </c>
      <c r="W28" t="s">
        <v>97</v>
      </c>
      <c r="X28" t="s">
        <v>97</v>
      </c>
      <c r="Y28" t="s">
        <v>102</v>
      </c>
      <c r="Z28" t="s">
        <v>96</v>
      </c>
      <c r="AA28" t="s">
        <v>69</v>
      </c>
      <c r="AB28" t="s">
        <v>67</v>
      </c>
      <c r="AC28">
        <v>19</v>
      </c>
      <c r="AD28">
        <v>1</v>
      </c>
      <c r="AE28">
        <v>19</v>
      </c>
      <c r="AF28">
        <v>1</v>
      </c>
      <c r="AG28">
        <v>7</v>
      </c>
      <c r="AH28">
        <v>-999999</v>
      </c>
      <c r="AI28">
        <v>16</v>
      </c>
      <c r="AJ28">
        <v>155423</v>
      </c>
      <c r="AK28">
        <v>0</v>
      </c>
      <c r="AL28">
        <v>7</v>
      </c>
      <c r="AM28">
        <v>351</v>
      </c>
      <c r="AN28">
        <v>155774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28078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75</v>
      </c>
      <c r="J29" s="3">
        <v>544888548</v>
      </c>
      <c r="K29" t="s">
        <v>91</v>
      </c>
      <c r="L29" t="s">
        <v>92</v>
      </c>
      <c r="M29" s="1" t="s">
        <v>92</v>
      </c>
      <c r="N29" s="16">
        <v>42011</v>
      </c>
      <c r="O29" s="16"/>
      <c r="P29" s="2">
        <v>0.62299768518518517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99</v>
      </c>
      <c r="AH29">
        <v>-999999</v>
      </c>
      <c r="AI29">
        <v>16</v>
      </c>
      <c r="AJ29">
        <v>156873</v>
      </c>
      <c r="AK29">
        <v>0</v>
      </c>
      <c r="AL29" t="s">
        <v>99</v>
      </c>
      <c r="AM29">
        <v>341</v>
      </c>
      <c r="AN29">
        <v>157214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28078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75</v>
      </c>
      <c r="J30" s="3">
        <v>544888548</v>
      </c>
      <c r="K30" t="s">
        <v>91</v>
      </c>
      <c r="L30" t="s">
        <v>92</v>
      </c>
      <c r="M30" s="1" t="s">
        <v>92</v>
      </c>
      <c r="N30" s="16">
        <v>42011</v>
      </c>
      <c r="O30" s="16"/>
      <c r="P30" s="2">
        <v>0.62299768518518517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21</v>
      </c>
      <c r="AD30">
        <v>1</v>
      </c>
      <c r="AE30">
        <v>21</v>
      </c>
      <c r="AF30">
        <v>1</v>
      </c>
      <c r="AG30" t="s">
        <v>99</v>
      </c>
      <c r="AH30">
        <v>-999999</v>
      </c>
      <c r="AI30">
        <v>16</v>
      </c>
      <c r="AJ30">
        <v>158323</v>
      </c>
      <c r="AK30">
        <v>0</v>
      </c>
      <c r="AL30" t="s">
        <v>99</v>
      </c>
      <c r="AM30">
        <v>475</v>
      </c>
      <c r="AN30">
        <v>158798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28078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75</v>
      </c>
      <c r="J31" s="3">
        <v>544888548</v>
      </c>
      <c r="K31" t="s">
        <v>91</v>
      </c>
      <c r="L31" t="s">
        <v>92</v>
      </c>
      <c r="M31" s="1" t="s">
        <v>92</v>
      </c>
      <c r="N31" s="16">
        <v>42011</v>
      </c>
      <c r="O31" s="16"/>
      <c r="P31" s="2">
        <v>0.62299768518518517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22</v>
      </c>
      <c r="AD31">
        <v>1</v>
      </c>
      <c r="AE31">
        <v>22</v>
      </c>
      <c r="AF31">
        <v>1</v>
      </c>
      <c r="AG31">
        <v>7</v>
      </c>
      <c r="AH31">
        <v>-999999</v>
      </c>
      <c r="AI31">
        <v>16</v>
      </c>
      <c r="AJ31">
        <v>159906</v>
      </c>
      <c r="AK31">
        <v>0</v>
      </c>
      <c r="AL31">
        <v>7</v>
      </c>
      <c r="AM31">
        <v>380</v>
      </c>
      <c r="AN31">
        <v>160286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28078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75</v>
      </c>
      <c r="J32" s="3">
        <v>544888548</v>
      </c>
      <c r="K32" t="s">
        <v>91</v>
      </c>
      <c r="L32" t="s">
        <v>92</v>
      </c>
      <c r="M32" s="1" t="s">
        <v>92</v>
      </c>
      <c r="N32" s="16">
        <v>42011</v>
      </c>
      <c r="O32" s="16"/>
      <c r="P32" s="2">
        <v>0.62299768518518517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1</v>
      </c>
      <c r="AG32">
        <v>7</v>
      </c>
      <c r="AH32">
        <v>-999999</v>
      </c>
      <c r="AI32">
        <v>17</v>
      </c>
      <c r="AJ32">
        <v>161390</v>
      </c>
      <c r="AK32">
        <v>0</v>
      </c>
      <c r="AL32">
        <v>7</v>
      </c>
      <c r="AM32">
        <v>368</v>
      </c>
      <c r="AN32">
        <v>161758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28078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75</v>
      </c>
      <c r="J33" s="3">
        <v>544888548</v>
      </c>
      <c r="K33" t="s">
        <v>91</v>
      </c>
      <c r="L33" t="s">
        <v>92</v>
      </c>
      <c r="M33" s="1" t="s">
        <v>92</v>
      </c>
      <c r="N33" s="16">
        <v>42011</v>
      </c>
      <c r="O33" s="16"/>
      <c r="P33" s="2">
        <v>0.62299768518518517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24</v>
      </c>
      <c r="AD33">
        <v>1</v>
      </c>
      <c r="AE33">
        <v>24</v>
      </c>
      <c r="AF33">
        <v>1</v>
      </c>
      <c r="AG33" t="s">
        <v>99</v>
      </c>
      <c r="AH33">
        <v>-999999</v>
      </c>
      <c r="AI33">
        <v>17</v>
      </c>
      <c r="AJ33">
        <v>162856</v>
      </c>
      <c r="AK33">
        <v>0</v>
      </c>
      <c r="AL33" t="s">
        <v>99</v>
      </c>
      <c r="AM33">
        <v>454</v>
      </c>
      <c r="AN33">
        <v>163310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28078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75</v>
      </c>
      <c r="J34" s="3">
        <v>544888548</v>
      </c>
      <c r="K34" t="s">
        <v>91</v>
      </c>
      <c r="L34" t="s">
        <v>92</v>
      </c>
      <c r="M34" s="1" t="s">
        <v>92</v>
      </c>
      <c r="N34" s="16">
        <v>42011</v>
      </c>
      <c r="O34" s="16"/>
      <c r="P34" s="2">
        <v>0.62299768518518517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25</v>
      </c>
      <c r="AD34">
        <v>1</v>
      </c>
      <c r="AE34">
        <v>25</v>
      </c>
      <c r="AF34">
        <v>1</v>
      </c>
      <c r="AG34" t="s">
        <v>99</v>
      </c>
      <c r="AH34">
        <v>-999999</v>
      </c>
      <c r="AI34">
        <v>17</v>
      </c>
      <c r="AJ34">
        <v>164406</v>
      </c>
      <c r="AK34">
        <v>0</v>
      </c>
      <c r="AL34" t="s">
        <v>99</v>
      </c>
      <c r="AM34">
        <v>424</v>
      </c>
      <c r="AN34">
        <v>164830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28078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75</v>
      </c>
      <c r="J35" s="3">
        <v>544888548</v>
      </c>
      <c r="K35" t="s">
        <v>91</v>
      </c>
      <c r="L35" t="s">
        <v>92</v>
      </c>
      <c r="M35" s="1" t="s">
        <v>92</v>
      </c>
      <c r="N35" s="16">
        <v>42011</v>
      </c>
      <c r="O35" s="16"/>
      <c r="P35" s="2">
        <v>0.62299768518518517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17</v>
      </c>
      <c r="AJ35">
        <v>165939</v>
      </c>
      <c r="AK35">
        <v>0</v>
      </c>
      <c r="AL35">
        <v>7</v>
      </c>
      <c r="AM35">
        <v>315</v>
      </c>
      <c r="AN35">
        <v>166254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28078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75</v>
      </c>
      <c r="J36" s="3">
        <v>544888548</v>
      </c>
      <c r="K36" t="s">
        <v>91</v>
      </c>
      <c r="L36" t="s">
        <v>92</v>
      </c>
      <c r="M36" s="1" t="s">
        <v>92</v>
      </c>
      <c r="N36" s="16">
        <v>42011</v>
      </c>
      <c r="O36" s="16"/>
      <c r="P36" s="2">
        <v>0.62299768518518517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17</v>
      </c>
      <c r="AJ36">
        <v>167356</v>
      </c>
      <c r="AK36">
        <v>0</v>
      </c>
      <c r="AL36">
        <v>7</v>
      </c>
      <c r="AM36">
        <v>402</v>
      </c>
      <c r="AN36">
        <v>167758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28078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75</v>
      </c>
      <c r="J37" s="3">
        <v>544888548</v>
      </c>
      <c r="K37" t="s">
        <v>91</v>
      </c>
      <c r="L37" t="s">
        <v>92</v>
      </c>
      <c r="M37" s="1" t="s">
        <v>92</v>
      </c>
      <c r="N37" s="16">
        <v>42011</v>
      </c>
      <c r="O37" s="16"/>
      <c r="P37" s="2">
        <v>0.62299768518518517</v>
      </c>
      <c r="Q37" t="s">
        <v>93</v>
      </c>
      <c r="R37">
        <v>36</v>
      </c>
      <c r="S37" t="s">
        <v>9</v>
      </c>
      <c r="T37">
        <v>7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96</v>
      </c>
      <c r="AA37" t="s">
        <v>69</v>
      </c>
      <c r="AB37" t="s">
        <v>67</v>
      </c>
      <c r="AC37">
        <v>28</v>
      </c>
      <c r="AD37">
        <v>1</v>
      </c>
      <c r="AE37">
        <v>28</v>
      </c>
      <c r="AF37">
        <v>1</v>
      </c>
      <c r="AG37">
        <v>7</v>
      </c>
      <c r="AH37">
        <v>-999999</v>
      </c>
      <c r="AI37">
        <v>16</v>
      </c>
      <c r="AJ37">
        <v>168855</v>
      </c>
      <c r="AK37">
        <v>0</v>
      </c>
      <c r="AL37">
        <v>7</v>
      </c>
      <c r="AM37">
        <v>295</v>
      </c>
      <c r="AN37">
        <v>169150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98</v>
      </c>
    </row>
    <row r="38" spans="1:50" x14ac:dyDescent="0.25">
      <c r="A38" t="s">
        <v>87</v>
      </c>
      <c r="B38">
        <v>28078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75</v>
      </c>
      <c r="J38" s="3">
        <v>544888548</v>
      </c>
      <c r="K38" t="s">
        <v>91</v>
      </c>
      <c r="L38" t="s">
        <v>92</v>
      </c>
      <c r="M38" s="1" t="s">
        <v>92</v>
      </c>
      <c r="N38" s="16">
        <v>42011</v>
      </c>
      <c r="O38" s="16"/>
      <c r="P38" s="2">
        <v>0.62299768518518517</v>
      </c>
      <c r="Q38" t="s">
        <v>93</v>
      </c>
      <c r="R38">
        <v>37</v>
      </c>
      <c r="S38" t="s">
        <v>10</v>
      </c>
      <c r="T38" t="s">
        <v>99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100</v>
      </c>
      <c r="AA38" t="s">
        <v>69</v>
      </c>
      <c r="AB38" t="s">
        <v>67</v>
      </c>
      <c r="AC38">
        <v>29</v>
      </c>
      <c r="AD38">
        <v>1</v>
      </c>
      <c r="AE38">
        <v>29</v>
      </c>
      <c r="AF38">
        <v>1</v>
      </c>
      <c r="AG38" t="s">
        <v>99</v>
      </c>
      <c r="AH38">
        <v>-999999</v>
      </c>
      <c r="AI38">
        <v>16</v>
      </c>
      <c r="AJ38">
        <v>170255</v>
      </c>
      <c r="AK38">
        <v>0</v>
      </c>
      <c r="AL38" t="s">
        <v>99</v>
      </c>
      <c r="AM38">
        <v>431</v>
      </c>
      <c r="AN38">
        <v>170686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28078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75</v>
      </c>
      <c r="J39" s="3">
        <v>544888548</v>
      </c>
      <c r="K39" t="s">
        <v>91</v>
      </c>
      <c r="L39" t="s">
        <v>92</v>
      </c>
      <c r="M39" s="1" t="s">
        <v>92</v>
      </c>
      <c r="N39" s="16">
        <v>42011</v>
      </c>
      <c r="O39" s="16"/>
      <c r="P39" s="2">
        <v>0.62299768518518517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1</v>
      </c>
      <c r="AG39">
        <v>7</v>
      </c>
      <c r="AH39">
        <v>-999999</v>
      </c>
      <c r="AI39">
        <v>17</v>
      </c>
      <c r="AJ39">
        <v>171789</v>
      </c>
      <c r="AK39">
        <v>0</v>
      </c>
      <c r="AL39">
        <v>7</v>
      </c>
      <c r="AM39">
        <v>497</v>
      </c>
      <c r="AN39">
        <v>172286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28078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75</v>
      </c>
      <c r="J40" s="3">
        <v>544888548</v>
      </c>
      <c r="K40" t="s">
        <v>91</v>
      </c>
      <c r="L40" t="s">
        <v>92</v>
      </c>
      <c r="M40" s="1" t="s">
        <v>92</v>
      </c>
      <c r="N40" s="16">
        <v>42011</v>
      </c>
      <c r="O40" s="16"/>
      <c r="P40" s="2">
        <v>0.62299768518518517</v>
      </c>
      <c r="Q40" t="s">
        <v>93</v>
      </c>
      <c r="R40">
        <v>39</v>
      </c>
      <c r="S40" t="s">
        <v>10</v>
      </c>
      <c r="T40" t="s">
        <v>99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100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 t="s">
        <v>99</v>
      </c>
      <c r="AH40">
        <v>-999999</v>
      </c>
      <c r="AI40">
        <v>16</v>
      </c>
      <c r="AJ40">
        <v>173388</v>
      </c>
      <c r="AK40">
        <v>0</v>
      </c>
      <c r="AL40" t="s">
        <v>99</v>
      </c>
      <c r="AM40">
        <v>434</v>
      </c>
      <c r="AN40">
        <v>173822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101</v>
      </c>
    </row>
    <row r="41" spans="1:50" x14ac:dyDescent="0.25">
      <c r="A41" t="s">
        <v>87</v>
      </c>
      <c r="B41">
        <v>28078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75</v>
      </c>
      <c r="J41" s="3">
        <v>544888548</v>
      </c>
      <c r="K41" t="s">
        <v>91</v>
      </c>
      <c r="L41" t="s">
        <v>92</v>
      </c>
      <c r="M41" s="1" t="s">
        <v>92</v>
      </c>
      <c r="N41" s="16">
        <v>42011</v>
      </c>
      <c r="O41" s="16"/>
      <c r="P41" s="2">
        <v>0.62299768518518517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32</v>
      </c>
      <c r="AD41">
        <v>1</v>
      </c>
      <c r="AE41">
        <v>32</v>
      </c>
      <c r="AF41">
        <v>1</v>
      </c>
      <c r="AG41" t="s">
        <v>99</v>
      </c>
      <c r="AH41">
        <v>-999999</v>
      </c>
      <c r="AI41">
        <v>17</v>
      </c>
      <c r="AJ41">
        <v>174922</v>
      </c>
      <c r="AK41">
        <v>0</v>
      </c>
      <c r="AL41" t="s">
        <v>99</v>
      </c>
      <c r="AM41">
        <v>548</v>
      </c>
      <c r="AN41">
        <v>175470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28078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75</v>
      </c>
      <c r="J42" s="3">
        <v>544888548</v>
      </c>
      <c r="K42" t="s">
        <v>91</v>
      </c>
      <c r="L42" t="s">
        <v>92</v>
      </c>
      <c r="M42" s="1" t="s">
        <v>92</v>
      </c>
      <c r="N42" s="16">
        <v>42011</v>
      </c>
      <c r="O42" s="16"/>
      <c r="P42" s="2">
        <v>0.62299768518518517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33</v>
      </c>
      <c r="AD42">
        <v>1</v>
      </c>
      <c r="AE42">
        <v>33</v>
      </c>
      <c r="AF42">
        <v>1</v>
      </c>
      <c r="AG42" t="s">
        <v>99</v>
      </c>
      <c r="AH42">
        <v>-999999</v>
      </c>
      <c r="AI42">
        <v>16</v>
      </c>
      <c r="AJ42">
        <v>176571</v>
      </c>
      <c r="AK42">
        <v>0</v>
      </c>
      <c r="AL42" t="s">
        <v>99</v>
      </c>
      <c r="AM42">
        <v>323</v>
      </c>
      <c r="AN42">
        <v>176894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28078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75</v>
      </c>
      <c r="J43" s="3">
        <v>544888548</v>
      </c>
      <c r="K43" t="s">
        <v>91</v>
      </c>
      <c r="L43" t="s">
        <v>92</v>
      </c>
      <c r="M43" s="1" t="s">
        <v>92</v>
      </c>
      <c r="N43" s="16">
        <v>42011</v>
      </c>
      <c r="O43" s="16"/>
      <c r="P43" s="2">
        <v>0.62299768518518517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17</v>
      </c>
      <c r="AJ43">
        <v>178005</v>
      </c>
      <c r="AK43">
        <v>0</v>
      </c>
      <c r="AL43">
        <v>7</v>
      </c>
      <c r="AM43">
        <v>409</v>
      </c>
      <c r="AN43">
        <v>178414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28078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75</v>
      </c>
      <c r="J44" s="3">
        <v>544888548</v>
      </c>
      <c r="K44" t="s">
        <v>91</v>
      </c>
      <c r="L44" t="s">
        <v>92</v>
      </c>
      <c r="M44" s="1" t="s">
        <v>92</v>
      </c>
      <c r="N44" s="16">
        <v>42011</v>
      </c>
      <c r="O44" s="16"/>
      <c r="P44" s="2">
        <v>0.62299768518518517</v>
      </c>
      <c r="Q44" t="s">
        <v>93</v>
      </c>
      <c r="R44">
        <v>43</v>
      </c>
      <c r="S44" t="s">
        <v>10</v>
      </c>
      <c r="T44">
        <v>7</v>
      </c>
      <c r="U44" t="s">
        <v>96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17</v>
      </c>
      <c r="AJ44">
        <v>179521</v>
      </c>
      <c r="AK44">
        <v>0</v>
      </c>
      <c r="AL44">
        <v>7</v>
      </c>
      <c r="AM44">
        <v>349</v>
      </c>
      <c r="AN44">
        <v>179870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28078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75</v>
      </c>
      <c r="J45" s="3">
        <v>544888548</v>
      </c>
      <c r="K45" t="s">
        <v>91</v>
      </c>
      <c r="L45" t="s">
        <v>92</v>
      </c>
      <c r="M45" s="1" t="s">
        <v>92</v>
      </c>
      <c r="N45" s="16">
        <v>42011</v>
      </c>
      <c r="O45" s="16"/>
      <c r="P45" s="2">
        <v>0.62299768518518517</v>
      </c>
      <c r="Q45" t="s">
        <v>93</v>
      </c>
      <c r="R45">
        <v>44</v>
      </c>
      <c r="S45" t="s">
        <v>10</v>
      </c>
      <c r="T45" t="s">
        <v>99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100</v>
      </c>
      <c r="AA45" t="s">
        <v>69</v>
      </c>
      <c r="AB45" t="s">
        <v>67</v>
      </c>
      <c r="AC45">
        <v>36</v>
      </c>
      <c r="AD45">
        <v>1</v>
      </c>
      <c r="AE45">
        <v>36</v>
      </c>
      <c r="AF45">
        <v>1</v>
      </c>
      <c r="AG45" t="s">
        <v>99</v>
      </c>
      <c r="AH45">
        <v>-999999</v>
      </c>
      <c r="AI45">
        <v>17</v>
      </c>
      <c r="AJ45">
        <v>180971</v>
      </c>
      <c r="AK45">
        <v>0</v>
      </c>
      <c r="AL45" t="s">
        <v>99</v>
      </c>
      <c r="AM45">
        <v>403</v>
      </c>
      <c r="AN45">
        <v>181374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28078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75</v>
      </c>
      <c r="J46" s="3">
        <v>544888548</v>
      </c>
      <c r="K46" t="s">
        <v>91</v>
      </c>
      <c r="L46" t="s">
        <v>92</v>
      </c>
      <c r="M46" s="1" t="s">
        <v>92</v>
      </c>
      <c r="N46" s="16">
        <v>42011</v>
      </c>
      <c r="O46" s="16"/>
      <c r="P46" s="2">
        <v>0.62299768518518517</v>
      </c>
      <c r="Q46" t="s">
        <v>93</v>
      </c>
      <c r="R46">
        <v>45</v>
      </c>
      <c r="S46" t="s">
        <v>9</v>
      </c>
      <c r="T46">
        <v>7</v>
      </c>
      <c r="U46" t="s">
        <v>94</v>
      </c>
      <c r="V46" t="s">
        <v>97</v>
      </c>
      <c r="W46" t="s">
        <v>97</v>
      </c>
      <c r="X46" t="s">
        <v>97</v>
      </c>
      <c r="Y46" t="s">
        <v>102</v>
      </c>
      <c r="Z46" t="s">
        <v>96</v>
      </c>
      <c r="AA46" t="s">
        <v>69</v>
      </c>
      <c r="AB46" t="s">
        <v>67</v>
      </c>
      <c r="AC46">
        <v>37</v>
      </c>
      <c r="AD46">
        <v>1</v>
      </c>
      <c r="AE46">
        <v>37</v>
      </c>
      <c r="AF46">
        <v>1</v>
      </c>
      <c r="AG46">
        <v>7</v>
      </c>
      <c r="AH46">
        <v>-999999</v>
      </c>
      <c r="AI46">
        <v>17</v>
      </c>
      <c r="AJ46">
        <v>182471</v>
      </c>
      <c r="AK46">
        <v>0</v>
      </c>
      <c r="AL46">
        <v>7</v>
      </c>
      <c r="AM46">
        <v>391</v>
      </c>
      <c r="AN46">
        <v>182862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98</v>
      </c>
    </row>
    <row r="47" spans="1:50" x14ac:dyDescent="0.25">
      <c r="A47" t="s">
        <v>87</v>
      </c>
      <c r="B47">
        <v>28078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75</v>
      </c>
      <c r="J47" s="3">
        <v>544888548</v>
      </c>
      <c r="K47" t="s">
        <v>91</v>
      </c>
      <c r="L47" t="s">
        <v>92</v>
      </c>
      <c r="M47" s="1" t="s">
        <v>92</v>
      </c>
      <c r="N47" s="16">
        <v>42011</v>
      </c>
      <c r="O47" s="16"/>
      <c r="P47" s="2">
        <v>0.62299768518518517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 t="s">
        <v>99</v>
      </c>
      <c r="AH47">
        <v>-999999</v>
      </c>
      <c r="AI47">
        <v>17</v>
      </c>
      <c r="AJ47">
        <v>183971</v>
      </c>
      <c r="AK47">
        <v>0</v>
      </c>
      <c r="AL47" t="s">
        <v>99</v>
      </c>
      <c r="AM47">
        <v>443</v>
      </c>
      <c r="AN47">
        <v>184414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28078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75</v>
      </c>
      <c r="J48" s="3">
        <v>544888548</v>
      </c>
      <c r="K48" t="s">
        <v>91</v>
      </c>
      <c r="L48" t="s">
        <v>92</v>
      </c>
      <c r="M48" s="1" t="s">
        <v>92</v>
      </c>
      <c r="N48" s="16">
        <v>42011</v>
      </c>
      <c r="O48" s="16"/>
      <c r="P48" s="2">
        <v>0.62299768518518517</v>
      </c>
      <c r="Q48" t="s">
        <v>93</v>
      </c>
      <c r="R48">
        <v>47</v>
      </c>
      <c r="S48" t="s">
        <v>9</v>
      </c>
      <c r="T48" t="s">
        <v>99</v>
      </c>
      <c r="U48" t="s">
        <v>100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39</v>
      </c>
      <c r="AD48">
        <v>1</v>
      </c>
      <c r="AE48">
        <v>39</v>
      </c>
      <c r="AF48">
        <v>1</v>
      </c>
      <c r="AG48" t="s">
        <v>99</v>
      </c>
      <c r="AH48">
        <v>-999999</v>
      </c>
      <c r="AI48">
        <v>16</v>
      </c>
      <c r="AJ48">
        <v>185520</v>
      </c>
      <c r="AK48">
        <v>0</v>
      </c>
      <c r="AL48" t="s">
        <v>99</v>
      </c>
      <c r="AM48">
        <v>350</v>
      </c>
      <c r="AN48">
        <v>185870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101</v>
      </c>
    </row>
    <row r="49" spans="1:50" x14ac:dyDescent="0.25">
      <c r="A49" t="s">
        <v>87</v>
      </c>
      <c r="B49">
        <v>28078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75</v>
      </c>
      <c r="J49" s="3">
        <v>544888548</v>
      </c>
      <c r="K49" t="s">
        <v>91</v>
      </c>
      <c r="L49" t="s">
        <v>92</v>
      </c>
      <c r="M49" s="1" t="s">
        <v>92</v>
      </c>
      <c r="N49" s="16">
        <v>42011</v>
      </c>
      <c r="O49" s="16"/>
      <c r="P49" s="2">
        <v>0.62299768518518517</v>
      </c>
      <c r="Q49" t="s">
        <v>93</v>
      </c>
      <c r="R49">
        <v>48</v>
      </c>
      <c r="S49" t="s">
        <v>9</v>
      </c>
      <c r="T49">
        <v>7</v>
      </c>
      <c r="U49" t="s">
        <v>94</v>
      </c>
      <c r="V49" t="s">
        <v>97</v>
      </c>
      <c r="W49" t="s">
        <v>97</v>
      </c>
      <c r="X49" t="s">
        <v>97</v>
      </c>
      <c r="Y49" t="s">
        <v>102</v>
      </c>
      <c r="Z49" t="s">
        <v>96</v>
      </c>
      <c r="AA49" t="s">
        <v>69</v>
      </c>
      <c r="AB49" t="s">
        <v>67</v>
      </c>
      <c r="AC49">
        <v>40</v>
      </c>
      <c r="AD49">
        <v>1</v>
      </c>
      <c r="AE49">
        <v>40</v>
      </c>
      <c r="AF49">
        <v>1</v>
      </c>
      <c r="AG49">
        <v>7</v>
      </c>
      <c r="AH49">
        <v>-999999</v>
      </c>
      <c r="AI49">
        <v>16</v>
      </c>
      <c r="AJ49">
        <v>186970</v>
      </c>
      <c r="AK49">
        <v>0</v>
      </c>
      <c r="AL49">
        <v>7</v>
      </c>
      <c r="AM49">
        <v>276</v>
      </c>
      <c r="AN49">
        <v>187246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98</v>
      </c>
    </row>
    <row r="50" spans="1:50" x14ac:dyDescent="0.25">
      <c r="A50" t="s">
        <v>87</v>
      </c>
      <c r="B50">
        <v>28078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75</v>
      </c>
      <c r="J50" s="3">
        <v>544888548</v>
      </c>
      <c r="K50" t="s">
        <v>91</v>
      </c>
      <c r="L50" t="s">
        <v>92</v>
      </c>
      <c r="M50" s="1" t="s">
        <v>92</v>
      </c>
      <c r="N50" s="16">
        <v>42011</v>
      </c>
      <c r="O50" s="16"/>
      <c r="P50" s="2">
        <v>0.62299768518518517</v>
      </c>
      <c r="Q50" t="s">
        <v>93</v>
      </c>
      <c r="R50">
        <v>49</v>
      </c>
      <c r="S50" t="s">
        <v>9</v>
      </c>
      <c r="T50" t="s">
        <v>99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99</v>
      </c>
      <c r="AH50">
        <v>-999999</v>
      </c>
      <c r="AI50">
        <v>17</v>
      </c>
      <c r="AJ50">
        <v>188354</v>
      </c>
      <c r="AK50">
        <v>0</v>
      </c>
      <c r="AL50" t="s">
        <v>99</v>
      </c>
      <c r="AM50">
        <v>428</v>
      </c>
      <c r="AN50">
        <v>188782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28078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75</v>
      </c>
      <c r="J51" s="3">
        <v>544888548</v>
      </c>
      <c r="K51" t="s">
        <v>91</v>
      </c>
      <c r="L51" t="s">
        <v>92</v>
      </c>
      <c r="M51" s="1" t="s">
        <v>92</v>
      </c>
      <c r="N51" s="16">
        <v>42011</v>
      </c>
      <c r="O51" s="16"/>
      <c r="P51" s="2">
        <v>0.62299768518518517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42</v>
      </c>
      <c r="AD51">
        <v>1</v>
      </c>
      <c r="AE51">
        <v>42</v>
      </c>
      <c r="AF51">
        <v>1</v>
      </c>
      <c r="AG51" t="s">
        <v>99</v>
      </c>
      <c r="AH51">
        <v>-999999</v>
      </c>
      <c r="AI51">
        <v>17</v>
      </c>
      <c r="AJ51">
        <v>189887</v>
      </c>
      <c r="AK51">
        <v>0</v>
      </c>
      <c r="AL51" t="s">
        <v>99</v>
      </c>
      <c r="AM51">
        <v>335</v>
      </c>
      <c r="AN51">
        <v>190222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28078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75</v>
      </c>
      <c r="J52" s="3">
        <v>544888548</v>
      </c>
      <c r="K52" t="s">
        <v>91</v>
      </c>
      <c r="L52" t="s">
        <v>92</v>
      </c>
      <c r="M52" s="1" t="s">
        <v>92</v>
      </c>
      <c r="N52" s="16">
        <v>42011</v>
      </c>
      <c r="O52" s="16"/>
      <c r="P52" s="2">
        <v>0.62299768518518517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43</v>
      </c>
      <c r="AD52">
        <v>1</v>
      </c>
      <c r="AE52">
        <v>43</v>
      </c>
      <c r="AF52">
        <v>0</v>
      </c>
      <c r="AG52">
        <v>7</v>
      </c>
      <c r="AH52">
        <v>-999999</v>
      </c>
      <c r="AI52">
        <v>17</v>
      </c>
      <c r="AJ52">
        <v>191320</v>
      </c>
      <c r="AK52">
        <v>0</v>
      </c>
      <c r="AL52" t="s">
        <v>99</v>
      </c>
      <c r="AM52">
        <v>326</v>
      </c>
      <c r="AN52">
        <v>191646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28078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75</v>
      </c>
      <c r="J53" s="3">
        <v>544888548</v>
      </c>
      <c r="K53" t="s">
        <v>91</v>
      </c>
      <c r="L53" t="s">
        <v>92</v>
      </c>
      <c r="M53" s="1" t="s">
        <v>92</v>
      </c>
      <c r="N53" s="16">
        <v>42011</v>
      </c>
      <c r="O53" s="16"/>
      <c r="P53" s="2">
        <v>0.62299768518518517</v>
      </c>
      <c r="Q53" t="s">
        <v>93</v>
      </c>
      <c r="R53">
        <v>52</v>
      </c>
      <c r="S53" t="s">
        <v>9</v>
      </c>
      <c r="T53" t="s">
        <v>99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99</v>
      </c>
      <c r="AH53">
        <v>-999999</v>
      </c>
      <c r="AI53">
        <v>17</v>
      </c>
      <c r="AJ53">
        <v>192753</v>
      </c>
      <c r="AK53">
        <v>0</v>
      </c>
      <c r="AL53" t="s">
        <v>99</v>
      </c>
      <c r="AM53">
        <v>429</v>
      </c>
      <c r="AN53">
        <v>193182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28078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75</v>
      </c>
      <c r="J54" s="3">
        <v>544888548</v>
      </c>
      <c r="K54" t="s">
        <v>91</v>
      </c>
      <c r="L54" t="s">
        <v>92</v>
      </c>
      <c r="M54" s="1" t="s">
        <v>92</v>
      </c>
      <c r="N54" s="16">
        <v>42011</v>
      </c>
      <c r="O54" s="16"/>
      <c r="P54" s="2">
        <v>0.62299768518518517</v>
      </c>
      <c r="Q54" t="s">
        <v>93</v>
      </c>
      <c r="R54">
        <v>53</v>
      </c>
      <c r="S54" t="s">
        <v>10</v>
      </c>
      <c r="T54">
        <v>7</v>
      </c>
      <c r="U54" t="s">
        <v>96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16</v>
      </c>
      <c r="AJ54">
        <v>194286</v>
      </c>
      <c r="AK54">
        <v>0</v>
      </c>
      <c r="AL54">
        <v>7</v>
      </c>
      <c r="AM54">
        <v>400</v>
      </c>
      <c r="AN54">
        <v>194686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98</v>
      </c>
    </row>
    <row r="55" spans="1:50" x14ac:dyDescent="0.25">
      <c r="A55" t="s">
        <v>87</v>
      </c>
      <c r="B55">
        <v>28078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75</v>
      </c>
      <c r="J55" s="3">
        <v>544888548</v>
      </c>
      <c r="K55" t="s">
        <v>91</v>
      </c>
      <c r="L55" t="s">
        <v>92</v>
      </c>
      <c r="M55" s="1" t="s">
        <v>92</v>
      </c>
      <c r="N55" s="16">
        <v>42011</v>
      </c>
      <c r="O55" s="16"/>
      <c r="P55" s="2">
        <v>0.62299768518518517</v>
      </c>
      <c r="Q55" t="s">
        <v>93</v>
      </c>
      <c r="R55">
        <v>54</v>
      </c>
      <c r="S55" t="s">
        <v>9</v>
      </c>
      <c r="T55" t="s">
        <v>99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99</v>
      </c>
      <c r="AH55">
        <v>-999999</v>
      </c>
      <c r="AI55">
        <v>17</v>
      </c>
      <c r="AJ55">
        <v>195786</v>
      </c>
      <c r="AK55">
        <v>0</v>
      </c>
      <c r="AL55" t="s">
        <v>99</v>
      </c>
      <c r="AM55">
        <v>516</v>
      </c>
      <c r="AN55">
        <v>196302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28078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75</v>
      </c>
      <c r="J56" s="3">
        <v>544888548</v>
      </c>
      <c r="K56" t="s">
        <v>91</v>
      </c>
      <c r="L56" t="s">
        <v>92</v>
      </c>
      <c r="M56" s="1" t="s">
        <v>92</v>
      </c>
      <c r="N56" s="16">
        <v>42011</v>
      </c>
      <c r="O56" s="16"/>
      <c r="P56" s="2">
        <v>0.62299768518518517</v>
      </c>
      <c r="Q56" t="s">
        <v>93</v>
      </c>
      <c r="R56">
        <v>55</v>
      </c>
      <c r="S56" t="s">
        <v>10</v>
      </c>
      <c r="T56">
        <v>7</v>
      </c>
      <c r="U56" t="s">
        <v>96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>
        <v>7</v>
      </c>
      <c r="AH56">
        <v>-999999</v>
      </c>
      <c r="AI56">
        <v>17</v>
      </c>
      <c r="AJ56">
        <v>197403</v>
      </c>
      <c r="AK56">
        <v>0</v>
      </c>
      <c r="AL56">
        <v>7</v>
      </c>
      <c r="AM56">
        <v>451</v>
      </c>
      <c r="AN56">
        <v>197854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98</v>
      </c>
    </row>
    <row r="57" spans="1:50" x14ac:dyDescent="0.25">
      <c r="A57" t="s">
        <v>87</v>
      </c>
      <c r="B57">
        <v>28078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75</v>
      </c>
      <c r="J57" s="3">
        <v>544888548</v>
      </c>
      <c r="K57" t="s">
        <v>91</v>
      </c>
      <c r="L57" t="s">
        <v>92</v>
      </c>
      <c r="M57" s="1" t="s">
        <v>92</v>
      </c>
      <c r="N57" s="16">
        <v>42011</v>
      </c>
      <c r="O57" s="16"/>
      <c r="P57" s="2">
        <v>0.62299768518518517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16</v>
      </c>
      <c r="AJ57">
        <v>198952</v>
      </c>
      <c r="AK57">
        <v>0</v>
      </c>
      <c r="AL57">
        <v>7</v>
      </c>
      <c r="AM57">
        <v>438</v>
      </c>
      <c r="AN57">
        <v>199390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28078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75</v>
      </c>
      <c r="J58" s="3">
        <v>544888548</v>
      </c>
      <c r="K58" t="s">
        <v>91</v>
      </c>
      <c r="L58" t="s">
        <v>92</v>
      </c>
      <c r="M58" s="1" t="s">
        <v>92</v>
      </c>
      <c r="N58" s="16">
        <v>42011</v>
      </c>
      <c r="O58" s="16"/>
      <c r="P58" s="2">
        <v>0.62299768518518517</v>
      </c>
      <c r="Q58" t="s">
        <v>93</v>
      </c>
      <c r="R58">
        <v>57</v>
      </c>
      <c r="S58" t="s">
        <v>10</v>
      </c>
      <c r="T58" t="s">
        <v>99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100</v>
      </c>
      <c r="AA58" t="s">
        <v>69</v>
      </c>
      <c r="AB58" t="s">
        <v>67</v>
      </c>
      <c r="AC58">
        <v>49</v>
      </c>
      <c r="AD58">
        <v>1</v>
      </c>
      <c r="AE58">
        <v>49</v>
      </c>
      <c r="AF58">
        <v>0</v>
      </c>
      <c r="AG58" t="s">
        <v>99</v>
      </c>
      <c r="AH58">
        <v>-999999</v>
      </c>
      <c r="AI58">
        <v>17</v>
      </c>
      <c r="AJ58">
        <v>200486</v>
      </c>
      <c r="AK58">
        <v>0</v>
      </c>
      <c r="AL58">
        <v>7</v>
      </c>
      <c r="AM58">
        <v>360</v>
      </c>
      <c r="AN58">
        <v>200846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28078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75</v>
      </c>
      <c r="J59" s="3">
        <v>544888548</v>
      </c>
      <c r="K59" t="s">
        <v>91</v>
      </c>
      <c r="L59" t="s">
        <v>92</v>
      </c>
      <c r="M59" s="1" t="s">
        <v>92</v>
      </c>
      <c r="N59" s="16">
        <v>42011</v>
      </c>
      <c r="O59" s="16"/>
      <c r="P59" s="2">
        <v>0.62299768518518517</v>
      </c>
      <c r="Q59" t="s">
        <v>93</v>
      </c>
      <c r="R59">
        <v>58</v>
      </c>
      <c r="S59" t="s">
        <v>10</v>
      </c>
      <c r="T59">
        <v>7</v>
      </c>
      <c r="U59" t="s">
        <v>96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16</v>
      </c>
      <c r="AJ59">
        <v>201952</v>
      </c>
      <c r="AK59">
        <v>0</v>
      </c>
      <c r="AL59">
        <v>7</v>
      </c>
      <c r="AM59">
        <v>510</v>
      </c>
      <c r="AN59">
        <v>202462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28078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75</v>
      </c>
      <c r="J60" s="3">
        <v>544888548</v>
      </c>
      <c r="K60" t="s">
        <v>91</v>
      </c>
      <c r="L60" t="s">
        <v>92</v>
      </c>
      <c r="M60" s="1" t="s">
        <v>92</v>
      </c>
      <c r="N60" s="16">
        <v>42011</v>
      </c>
      <c r="O60" s="16"/>
      <c r="P60" s="2">
        <v>0.62299768518518517</v>
      </c>
      <c r="Q60" t="s">
        <v>93</v>
      </c>
      <c r="R60">
        <v>59</v>
      </c>
      <c r="S60" t="s">
        <v>10</v>
      </c>
      <c r="T60" t="s">
        <v>99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1</v>
      </c>
      <c r="AG60" t="s">
        <v>99</v>
      </c>
      <c r="AH60">
        <v>-999999</v>
      </c>
      <c r="AI60">
        <v>17</v>
      </c>
      <c r="AJ60">
        <v>203569</v>
      </c>
      <c r="AK60">
        <v>0</v>
      </c>
      <c r="AL60" t="s">
        <v>99</v>
      </c>
      <c r="AM60">
        <v>461</v>
      </c>
      <c r="AN60">
        <v>204030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28078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75</v>
      </c>
      <c r="J61" s="3">
        <v>544888548</v>
      </c>
      <c r="K61" t="s">
        <v>91</v>
      </c>
      <c r="L61" t="s">
        <v>92</v>
      </c>
      <c r="M61" s="1" t="s">
        <v>92</v>
      </c>
      <c r="N61" s="16">
        <v>42011</v>
      </c>
      <c r="O61" s="16"/>
      <c r="P61" s="2">
        <v>0.62299768518518517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52</v>
      </c>
      <c r="AD61">
        <v>1</v>
      </c>
      <c r="AE61">
        <v>52</v>
      </c>
      <c r="AF61">
        <v>1</v>
      </c>
      <c r="AG61" t="s">
        <v>99</v>
      </c>
      <c r="AH61">
        <v>-999999</v>
      </c>
      <c r="AI61">
        <v>16</v>
      </c>
      <c r="AJ61">
        <v>205135</v>
      </c>
      <c r="AK61">
        <v>0</v>
      </c>
      <c r="AL61" t="s">
        <v>99</v>
      </c>
      <c r="AM61">
        <v>383</v>
      </c>
      <c r="AN61">
        <v>205518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28078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75</v>
      </c>
      <c r="J62" s="3">
        <v>544888548</v>
      </c>
      <c r="K62" t="s">
        <v>91</v>
      </c>
      <c r="L62" t="s">
        <v>92</v>
      </c>
      <c r="M62" s="1" t="s">
        <v>92</v>
      </c>
      <c r="N62" s="16">
        <v>42011</v>
      </c>
      <c r="O62" s="16"/>
      <c r="P62" s="2">
        <v>0.62299768518518517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16</v>
      </c>
      <c r="AJ62">
        <v>206618</v>
      </c>
      <c r="AK62">
        <v>0</v>
      </c>
      <c r="AL62">
        <v>7</v>
      </c>
      <c r="AM62">
        <v>340</v>
      </c>
      <c r="AN62">
        <v>206958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98</v>
      </c>
    </row>
    <row r="63" spans="1:50" x14ac:dyDescent="0.25">
      <c r="A63" t="s">
        <v>87</v>
      </c>
      <c r="B63">
        <v>28078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75</v>
      </c>
      <c r="J63" s="3">
        <v>544888548</v>
      </c>
      <c r="K63" t="s">
        <v>91</v>
      </c>
      <c r="L63" t="s">
        <v>92</v>
      </c>
      <c r="M63" s="1" t="s">
        <v>92</v>
      </c>
      <c r="N63" s="16">
        <v>42011</v>
      </c>
      <c r="O63" s="16"/>
      <c r="P63" s="2">
        <v>0.62299768518518517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54</v>
      </c>
      <c r="AD63">
        <v>1</v>
      </c>
      <c r="AE63">
        <v>54</v>
      </c>
      <c r="AF63">
        <v>1</v>
      </c>
      <c r="AG63">
        <v>7</v>
      </c>
      <c r="AH63">
        <v>-999999</v>
      </c>
      <c r="AI63">
        <v>16</v>
      </c>
      <c r="AJ63">
        <v>208068</v>
      </c>
      <c r="AK63">
        <v>0</v>
      </c>
      <c r="AL63">
        <v>7</v>
      </c>
      <c r="AM63">
        <v>666</v>
      </c>
      <c r="AN63">
        <v>208734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28078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75</v>
      </c>
      <c r="J64" s="3">
        <v>544888548</v>
      </c>
      <c r="K64" t="s">
        <v>91</v>
      </c>
      <c r="L64" t="s">
        <v>92</v>
      </c>
      <c r="M64" s="1" t="s">
        <v>92</v>
      </c>
      <c r="N64" s="16">
        <v>42011</v>
      </c>
      <c r="O64" s="16"/>
      <c r="P64" s="2">
        <v>0.62299768518518517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55</v>
      </c>
      <c r="AD64">
        <v>1</v>
      </c>
      <c r="AE64">
        <v>55</v>
      </c>
      <c r="AF64">
        <v>1</v>
      </c>
      <c r="AG64">
        <v>7</v>
      </c>
      <c r="AH64">
        <v>-999999</v>
      </c>
      <c r="AI64">
        <v>17</v>
      </c>
      <c r="AJ64">
        <v>209835</v>
      </c>
      <c r="AK64">
        <v>0</v>
      </c>
      <c r="AL64">
        <v>7</v>
      </c>
      <c r="AM64">
        <v>355</v>
      </c>
      <c r="AN64">
        <v>210190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28078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75</v>
      </c>
      <c r="J65" s="3">
        <v>544888548</v>
      </c>
      <c r="K65" t="s">
        <v>91</v>
      </c>
      <c r="L65" t="s">
        <v>92</v>
      </c>
      <c r="M65" s="1" t="s">
        <v>92</v>
      </c>
      <c r="N65" s="16">
        <v>42011</v>
      </c>
      <c r="O65" s="16"/>
      <c r="P65" s="2">
        <v>0.62299768518518517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56</v>
      </c>
      <c r="AD65">
        <v>1</v>
      </c>
      <c r="AE65">
        <v>56</v>
      </c>
      <c r="AF65">
        <v>1</v>
      </c>
      <c r="AG65">
        <v>7</v>
      </c>
      <c r="AH65">
        <v>-999999</v>
      </c>
      <c r="AI65">
        <v>17</v>
      </c>
      <c r="AJ65">
        <v>211285</v>
      </c>
      <c r="AK65">
        <v>0</v>
      </c>
      <c r="AL65">
        <v>7</v>
      </c>
      <c r="AM65">
        <v>361</v>
      </c>
      <c r="AN65">
        <v>211646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A66" t="s">
        <v>87</v>
      </c>
      <c r="B66">
        <v>28078</v>
      </c>
      <c r="C66">
        <v>1</v>
      </c>
      <c r="D66" t="s">
        <v>88</v>
      </c>
      <c r="E66" t="s">
        <v>89</v>
      </c>
      <c r="F66">
        <v>60.006</v>
      </c>
      <c r="G66" t="s">
        <v>90</v>
      </c>
      <c r="H66" s="1">
        <v>1</v>
      </c>
      <c r="I66" s="2">
        <v>75</v>
      </c>
      <c r="J66" s="3">
        <v>544888548</v>
      </c>
      <c r="K66" t="s">
        <v>91</v>
      </c>
      <c r="L66" t="s">
        <v>92</v>
      </c>
      <c r="M66" s="1" t="s">
        <v>92</v>
      </c>
      <c r="N66" s="16">
        <v>42011</v>
      </c>
      <c r="O66" s="16"/>
      <c r="P66" s="2">
        <v>0.62299768518518517</v>
      </c>
      <c r="Q66" t="s">
        <v>93</v>
      </c>
      <c r="R66">
        <v>65</v>
      </c>
      <c r="S66" t="s">
        <v>9</v>
      </c>
      <c r="T66" t="s">
        <v>99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99</v>
      </c>
      <c r="AH66">
        <v>-999999</v>
      </c>
      <c r="AI66">
        <v>17</v>
      </c>
      <c r="AJ66">
        <v>212751</v>
      </c>
      <c r="AK66">
        <v>0</v>
      </c>
      <c r="AL66" t="s">
        <v>99</v>
      </c>
      <c r="AM66">
        <v>399</v>
      </c>
      <c r="AN66">
        <v>213150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28078</v>
      </c>
      <c r="C67">
        <v>1</v>
      </c>
      <c r="D67" t="s">
        <v>88</v>
      </c>
      <c r="E67" t="s">
        <v>89</v>
      </c>
      <c r="F67">
        <v>60.006</v>
      </c>
      <c r="G67" t="s">
        <v>90</v>
      </c>
      <c r="H67" s="1">
        <v>1</v>
      </c>
      <c r="I67" s="2">
        <v>75</v>
      </c>
      <c r="J67" s="3">
        <v>544888548</v>
      </c>
      <c r="K67" t="s">
        <v>91</v>
      </c>
      <c r="L67" t="s">
        <v>92</v>
      </c>
      <c r="M67" s="1" t="s">
        <v>92</v>
      </c>
      <c r="N67" s="16">
        <v>42011</v>
      </c>
      <c r="O67" s="16"/>
      <c r="P67" s="2">
        <v>0.62299768518518517</v>
      </c>
      <c r="Q67" t="s">
        <v>93</v>
      </c>
      <c r="R67">
        <v>66</v>
      </c>
      <c r="S67" t="s">
        <v>9</v>
      </c>
      <c r="T67" t="s">
        <v>99</v>
      </c>
      <c r="U67" t="s">
        <v>100</v>
      </c>
      <c r="V67" t="s">
        <v>97</v>
      </c>
      <c r="W67" t="s">
        <v>97</v>
      </c>
      <c r="X67" t="s">
        <v>97</v>
      </c>
      <c r="Y67" t="s">
        <v>102</v>
      </c>
      <c r="Z67" t="s">
        <v>94</v>
      </c>
      <c r="AA67" t="s">
        <v>69</v>
      </c>
      <c r="AB67" t="s">
        <v>62</v>
      </c>
      <c r="AC67">
        <v>58</v>
      </c>
      <c r="AD67">
        <v>1</v>
      </c>
      <c r="AE67">
        <v>58</v>
      </c>
      <c r="AF67">
        <v>1</v>
      </c>
      <c r="AG67" t="s">
        <v>99</v>
      </c>
      <c r="AH67">
        <v>-999999</v>
      </c>
      <c r="AI67">
        <v>17</v>
      </c>
      <c r="AJ67">
        <v>214251</v>
      </c>
      <c r="AK67">
        <v>0</v>
      </c>
      <c r="AL67" t="s">
        <v>99</v>
      </c>
      <c r="AM67">
        <v>483</v>
      </c>
      <c r="AN67">
        <v>214734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101</v>
      </c>
    </row>
    <row r="68" spans="1:50" x14ac:dyDescent="0.25">
      <c r="A68" t="s">
        <v>87</v>
      </c>
      <c r="B68">
        <v>28078</v>
      </c>
      <c r="C68">
        <v>1</v>
      </c>
      <c r="D68" t="s">
        <v>88</v>
      </c>
      <c r="E68" t="s">
        <v>89</v>
      </c>
      <c r="F68">
        <v>60.006</v>
      </c>
      <c r="G68" t="s">
        <v>90</v>
      </c>
      <c r="H68" s="1">
        <v>1</v>
      </c>
      <c r="I68" s="2">
        <v>75</v>
      </c>
      <c r="J68" s="3">
        <v>544888548</v>
      </c>
      <c r="K68" t="s">
        <v>91</v>
      </c>
      <c r="L68" t="s">
        <v>92</v>
      </c>
      <c r="M68" s="1" t="s">
        <v>92</v>
      </c>
      <c r="N68" s="16">
        <v>42011</v>
      </c>
      <c r="O68" s="16"/>
      <c r="P68" s="2">
        <v>0.62299768518518517</v>
      </c>
      <c r="Q68" t="s">
        <v>93</v>
      </c>
      <c r="R68">
        <v>67</v>
      </c>
      <c r="S68" t="s">
        <v>10</v>
      </c>
      <c r="T68" t="s">
        <v>99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100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 t="s">
        <v>99</v>
      </c>
      <c r="AH68">
        <v>-999999</v>
      </c>
      <c r="AI68">
        <v>17</v>
      </c>
      <c r="AJ68">
        <v>215834</v>
      </c>
      <c r="AK68">
        <v>0</v>
      </c>
      <c r="AL68" t="s">
        <v>99</v>
      </c>
      <c r="AM68">
        <v>452</v>
      </c>
      <c r="AN68">
        <v>216286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101</v>
      </c>
    </row>
    <row r="69" spans="1:50" x14ac:dyDescent="0.25">
      <c r="A69" t="s">
        <v>87</v>
      </c>
      <c r="B69">
        <v>28078</v>
      </c>
      <c r="C69">
        <v>1</v>
      </c>
      <c r="D69" t="s">
        <v>88</v>
      </c>
      <c r="E69" t="s">
        <v>89</v>
      </c>
      <c r="F69">
        <v>60.006</v>
      </c>
      <c r="G69" t="s">
        <v>90</v>
      </c>
      <c r="H69" s="1">
        <v>1</v>
      </c>
      <c r="I69" s="2">
        <v>75</v>
      </c>
      <c r="J69" s="3">
        <v>544888548</v>
      </c>
      <c r="K69" t="s">
        <v>91</v>
      </c>
      <c r="L69" t="s">
        <v>92</v>
      </c>
      <c r="M69" s="1" t="s">
        <v>92</v>
      </c>
      <c r="N69" s="16">
        <v>42011</v>
      </c>
      <c r="O69" s="16"/>
      <c r="P69" s="2">
        <v>0.62299768518518517</v>
      </c>
      <c r="Q69" t="s">
        <v>93</v>
      </c>
      <c r="R69">
        <v>68</v>
      </c>
      <c r="S69" t="s">
        <v>9</v>
      </c>
      <c r="T69" t="s">
        <v>99</v>
      </c>
      <c r="U69" t="s">
        <v>100</v>
      </c>
      <c r="V69" t="s">
        <v>97</v>
      </c>
      <c r="W69" t="s">
        <v>97</v>
      </c>
      <c r="X69" t="s">
        <v>97</v>
      </c>
      <c r="Y69" t="s">
        <v>102</v>
      </c>
      <c r="Z69" t="s">
        <v>94</v>
      </c>
      <c r="AA69" t="s">
        <v>69</v>
      </c>
      <c r="AB69" t="s">
        <v>62</v>
      </c>
      <c r="AC69">
        <v>60</v>
      </c>
      <c r="AD69">
        <v>1</v>
      </c>
      <c r="AE69">
        <v>60</v>
      </c>
      <c r="AF69">
        <v>1</v>
      </c>
      <c r="AG69" t="s">
        <v>99</v>
      </c>
      <c r="AH69">
        <v>-999999</v>
      </c>
      <c r="AI69">
        <v>17</v>
      </c>
      <c r="AJ69">
        <v>217384</v>
      </c>
      <c r="AK69">
        <v>0</v>
      </c>
      <c r="AL69" t="s">
        <v>99</v>
      </c>
      <c r="AM69">
        <v>310</v>
      </c>
      <c r="AN69">
        <v>217694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101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28078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392.13793103448273</v>
      </c>
    </row>
    <row r="3" spans="1:16" x14ac:dyDescent="0.25">
      <c r="A3">
        <v>3</v>
      </c>
      <c r="B3">
        <f>HLOOKUP(B$1,Raw!$A:$AO,$A3,FALSE)</f>
        <v>28078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75.60410465879697</v>
      </c>
    </row>
    <row r="4" spans="1:16" x14ac:dyDescent="0.25">
      <c r="A4">
        <v>4</v>
      </c>
      <c r="B4">
        <f>HLOOKUP(B$1,Raw!$A:$AO,$A4,FALSE)</f>
        <v>28078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618.95024501087369</v>
      </c>
    </row>
    <row r="5" spans="1:16" x14ac:dyDescent="0.25">
      <c r="A5">
        <v>5</v>
      </c>
      <c r="B5">
        <f>HLOOKUP(B$1,Raw!$A:$AO,$A5,FALSE)</f>
        <v>28078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165.32561705809184</v>
      </c>
    </row>
    <row r="6" spans="1:16" x14ac:dyDescent="0.25">
      <c r="A6">
        <v>6</v>
      </c>
      <c r="B6">
        <f>HLOOKUP(B$1,Raw!$A:$AO,$A6,FALSE)</f>
        <v>28078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28078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28078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28078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28078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293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293</v>
      </c>
      <c r="L10">
        <f t="shared" si="2"/>
        <v>293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28078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333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333</v>
      </c>
      <c r="L11">
        <f t="shared" si="2"/>
        <v>333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28078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323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323</v>
      </c>
      <c r="L12">
        <f t="shared" si="2"/>
        <v>323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28078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314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314</v>
      </c>
      <c r="L13">
        <f t="shared" si="2"/>
        <v>314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28078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306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306</v>
      </c>
      <c r="L14">
        <f t="shared" si="2"/>
        <v>306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28078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Left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426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426</v>
      </c>
      <c r="L15">
        <f t="shared" si="2"/>
        <v>426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28078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445</v>
      </c>
      <c r="I16" t="str">
        <f>IF($B16=0,"",HLOOKUP(I$1,Raw!$A:$AO,$A16,FALSE))</f>
        <v>q</v>
      </c>
      <c r="J16" t="str">
        <f>IF($B16=0,"",HLOOKUP(J$1,Raw!$A:$AO,$A16,FALSE))</f>
        <v>q</v>
      </c>
      <c r="K16">
        <f t="shared" si="0"/>
        <v>445</v>
      </c>
      <c r="L16">
        <f t="shared" si="2"/>
        <v>445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28078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367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367</v>
      </c>
      <c r="L17">
        <f t="shared" si="2"/>
        <v>367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28078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356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356</v>
      </c>
      <c r="L18">
        <f t="shared" si="2"/>
        <v>356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28078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458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458</v>
      </c>
      <c r="L19">
        <f t="shared" si="2"/>
        <v>458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28078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Right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427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427</v>
      </c>
      <c r="L20">
        <f t="shared" si="2"/>
        <v>427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28078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398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398</v>
      </c>
      <c r="L21">
        <f t="shared" si="2"/>
        <v>398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28078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322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322</v>
      </c>
      <c r="L22">
        <f t="shared" si="2"/>
        <v>322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28078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282</v>
      </c>
      <c r="I23" t="str">
        <f>IF($B23=0,"",HLOOKUP(I$1,Raw!$A:$AO,$A23,FALSE))</f>
        <v>q</v>
      </c>
      <c r="J23" t="str">
        <f>IF($B23=0,"",HLOOKUP(J$1,Raw!$A:$AO,$A23,FALSE))</f>
        <v>q</v>
      </c>
      <c r="K23">
        <f t="shared" si="0"/>
        <v>282</v>
      </c>
      <c r="L23">
        <f t="shared" si="2"/>
        <v>282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28078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339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339</v>
      </c>
      <c r="L24">
        <f t="shared" si="2"/>
        <v>339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28078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Right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265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265</v>
      </c>
      <c r="L25">
        <f t="shared" si="2"/>
        <v>265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28078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403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403</v>
      </c>
      <c r="L26">
        <f t="shared" si="2"/>
        <v>403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28078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311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311</v>
      </c>
      <c r="L27">
        <f t="shared" si="2"/>
        <v>311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28078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Right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351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351</v>
      </c>
      <c r="L28">
        <f t="shared" si="2"/>
        <v>351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28078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341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341</v>
      </c>
      <c r="L29">
        <f t="shared" si="2"/>
        <v>341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28078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475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475</v>
      </c>
      <c r="L30">
        <f t="shared" si="2"/>
        <v>475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28078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380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380</v>
      </c>
      <c r="L31">
        <f t="shared" si="2"/>
        <v>380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28078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368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368</v>
      </c>
      <c r="L32">
        <f t="shared" si="2"/>
        <v>368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28078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454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454</v>
      </c>
      <c r="L33">
        <f t="shared" si="2"/>
        <v>454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28078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424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424</v>
      </c>
      <c r="L34">
        <f t="shared" si="2"/>
        <v>424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28078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315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315</v>
      </c>
      <c r="L35">
        <f t="shared" si="2"/>
        <v>315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28078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402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402</v>
      </c>
      <c r="L36">
        <f t="shared" si="2"/>
        <v>402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28078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295</v>
      </c>
      <c r="I37">
        <f>IF($B37=0,"",HLOOKUP(I$1,Raw!$A:$AO,$A37,FALSE))</f>
        <v>7</v>
      </c>
      <c r="J37">
        <f>IF($B37=0,"",HLOOKUP(J$1,Raw!$A:$AO,$A37,FALSE))</f>
        <v>7</v>
      </c>
      <c r="K37">
        <f t="shared" si="0"/>
        <v>295</v>
      </c>
      <c r="L37">
        <f t="shared" si="2"/>
        <v>295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28078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I</v>
      </c>
      <c r="G38">
        <f>IF($B38=0,"",HLOOKUP(G$1,Raw!$A:$AO,$A38,FALSE))</f>
        <v>1</v>
      </c>
      <c r="H38">
        <f>IF($B38=0,"",HLOOKUP(H$1,Raw!$A:$AO,$A38,FALSE))</f>
        <v>431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431</v>
      </c>
      <c r="L38">
        <f t="shared" si="2"/>
        <v>431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28078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497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497</v>
      </c>
      <c r="L39">
        <f t="shared" si="2"/>
        <v>497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28078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434</v>
      </c>
      <c r="I40" t="str">
        <f>IF($B40=0,"",HLOOKUP(I$1,Raw!$A:$AO,$A40,FALSE))</f>
        <v>q</v>
      </c>
      <c r="J40" t="str">
        <f>IF($B40=0,"",HLOOKUP(J$1,Raw!$A:$AO,$A40,FALSE))</f>
        <v>q</v>
      </c>
      <c r="K40">
        <f t="shared" si="0"/>
        <v>434</v>
      </c>
      <c r="L40">
        <f t="shared" si="2"/>
        <v>434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28078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548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548</v>
      </c>
      <c r="L41">
        <f t="shared" si="2"/>
        <v>548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28078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323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323</v>
      </c>
      <c r="L42">
        <f t="shared" si="2"/>
        <v>323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28078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409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409</v>
      </c>
      <c r="L43">
        <f t="shared" si="2"/>
        <v>409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28078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I</v>
      </c>
      <c r="G44">
        <f>IF($B44=0,"",HLOOKUP(G$1,Raw!$A:$AO,$A44,FALSE))</f>
        <v>1</v>
      </c>
      <c r="H44">
        <f>IF($B44=0,"",HLOOKUP(H$1,Raw!$A:$AO,$A44,FALSE))</f>
        <v>349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349</v>
      </c>
      <c r="L44">
        <f t="shared" si="2"/>
        <v>349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28078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I</v>
      </c>
      <c r="G45">
        <f>IF($B45=0,"",HLOOKUP(G$1,Raw!$A:$AO,$A45,FALSE))</f>
        <v>1</v>
      </c>
      <c r="H45">
        <f>IF($B45=0,"",HLOOKUP(H$1,Raw!$A:$AO,$A45,FALSE))</f>
        <v>403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403</v>
      </c>
      <c r="L45">
        <f t="shared" si="2"/>
        <v>403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28078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Right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391</v>
      </c>
      <c r="I46">
        <f>IF($B46=0,"",HLOOKUP(I$1,Raw!$A:$AO,$A46,FALSE))</f>
        <v>7</v>
      </c>
      <c r="J46">
        <f>IF($B46=0,"",HLOOKUP(J$1,Raw!$A:$AO,$A46,FALSE))</f>
        <v>7</v>
      </c>
      <c r="K46">
        <f t="shared" si="0"/>
        <v>391</v>
      </c>
      <c r="L46">
        <f t="shared" si="2"/>
        <v>391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28078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443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443</v>
      </c>
      <c r="L47">
        <f t="shared" si="2"/>
        <v>443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28078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350</v>
      </c>
      <c r="I48" t="str">
        <f>IF($B48=0,"",HLOOKUP(I$1,Raw!$A:$AO,$A48,FALSE))</f>
        <v>q</v>
      </c>
      <c r="J48" t="str">
        <f>IF($B48=0,"",HLOOKUP(J$1,Raw!$A:$AO,$A48,FALSE))</f>
        <v>q</v>
      </c>
      <c r="K48">
        <f t="shared" si="0"/>
        <v>350</v>
      </c>
      <c r="L48">
        <f t="shared" si="2"/>
        <v>350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28078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Right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276</v>
      </c>
      <c r="I49">
        <f>IF($B49=0,"",HLOOKUP(I$1,Raw!$A:$AO,$A49,FALSE))</f>
        <v>7</v>
      </c>
      <c r="J49">
        <f>IF($B49=0,"",HLOOKUP(J$1,Raw!$A:$AO,$A49,FALSE))</f>
        <v>7</v>
      </c>
      <c r="K49">
        <f t="shared" si="0"/>
        <v>276</v>
      </c>
      <c r="L49">
        <f t="shared" si="2"/>
        <v>276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28078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428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428</v>
      </c>
      <c r="L50">
        <f t="shared" si="2"/>
        <v>428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28078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335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335</v>
      </c>
      <c r="L51">
        <f t="shared" si="2"/>
        <v>335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28078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0</v>
      </c>
      <c r="H52">
        <f>IF($B52=0,"",HLOOKUP(H$1,Raw!$A:$AO,$A52,FALSE))</f>
        <v>326</v>
      </c>
      <c r="I52" t="str">
        <f>IF($B52=0,"",HLOOKUP(I$1,Raw!$A:$AO,$A52,FALSE))</f>
        <v>q</v>
      </c>
      <c r="J52">
        <f>IF($B52=0,"",HLOOKUP(J$1,Raw!$A:$AO,$A52,FALSE))</f>
        <v>7</v>
      </c>
      <c r="K52" t="str">
        <f t="shared" si="0"/>
        <v/>
      </c>
      <c r="L52" t="str">
        <f t="shared" si="2"/>
        <v/>
      </c>
      <c r="M52" t="str">
        <f t="shared" si="1"/>
        <v>Incorrect</v>
      </c>
    </row>
    <row r="53" spans="1:13" x14ac:dyDescent="0.25">
      <c r="A53">
        <v>53</v>
      </c>
      <c r="B53">
        <f>HLOOKUP(B$1,Raw!$A:$AO,$A53,FALSE)</f>
        <v>28078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429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429</v>
      </c>
      <c r="L53">
        <f t="shared" si="2"/>
        <v>429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28078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400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400</v>
      </c>
      <c r="L54">
        <f t="shared" si="2"/>
        <v>400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28078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516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516</v>
      </c>
      <c r="L55">
        <f t="shared" si="2"/>
        <v>516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28078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451</v>
      </c>
      <c r="I56">
        <f>IF($B56=0,"",HLOOKUP(I$1,Raw!$A:$AO,$A56,FALSE))</f>
        <v>7</v>
      </c>
      <c r="J56">
        <f>IF($B56=0,"",HLOOKUP(J$1,Raw!$A:$AO,$A56,FALSE))</f>
        <v>7</v>
      </c>
      <c r="K56">
        <f t="shared" si="0"/>
        <v>451</v>
      </c>
      <c r="L56">
        <f t="shared" si="2"/>
        <v>451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28078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438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438</v>
      </c>
      <c r="L57">
        <f t="shared" si="2"/>
        <v>438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28078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I</v>
      </c>
      <c r="G58">
        <f>IF($B58=0,"",HLOOKUP(G$1,Raw!$A:$AO,$A58,FALSE))</f>
        <v>0</v>
      </c>
      <c r="H58">
        <f>IF($B58=0,"",HLOOKUP(H$1,Raw!$A:$AO,$A58,FALSE))</f>
        <v>360</v>
      </c>
      <c r="I58">
        <f>IF($B58=0,"",HLOOKUP(I$1,Raw!$A:$AO,$A58,FALSE))</f>
        <v>7</v>
      </c>
      <c r="J58" t="str">
        <f>IF($B58=0,"",HLOOKUP(J$1,Raw!$A:$AO,$A58,FALSE))</f>
        <v>q</v>
      </c>
      <c r="K58" t="str">
        <f t="shared" si="0"/>
        <v/>
      </c>
      <c r="L58" t="str">
        <f t="shared" si="2"/>
        <v/>
      </c>
      <c r="M58" t="str">
        <f t="shared" si="1"/>
        <v>Incorrect</v>
      </c>
    </row>
    <row r="59" spans="1:13" x14ac:dyDescent="0.25">
      <c r="A59">
        <v>59</v>
      </c>
      <c r="B59">
        <f>HLOOKUP(B$1,Raw!$A:$AO,$A59,FALSE)</f>
        <v>28078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I</v>
      </c>
      <c r="G59">
        <f>IF($B59=0,"",HLOOKUP(G$1,Raw!$A:$AO,$A59,FALSE))</f>
        <v>1</v>
      </c>
      <c r="H59">
        <f>IF($B59=0,"",HLOOKUP(H$1,Raw!$A:$AO,$A59,FALSE))</f>
        <v>510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510</v>
      </c>
      <c r="L59">
        <f t="shared" si="2"/>
        <v>510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28078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461</v>
      </c>
      <c r="I60" t="str">
        <f>IF($B60=0,"",HLOOKUP(I$1,Raw!$A:$AO,$A60,FALSE))</f>
        <v>q</v>
      </c>
      <c r="J60" t="str">
        <f>IF($B60=0,"",HLOOKUP(J$1,Raw!$A:$AO,$A60,FALSE))</f>
        <v>q</v>
      </c>
      <c r="K60">
        <f t="shared" si="0"/>
        <v>461</v>
      </c>
      <c r="L60">
        <f t="shared" si="2"/>
        <v>461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28078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383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383</v>
      </c>
      <c r="L61">
        <f t="shared" si="2"/>
        <v>383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28078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340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340</v>
      </c>
      <c r="L62">
        <f t="shared" si="2"/>
        <v>340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28078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666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666</v>
      </c>
      <c r="L63" t="str">
        <f t="shared" si="2"/>
        <v/>
      </c>
      <c r="M63" t="str">
        <f t="shared" si="1"/>
        <v>Outlier</v>
      </c>
    </row>
    <row r="64" spans="1:13" x14ac:dyDescent="0.25">
      <c r="A64">
        <v>64</v>
      </c>
      <c r="B64">
        <f>HLOOKUP(B$1,Raw!$A:$AO,$A64,FALSE)</f>
        <v>28078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355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355</v>
      </c>
      <c r="L64">
        <f t="shared" si="2"/>
        <v>355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28078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361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361</v>
      </c>
      <c r="L65">
        <f t="shared" si="2"/>
        <v>361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28078</v>
      </c>
      <c r="C66">
        <f>IF($B66=0,"",HLOOKUP(C$1,Raw!$A:$AO,$A66,FALSE))</f>
        <v>42011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399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399</v>
      </c>
      <c r="L66">
        <f t="shared" si="2"/>
        <v>399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28078</v>
      </c>
      <c r="C67">
        <f>IF($B67=0,"",HLOOKUP(C$1,Raw!$A:$AO,$A67,FALSE))</f>
        <v>42011</v>
      </c>
      <c r="D67">
        <f>IF($B67=0,"",HLOOKUP(D$1,Raw!$A:$AO,$A67,FALSE))</f>
        <v>66</v>
      </c>
      <c r="E67" t="str">
        <f>IF($B67=0,"",HLOOKUP(E$1,Raw!$A:$AO,$A67,FALSE))</f>
        <v>Left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483</v>
      </c>
      <c r="I67" t="str">
        <f>IF($B67=0,"",HLOOKUP(I$1,Raw!$A:$AO,$A67,FALSE))</f>
        <v>q</v>
      </c>
      <c r="J67" t="str">
        <f>IF($B67=0,"",HLOOKUP(J$1,Raw!$A:$AO,$A67,FALSE))</f>
        <v>q</v>
      </c>
      <c r="K67">
        <f t="shared" ref="K67:K81" si="3">IF(G67=1,H67,"")</f>
        <v>483</v>
      </c>
      <c r="L67">
        <f t="shared" si="2"/>
        <v>483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28078</v>
      </c>
      <c r="C68">
        <f>IF($B68=0,"",HLOOKUP(C$1,Raw!$A:$AO,$A68,FALSE))</f>
        <v>42011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I</v>
      </c>
      <c r="G68">
        <f>IF($B68=0,"",HLOOKUP(G$1,Raw!$A:$AO,$A68,FALSE))</f>
        <v>1</v>
      </c>
      <c r="H68">
        <f>IF($B68=0,"",HLOOKUP(H$1,Raw!$A:$AO,$A68,FALSE))</f>
        <v>452</v>
      </c>
      <c r="I68" t="str">
        <f>IF($B68=0,"",HLOOKUP(I$1,Raw!$A:$AO,$A68,FALSE))</f>
        <v>q</v>
      </c>
      <c r="J68" t="str">
        <f>IF($B68=0,"",HLOOKUP(J$1,Raw!$A:$AO,$A68,FALSE))</f>
        <v>q</v>
      </c>
      <c r="K68">
        <f t="shared" si="3"/>
        <v>452</v>
      </c>
      <c r="L68">
        <f t="shared" ref="L68:L81" si="5">IF(AND(K68&lt;$P$4,K68&gt;$P$5),K68,"")</f>
        <v>452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28078</v>
      </c>
      <c r="C69">
        <f>IF($B69=0,"",HLOOKUP(C$1,Raw!$A:$AO,$A69,FALSE))</f>
        <v>42011</v>
      </c>
      <c r="D69">
        <f>IF($B69=0,"",HLOOKUP(D$1,Raw!$A:$AO,$A69,FALSE))</f>
        <v>68</v>
      </c>
      <c r="E69" t="str">
        <f>IF($B69=0,"",HLOOKUP(E$1,Raw!$A:$AO,$A69,FALSE))</f>
        <v>Left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310</v>
      </c>
      <c r="I69" t="str">
        <f>IF($B69=0,"",HLOOKUP(I$1,Raw!$A:$AO,$A69,FALSE))</f>
        <v>q</v>
      </c>
      <c r="J69" t="str">
        <f>IF($B69=0,"",HLOOKUP(J$1,Raw!$A:$AO,$A69,FALSE))</f>
        <v>q</v>
      </c>
      <c r="K69">
        <f t="shared" si="3"/>
        <v>310</v>
      </c>
      <c r="L69">
        <f t="shared" si="5"/>
        <v>310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28078</v>
      </c>
      <c r="B6" s="7">
        <f>Organized!C2</f>
        <v>42011</v>
      </c>
      <c r="C6" s="19">
        <f>GETPIVOTDATA("FinalRT",$A$8,"Consistency","C")</f>
        <v>375.59090909090907</v>
      </c>
      <c r="D6" s="19">
        <f>GETPIVOTDATA("FinalRT",$A$8,"Consistency","I")</f>
        <v>427.07692307692309</v>
      </c>
      <c r="E6" s="19">
        <f>D6-C6</f>
        <v>51.486013986014029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0.8666666666666667</v>
      </c>
      <c r="H6" s="23">
        <f>G6-F6</f>
        <v>-0.11111111111111105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375.59090909090907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427.07692307692309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387.33333333333331</v>
      </c>
      <c r="D11" s="5" t="s">
        <v>10</v>
      </c>
      <c r="E11" s="6">
        <v>13</v>
      </c>
      <c r="F11" s="6">
        <v>2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2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2015-02-21T00:17:21Z</dcterms:modified>
</cp:coreProperties>
</file>