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murray/Documents/Code/swgoh-squad-arena-payout-bot/"/>
    </mc:Choice>
  </mc:AlternateContent>
  <xr:revisionPtr revIDLastSave="0" documentId="13_ncr:1_{AE28AD51-4BBF-4E48-9A98-A0A738A1281C}" xr6:coauthVersionLast="37" xr6:coauthVersionMax="37" xr10:uidLastSave="{00000000-0000-0000-0000-000000000000}"/>
  <bookViews>
    <workbookView xWindow="14140" yWindow="9040" windowWidth="33700" windowHeight="16060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79021"/>
  <customWorkbookViews>
    <customWorkbookView name="All Columns &amp; Rows" guid="{5D2AD3E2-CA0C-430D-85FE-AC4E745B5F2D}" maximized="1" xWindow="-8" yWindow="-8" windowWidth="1936" windowHeight="1176" activeSheetId="1"/>
    <customWorkbookView name="selected" guid="{6B6C704A-4C22-4616-B5BC-59850AE98E27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0" i="1" l="1"/>
  <c r="U60" i="1"/>
  <c r="T60" i="1"/>
  <c r="S60" i="1"/>
  <c r="R60" i="1"/>
  <c r="Q60" i="1"/>
  <c r="P60" i="1"/>
  <c r="O60" i="1"/>
  <c r="N60" i="1"/>
  <c r="M60" i="1"/>
  <c r="L60" i="1"/>
  <c r="K60" i="1"/>
  <c r="V57" i="1"/>
  <c r="U57" i="1"/>
  <c r="T57" i="1"/>
  <c r="S57" i="1"/>
  <c r="R57" i="1"/>
  <c r="Q57" i="1"/>
  <c r="P57" i="1"/>
  <c r="O57" i="1"/>
  <c r="N57" i="1"/>
  <c r="M57" i="1"/>
  <c r="L57" i="1"/>
  <c r="K57" i="1"/>
  <c r="V4" i="1"/>
  <c r="U4" i="1"/>
  <c r="T4" i="1"/>
  <c r="S4" i="1"/>
  <c r="R4" i="1"/>
  <c r="Q4" i="1"/>
  <c r="P4" i="1"/>
  <c r="O4" i="1"/>
  <c r="N4" i="1"/>
  <c r="M4" i="1"/>
  <c r="L4" i="1"/>
  <c r="K4" i="1"/>
  <c r="V6" i="1"/>
  <c r="U6" i="1"/>
  <c r="T6" i="1"/>
  <c r="S6" i="1"/>
  <c r="R6" i="1"/>
  <c r="Q6" i="1"/>
  <c r="P6" i="1"/>
  <c r="O6" i="1"/>
  <c r="N6" i="1"/>
  <c r="M6" i="1"/>
  <c r="L6" i="1"/>
  <c r="K6" i="1"/>
  <c r="V3" i="1"/>
  <c r="U3" i="1"/>
  <c r="T3" i="1"/>
  <c r="S3" i="1"/>
  <c r="R3" i="1"/>
  <c r="Q3" i="1"/>
  <c r="P3" i="1"/>
  <c r="O3" i="1"/>
  <c r="N3" i="1"/>
  <c r="M3" i="1"/>
  <c r="L3" i="1"/>
  <c r="K3" i="1"/>
  <c r="V11" i="1"/>
  <c r="U11" i="1"/>
  <c r="T11" i="1"/>
  <c r="S11" i="1"/>
  <c r="R11" i="1"/>
  <c r="Q11" i="1"/>
  <c r="P11" i="1"/>
  <c r="O11" i="1"/>
  <c r="N11" i="1"/>
  <c r="M11" i="1"/>
  <c r="L11" i="1"/>
  <c r="K11" i="1"/>
  <c r="H11" i="1"/>
  <c r="V22" i="1" l="1"/>
  <c r="U22" i="1"/>
  <c r="T22" i="1"/>
  <c r="S22" i="1"/>
  <c r="R22" i="1"/>
  <c r="Q22" i="1"/>
  <c r="P22" i="1"/>
  <c r="O22" i="1"/>
  <c r="N22" i="1"/>
  <c r="M22" i="1"/>
  <c r="L22" i="1"/>
  <c r="K22" i="1"/>
  <c r="H22" i="1"/>
  <c r="V21" i="1" l="1"/>
  <c r="U21" i="1"/>
  <c r="T21" i="1"/>
  <c r="S21" i="1"/>
  <c r="R21" i="1"/>
  <c r="Q21" i="1"/>
  <c r="P21" i="1"/>
  <c r="O21" i="1"/>
  <c r="N21" i="1"/>
  <c r="M21" i="1"/>
  <c r="L21" i="1"/>
  <c r="K21" i="1"/>
  <c r="H21" i="1"/>
  <c r="V45" i="1" l="1"/>
  <c r="U45" i="1"/>
  <c r="T45" i="1"/>
  <c r="S45" i="1"/>
  <c r="R45" i="1"/>
  <c r="Q45" i="1"/>
  <c r="P45" i="1"/>
  <c r="O45" i="1"/>
  <c r="N45" i="1"/>
  <c r="M45" i="1"/>
  <c r="L45" i="1"/>
  <c r="K45" i="1"/>
  <c r="V24" i="1"/>
  <c r="U24" i="1"/>
  <c r="T24" i="1"/>
  <c r="S24" i="1"/>
  <c r="R24" i="1"/>
  <c r="Q24" i="1"/>
  <c r="P24" i="1"/>
  <c r="O24" i="1"/>
  <c r="N24" i="1"/>
  <c r="M24" i="1"/>
  <c r="L24" i="1"/>
  <c r="K24" i="1"/>
  <c r="V8" i="1"/>
  <c r="U8" i="1"/>
  <c r="T8" i="1"/>
  <c r="S8" i="1"/>
  <c r="R8" i="1"/>
  <c r="Q8" i="1"/>
  <c r="P8" i="1"/>
  <c r="O8" i="1"/>
  <c r="N8" i="1"/>
  <c r="M8" i="1"/>
  <c r="L8" i="1"/>
  <c r="K8" i="1"/>
  <c r="H8" i="1"/>
  <c r="V31" i="1"/>
  <c r="U31" i="1"/>
  <c r="T31" i="1"/>
  <c r="S31" i="1"/>
  <c r="R31" i="1"/>
  <c r="Q31" i="1"/>
  <c r="P31" i="1"/>
  <c r="O31" i="1"/>
  <c r="N31" i="1"/>
  <c r="M31" i="1"/>
  <c r="L31" i="1"/>
  <c r="K31" i="1"/>
  <c r="H31" i="1"/>
  <c r="V20" i="1" l="1"/>
  <c r="U20" i="1"/>
  <c r="T20" i="1"/>
  <c r="S20" i="1"/>
  <c r="R20" i="1"/>
  <c r="Q20" i="1"/>
  <c r="P20" i="1"/>
  <c r="O20" i="1"/>
  <c r="N20" i="1"/>
  <c r="M20" i="1"/>
  <c r="L20" i="1"/>
  <c r="K20" i="1"/>
  <c r="H20" i="1" l="1"/>
  <c r="V46" i="1" l="1"/>
  <c r="U46" i="1"/>
  <c r="T46" i="1"/>
  <c r="S46" i="1"/>
  <c r="R46" i="1"/>
  <c r="Q46" i="1"/>
  <c r="P46" i="1"/>
  <c r="O46" i="1"/>
  <c r="N46" i="1"/>
  <c r="M46" i="1"/>
  <c r="L46" i="1"/>
  <c r="K46" i="1"/>
  <c r="V40" i="1" l="1"/>
  <c r="U40" i="1"/>
  <c r="T40" i="1"/>
  <c r="S40" i="1"/>
  <c r="R40" i="1"/>
  <c r="Q40" i="1"/>
  <c r="P40" i="1"/>
  <c r="O40" i="1"/>
  <c r="N40" i="1"/>
  <c r="M40" i="1"/>
  <c r="L40" i="1"/>
  <c r="K40" i="1"/>
  <c r="H40" i="1"/>
  <c r="V7" i="1" l="1"/>
  <c r="U7" i="1"/>
  <c r="T7" i="1"/>
  <c r="S7" i="1"/>
  <c r="R7" i="1"/>
  <c r="Q7" i="1"/>
  <c r="P7" i="1"/>
  <c r="O7" i="1"/>
  <c r="N7" i="1"/>
  <c r="M7" i="1"/>
  <c r="L7" i="1"/>
  <c r="K7" i="1"/>
  <c r="O41" i="1" l="1"/>
  <c r="N41" i="1"/>
  <c r="M41" i="1"/>
  <c r="L41" i="1"/>
  <c r="K41" i="1"/>
  <c r="K33" i="1" l="1"/>
  <c r="L33" i="1"/>
  <c r="M33" i="1"/>
  <c r="N33" i="1"/>
  <c r="O33" i="1"/>
  <c r="K56" i="1" l="1"/>
  <c r="L56" i="1"/>
  <c r="M56" i="1"/>
  <c r="N56" i="1"/>
  <c r="O56" i="1"/>
  <c r="K54" i="1"/>
  <c r="L54" i="1"/>
  <c r="M54" i="1"/>
  <c r="N54" i="1"/>
  <c r="O54" i="1"/>
  <c r="K49" i="1"/>
  <c r="L49" i="1"/>
  <c r="M49" i="1"/>
  <c r="N49" i="1"/>
  <c r="O49" i="1"/>
  <c r="K48" i="1"/>
  <c r="L48" i="1"/>
  <c r="M48" i="1"/>
  <c r="N48" i="1"/>
  <c r="O48" i="1"/>
  <c r="K53" i="1"/>
  <c r="L53" i="1"/>
  <c r="M53" i="1"/>
  <c r="N53" i="1"/>
  <c r="O53" i="1"/>
  <c r="K47" i="1"/>
  <c r="L47" i="1"/>
  <c r="M47" i="1"/>
  <c r="N47" i="1"/>
  <c r="O47" i="1"/>
  <c r="K50" i="1"/>
  <c r="L50" i="1"/>
  <c r="M50" i="1"/>
  <c r="N50" i="1"/>
  <c r="O50" i="1"/>
  <c r="K52" i="1"/>
  <c r="L52" i="1"/>
  <c r="M52" i="1"/>
  <c r="N52" i="1"/>
  <c r="O52" i="1"/>
  <c r="K55" i="1"/>
  <c r="L55" i="1"/>
  <c r="M55" i="1"/>
  <c r="N55" i="1"/>
  <c r="O55" i="1"/>
  <c r="K51" i="1"/>
  <c r="L51" i="1"/>
  <c r="M51" i="1"/>
  <c r="N51" i="1"/>
  <c r="O51" i="1"/>
  <c r="K58" i="1"/>
  <c r="L58" i="1"/>
  <c r="M58" i="1"/>
  <c r="N58" i="1"/>
  <c r="O58" i="1"/>
  <c r="K59" i="1"/>
  <c r="L59" i="1"/>
  <c r="M59" i="1"/>
  <c r="N59" i="1"/>
  <c r="O59" i="1"/>
  <c r="K63" i="1"/>
  <c r="L63" i="1"/>
  <c r="M63" i="1"/>
  <c r="N63" i="1"/>
  <c r="O63" i="1"/>
  <c r="K62" i="1"/>
  <c r="L62" i="1"/>
  <c r="M62" i="1"/>
  <c r="N62" i="1"/>
  <c r="O62" i="1"/>
  <c r="K61" i="1"/>
  <c r="L61" i="1"/>
  <c r="M61" i="1"/>
  <c r="N61" i="1"/>
  <c r="O61" i="1"/>
  <c r="K64" i="1"/>
  <c r="L64" i="1"/>
  <c r="M64" i="1"/>
  <c r="N64" i="1"/>
  <c r="O64" i="1"/>
  <c r="O5" i="1" l="1"/>
  <c r="N5" i="1"/>
  <c r="M5" i="1"/>
  <c r="L5" i="1"/>
  <c r="K5" i="1"/>
  <c r="O29" i="1" l="1"/>
  <c r="N29" i="1"/>
  <c r="M29" i="1"/>
  <c r="L29" i="1"/>
  <c r="K29" i="1"/>
  <c r="O30" i="1"/>
  <c r="N30" i="1"/>
  <c r="M30" i="1"/>
  <c r="L30" i="1"/>
  <c r="K30" i="1"/>
  <c r="O27" i="1"/>
  <c r="N27" i="1"/>
  <c r="M27" i="1"/>
  <c r="L27" i="1"/>
  <c r="K27" i="1"/>
  <c r="O25" i="1"/>
  <c r="N25" i="1"/>
  <c r="M25" i="1"/>
  <c r="L25" i="1"/>
  <c r="K25" i="1"/>
  <c r="O44" i="1" l="1"/>
  <c r="N44" i="1"/>
  <c r="M44" i="1"/>
  <c r="L44" i="1"/>
  <c r="K44" i="1"/>
  <c r="O32" i="1"/>
  <c r="N32" i="1"/>
  <c r="M32" i="1"/>
  <c r="L32" i="1"/>
  <c r="K32" i="1"/>
  <c r="O35" i="1"/>
  <c r="N35" i="1"/>
  <c r="M35" i="1"/>
  <c r="L35" i="1"/>
  <c r="K35" i="1"/>
  <c r="O38" i="1"/>
  <c r="N38" i="1"/>
  <c r="M38" i="1"/>
  <c r="L38" i="1"/>
  <c r="K38" i="1"/>
  <c r="O36" i="1"/>
  <c r="N36" i="1"/>
  <c r="M36" i="1"/>
  <c r="L36" i="1"/>
  <c r="K36" i="1"/>
  <c r="O42" i="1"/>
  <c r="N42" i="1"/>
  <c r="M42" i="1"/>
  <c r="L42" i="1"/>
  <c r="K42" i="1"/>
  <c r="O34" i="1"/>
  <c r="N34" i="1"/>
  <c r="M34" i="1"/>
  <c r="L34" i="1"/>
  <c r="K34" i="1"/>
  <c r="O39" i="1"/>
  <c r="N39" i="1"/>
  <c r="M39" i="1"/>
  <c r="L39" i="1"/>
  <c r="K39" i="1"/>
  <c r="O28" i="1" l="1"/>
  <c r="N28" i="1"/>
  <c r="M28" i="1"/>
  <c r="L28" i="1"/>
  <c r="K28" i="1"/>
  <c r="L16" i="1" l="1"/>
  <c r="L12" i="1"/>
  <c r="L10" i="1"/>
  <c r="L13" i="1"/>
  <c r="L17" i="1"/>
  <c r="L23" i="1"/>
  <c r="L19" i="1"/>
  <c r="L18" i="1"/>
  <c r="L15" i="1"/>
  <c r="L14" i="1"/>
  <c r="L9" i="1"/>
  <c r="L26" i="1"/>
  <c r="L43" i="1"/>
  <c r="L37" i="1"/>
  <c r="L2" i="1"/>
  <c r="O26" i="1"/>
  <c r="N26" i="1"/>
  <c r="M26" i="1"/>
  <c r="K26" i="1"/>
  <c r="K43" i="1" l="1"/>
  <c r="M43" i="1"/>
  <c r="N43" i="1"/>
  <c r="O43" i="1"/>
  <c r="K2" i="1" l="1"/>
  <c r="O2" i="1"/>
  <c r="N2" i="1"/>
  <c r="M2" i="1"/>
  <c r="K16" i="1"/>
  <c r="K12" i="1"/>
  <c r="K10" i="1"/>
  <c r="K13" i="1"/>
  <c r="K17" i="1"/>
  <c r="K23" i="1"/>
  <c r="K19" i="1"/>
  <c r="K18" i="1"/>
  <c r="K15" i="1"/>
  <c r="K14" i="1"/>
  <c r="K9" i="1"/>
  <c r="K37" i="1"/>
  <c r="O37" i="1" l="1"/>
  <c r="N37" i="1"/>
  <c r="M37" i="1"/>
  <c r="O9" i="1"/>
  <c r="N9" i="1"/>
  <c r="M9" i="1"/>
  <c r="O14" i="1"/>
  <c r="N14" i="1"/>
  <c r="M14" i="1"/>
  <c r="O15" i="1"/>
  <c r="N15" i="1"/>
  <c r="M15" i="1"/>
  <c r="O18" i="1"/>
  <c r="N18" i="1"/>
  <c r="M18" i="1"/>
  <c r="O19" i="1"/>
  <c r="N19" i="1"/>
  <c r="M19" i="1"/>
  <c r="O23" i="1"/>
  <c r="N23" i="1"/>
  <c r="M23" i="1"/>
  <c r="O17" i="1"/>
  <c r="N17" i="1"/>
  <c r="M17" i="1"/>
  <c r="O13" i="1"/>
  <c r="N13" i="1"/>
  <c r="M13" i="1"/>
  <c r="O10" i="1"/>
  <c r="N10" i="1"/>
  <c r="M10" i="1"/>
  <c r="O12" i="1"/>
  <c r="N12" i="1"/>
  <c r="M12" i="1"/>
  <c r="O16" i="1"/>
  <c r="N16" i="1"/>
  <c r="M16" i="1"/>
  <c r="B12" i="2" l="1"/>
  <c r="B11" i="2"/>
  <c r="B10" i="2"/>
  <c r="B9" i="2"/>
  <c r="B8" i="2"/>
  <c r="B7" i="2"/>
  <c r="B6" i="2"/>
  <c r="P41" i="1" l="1"/>
  <c r="P33" i="1"/>
  <c r="Q41" i="1"/>
  <c r="Q33" i="1"/>
  <c r="R41" i="1"/>
  <c r="R33" i="1"/>
  <c r="S41" i="1"/>
  <c r="S33" i="1"/>
  <c r="T41" i="1"/>
  <c r="T33" i="1"/>
  <c r="U41" i="1"/>
  <c r="U33" i="1"/>
  <c r="V41" i="1"/>
  <c r="V33" i="1"/>
  <c r="S56" i="1"/>
  <c r="S54" i="1"/>
  <c r="S49" i="1"/>
  <c r="S48" i="1"/>
  <c r="S53" i="1"/>
  <c r="S47" i="1"/>
  <c r="S52" i="1"/>
  <c r="S55" i="1"/>
  <c r="S59" i="1"/>
  <c r="S51" i="1"/>
  <c r="S63" i="1"/>
  <c r="S62" i="1"/>
  <c r="S61" i="1"/>
  <c r="S64" i="1"/>
  <c r="S50" i="1"/>
  <c r="S58" i="1"/>
  <c r="S5" i="1"/>
  <c r="S27" i="1"/>
  <c r="S29" i="1"/>
  <c r="S30" i="1"/>
  <c r="S25" i="1"/>
  <c r="S44" i="1"/>
  <c r="S32" i="1"/>
  <c r="S35" i="1"/>
  <c r="S38" i="1"/>
  <c r="S36" i="1"/>
  <c r="S42" i="1"/>
  <c r="S34" i="1"/>
  <c r="S39" i="1"/>
  <c r="S28" i="1"/>
  <c r="P56" i="1"/>
  <c r="P54" i="1"/>
  <c r="P49" i="1"/>
  <c r="P48" i="1"/>
  <c r="P53" i="1"/>
  <c r="P47" i="1"/>
  <c r="P50" i="1"/>
  <c r="P52" i="1"/>
  <c r="P55" i="1"/>
  <c r="P51" i="1"/>
  <c r="P58" i="1"/>
  <c r="P59" i="1"/>
  <c r="P63" i="1"/>
  <c r="P62" i="1"/>
  <c r="P61" i="1"/>
  <c r="P64" i="1"/>
  <c r="P5" i="1"/>
  <c r="P29" i="1"/>
  <c r="P30" i="1"/>
  <c r="P27" i="1"/>
  <c r="P25" i="1"/>
  <c r="P34" i="1"/>
  <c r="P39" i="1"/>
  <c r="P44" i="1"/>
  <c r="P32" i="1"/>
  <c r="P38" i="1"/>
  <c r="P36" i="1"/>
  <c r="P35" i="1"/>
  <c r="P42" i="1"/>
  <c r="P28" i="1"/>
  <c r="T56" i="1"/>
  <c r="T54" i="1"/>
  <c r="T49" i="1"/>
  <c r="T48" i="1"/>
  <c r="T53" i="1"/>
  <c r="T47" i="1"/>
  <c r="T50" i="1"/>
  <c r="T52" i="1"/>
  <c r="T55" i="1"/>
  <c r="T51" i="1"/>
  <c r="T58" i="1"/>
  <c r="T59" i="1"/>
  <c r="T63" i="1"/>
  <c r="T62" i="1"/>
  <c r="T61" i="1"/>
  <c r="T64" i="1"/>
  <c r="T5" i="1"/>
  <c r="T27" i="1"/>
  <c r="T25" i="1"/>
  <c r="T29" i="1"/>
  <c r="T30" i="1"/>
  <c r="T34" i="1"/>
  <c r="T39" i="1"/>
  <c r="T44" i="1"/>
  <c r="T35" i="1"/>
  <c r="T36" i="1"/>
  <c r="T42" i="1"/>
  <c r="T38" i="1"/>
  <c r="T32" i="1"/>
  <c r="T28" i="1"/>
  <c r="Q56" i="1"/>
  <c r="Q54" i="1"/>
  <c r="Q49" i="1"/>
  <c r="Q48" i="1"/>
  <c r="Q53" i="1"/>
  <c r="Q47" i="1"/>
  <c r="Q50" i="1"/>
  <c r="Q52" i="1"/>
  <c r="Q55" i="1"/>
  <c r="Q51" i="1"/>
  <c r="Q58" i="1"/>
  <c r="Q59" i="1"/>
  <c r="Q63" i="1"/>
  <c r="Q62" i="1"/>
  <c r="Q61" i="1"/>
  <c r="Q64" i="1"/>
  <c r="Q5" i="1"/>
  <c r="Q30" i="1"/>
  <c r="Q25" i="1"/>
  <c r="Q29" i="1"/>
  <c r="Q27" i="1"/>
  <c r="Q44" i="1"/>
  <c r="Q35" i="1"/>
  <c r="Q42" i="1"/>
  <c r="Q39" i="1"/>
  <c r="Q32" i="1"/>
  <c r="Q38" i="1"/>
  <c r="Q36" i="1"/>
  <c r="Q34" i="1"/>
  <c r="Q28" i="1"/>
  <c r="U56" i="1"/>
  <c r="U54" i="1"/>
  <c r="U49" i="1"/>
  <c r="U48" i="1"/>
  <c r="U53" i="1"/>
  <c r="U47" i="1"/>
  <c r="U50" i="1"/>
  <c r="U52" i="1"/>
  <c r="U55" i="1"/>
  <c r="U51" i="1"/>
  <c r="U58" i="1"/>
  <c r="U59" i="1"/>
  <c r="U63" i="1"/>
  <c r="U62" i="1"/>
  <c r="U61" i="1"/>
  <c r="U64" i="1"/>
  <c r="U5" i="1"/>
  <c r="U27" i="1"/>
  <c r="U29" i="1"/>
  <c r="U30" i="1"/>
  <c r="U25" i="1"/>
  <c r="U44" i="1"/>
  <c r="U32" i="1"/>
  <c r="U38" i="1"/>
  <c r="U35" i="1"/>
  <c r="U36" i="1"/>
  <c r="U42" i="1"/>
  <c r="U34" i="1"/>
  <c r="U39" i="1"/>
  <c r="U28" i="1"/>
  <c r="R56" i="1"/>
  <c r="R54" i="1"/>
  <c r="R49" i="1"/>
  <c r="R48" i="1"/>
  <c r="R53" i="1"/>
  <c r="R47" i="1"/>
  <c r="R50" i="1"/>
  <c r="R52" i="1"/>
  <c r="R55" i="1"/>
  <c r="R51" i="1"/>
  <c r="R58" i="1"/>
  <c r="R59" i="1"/>
  <c r="R63" i="1"/>
  <c r="R62" i="1"/>
  <c r="R61" i="1"/>
  <c r="R64" i="1"/>
  <c r="R5" i="1"/>
  <c r="R29" i="1"/>
  <c r="R30" i="1"/>
  <c r="R27" i="1"/>
  <c r="R25" i="1"/>
  <c r="R44" i="1"/>
  <c r="R32" i="1"/>
  <c r="R35" i="1"/>
  <c r="R38" i="1"/>
  <c r="R36" i="1"/>
  <c r="R42" i="1"/>
  <c r="R39" i="1"/>
  <c r="R34" i="1"/>
  <c r="R28" i="1"/>
  <c r="V56" i="1"/>
  <c r="V54" i="1"/>
  <c r="V49" i="1"/>
  <c r="V48" i="1"/>
  <c r="V53" i="1"/>
  <c r="V47" i="1"/>
  <c r="V50" i="1"/>
  <c r="V52" i="1"/>
  <c r="V55" i="1"/>
  <c r="V51" i="1"/>
  <c r="V58" i="1"/>
  <c r="V59" i="1"/>
  <c r="V63" i="1"/>
  <c r="V62" i="1"/>
  <c r="V61" i="1"/>
  <c r="V64" i="1"/>
  <c r="V5" i="1"/>
  <c r="V29" i="1"/>
  <c r="V30" i="1"/>
  <c r="V27" i="1"/>
  <c r="V25" i="1"/>
  <c r="V38" i="1"/>
  <c r="V36" i="1"/>
  <c r="V42" i="1"/>
  <c r="V34" i="1"/>
  <c r="V39" i="1"/>
  <c r="V44" i="1"/>
  <c r="V32" i="1"/>
  <c r="V35" i="1"/>
  <c r="V28" i="1"/>
  <c r="P26" i="1"/>
  <c r="Q26" i="1"/>
  <c r="R26" i="1"/>
  <c r="S26" i="1"/>
  <c r="T26" i="1"/>
  <c r="U26" i="1"/>
  <c r="V26" i="1"/>
  <c r="P43" i="1"/>
  <c r="P2" i="1"/>
  <c r="Q43" i="1"/>
  <c r="Q2" i="1"/>
  <c r="R43" i="1"/>
  <c r="R2" i="1"/>
  <c r="S43" i="1"/>
  <c r="S2" i="1"/>
  <c r="T43" i="1"/>
  <c r="T2" i="1"/>
  <c r="U43" i="1"/>
  <c r="U2" i="1"/>
  <c r="V43" i="1"/>
  <c r="V2" i="1"/>
  <c r="A6" i="2"/>
  <c r="P18" i="1"/>
  <c r="P16" i="1"/>
  <c r="P37" i="1"/>
  <c r="P17" i="1"/>
  <c r="P14" i="1"/>
  <c r="P19" i="1"/>
  <c r="P13" i="1"/>
  <c r="P15" i="1"/>
  <c r="P12" i="1"/>
  <c r="P9" i="1"/>
  <c r="P10" i="1"/>
  <c r="P23" i="1"/>
  <c r="A7" i="2"/>
  <c r="Q37" i="1"/>
  <c r="Q17" i="1"/>
  <c r="Q14" i="1"/>
  <c r="Q19" i="1"/>
  <c r="Q13" i="1"/>
  <c r="Q15" i="1"/>
  <c r="Q12" i="1"/>
  <c r="Q10" i="1"/>
  <c r="Q23" i="1"/>
  <c r="Q9" i="1"/>
  <c r="Q18" i="1"/>
  <c r="Q16" i="1"/>
  <c r="A8" i="2"/>
  <c r="R14" i="1"/>
  <c r="R12" i="1"/>
  <c r="R19" i="1"/>
  <c r="R13" i="1"/>
  <c r="R15" i="1"/>
  <c r="R23" i="1"/>
  <c r="R18" i="1"/>
  <c r="R9" i="1"/>
  <c r="R10" i="1"/>
  <c r="R16" i="1"/>
  <c r="R37" i="1"/>
  <c r="R17" i="1"/>
  <c r="A9" i="2"/>
  <c r="H41" i="1" s="1"/>
  <c r="S19" i="1"/>
  <c r="S13" i="1"/>
  <c r="S17" i="1"/>
  <c r="S15" i="1"/>
  <c r="S12" i="1"/>
  <c r="S37" i="1"/>
  <c r="S23" i="1"/>
  <c r="S9" i="1"/>
  <c r="S10" i="1"/>
  <c r="S18" i="1"/>
  <c r="S16" i="1"/>
  <c r="S14" i="1"/>
  <c r="A10" i="2"/>
  <c r="T13" i="1"/>
  <c r="T15" i="1"/>
  <c r="T12" i="1"/>
  <c r="T23" i="1"/>
  <c r="T9" i="1"/>
  <c r="T10" i="1"/>
  <c r="T14" i="1"/>
  <c r="T18" i="1"/>
  <c r="T16" i="1"/>
  <c r="T37" i="1"/>
  <c r="T17" i="1"/>
  <c r="T19" i="1"/>
  <c r="A11" i="2"/>
  <c r="U15" i="1"/>
  <c r="U12" i="1"/>
  <c r="U16" i="1"/>
  <c r="U23" i="1"/>
  <c r="U9" i="1"/>
  <c r="U10" i="1"/>
  <c r="U19" i="1"/>
  <c r="U18" i="1"/>
  <c r="U37" i="1"/>
  <c r="U17" i="1"/>
  <c r="U14" i="1"/>
  <c r="U13" i="1"/>
  <c r="A12" i="2"/>
  <c r="V1" i="1" s="1"/>
  <c r="V23" i="1"/>
  <c r="V9" i="1"/>
  <c r="V10" i="1"/>
  <c r="V18" i="1"/>
  <c r="V16" i="1"/>
  <c r="V37" i="1"/>
  <c r="V17" i="1"/>
  <c r="V14" i="1"/>
  <c r="V19" i="1"/>
  <c r="V13" i="1"/>
  <c r="V15" i="1"/>
  <c r="V12" i="1"/>
  <c r="H16" i="1" l="1"/>
  <c r="N1" i="1" s="1"/>
  <c r="H12" i="1"/>
  <c r="H10" i="1"/>
  <c r="O1" i="1" s="1"/>
  <c r="H13" i="1"/>
  <c r="H37" i="1"/>
  <c r="H38" i="1"/>
  <c r="H43" i="1"/>
  <c r="H42" i="1"/>
  <c r="H39" i="1"/>
  <c r="H35" i="1"/>
  <c r="H34" i="1"/>
  <c r="H36" i="1"/>
  <c r="H32" i="1"/>
  <c r="H44" i="1"/>
  <c r="T1" i="1"/>
  <c r="H14" i="1"/>
  <c r="H15" i="1"/>
  <c r="H23" i="1"/>
  <c r="H9" i="1"/>
  <c r="U1" i="1" s="1"/>
  <c r="H18" i="1"/>
  <c r="R1" i="1" s="1"/>
  <c r="H17" i="1"/>
  <c r="Q1" i="1" s="1"/>
  <c r="H19" i="1"/>
  <c r="S1" i="1" l="1"/>
  <c r="P1" i="1"/>
</calcChain>
</file>

<file path=xl/sharedStrings.xml><?xml version="1.0" encoding="utf-8"?>
<sst xmlns="http://schemas.openxmlformats.org/spreadsheetml/2006/main" count="370" uniqueCount="186">
  <si>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</si>
  <si>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</si>
  <si>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</si>
  <si>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</si>
  <si>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</si>
  <si>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</si>
  <si>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</si>
  <si>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</si>
  <si>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</si>
  <si>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</si>
  <si>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</si>
  <si>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</si>
  <si>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</si>
  <si>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MDT</t>
  </si>
  <si>
    <t>Asia</t>
  </si>
  <si>
    <t>☀</t>
  </si>
  <si>
    <t>Czech Republic</t>
  </si>
  <si>
    <t>Austria</t>
  </si>
  <si>
    <t>Germany</t>
  </si>
  <si>
    <t>:flag_de:</t>
  </si>
  <si>
    <t>Poland</t>
  </si>
  <si>
    <t>America</t>
  </si>
  <si>
    <t>:flag_us:</t>
  </si>
  <si>
    <t>No DST</t>
  </si>
  <si>
    <t>29/10</t>
  </si>
  <si>
    <t>5/11</t>
  </si>
  <si>
    <t>ChST</t>
  </si>
  <si>
    <t>JST</t>
  </si>
  <si>
    <t>Europe</t>
  </si>
  <si>
    <t>United States</t>
  </si>
  <si>
    <t>England</t>
  </si>
  <si>
    <t>TM</t>
  </si>
  <si>
    <t>Tugg Speedman</t>
  </si>
  <si>
    <t>Kos Mistborn</t>
  </si>
  <si>
    <t>Manny692012</t>
  </si>
  <si>
    <t>Jedichew</t>
  </si>
  <si>
    <t>Mortis Drakua</t>
  </si>
  <si>
    <t>Dogman</t>
  </si>
  <si>
    <t>Krel Varlie</t>
  </si>
  <si>
    <t>Stormtrooper Gary (Trueno)</t>
  </si>
  <si>
    <t>Loko</t>
  </si>
  <si>
    <t>Disgrace</t>
  </si>
  <si>
    <t>Boro</t>
  </si>
  <si>
    <t>Doc1974</t>
  </si>
  <si>
    <t>Mr. Blonde</t>
  </si>
  <si>
    <t>Thanatos</t>
  </si>
  <si>
    <t>Whippo</t>
  </si>
  <si>
    <t>:rage:</t>
  </si>
  <si>
    <t>SF Sersa</t>
  </si>
  <si>
    <t>SF Berne</t>
  </si>
  <si>
    <t>Kuesko</t>
  </si>
  <si>
    <t>Jedy Wild</t>
  </si>
  <si>
    <t>Axl</t>
  </si>
  <si>
    <t>Phamous</t>
  </si>
  <si>
    <t>Wookiefecker</t>
  </si>
  <si>
    <t>Mario Peartree</t>
  </si>
  <si>
    <t>Black Wargreymon</t>
  </si>
  <si>
    <t>Yodan Hodaka</t>
  </si>
  <si>
    <t>Sideous</t>
  </si>
  <si>
    <t>Broly</t>
  </si>
  <si>
    <t>Miguel</t>
  </si>
  <si>
    <t>Bonesaw</t>
  </si>
  <si>
    <t>Demoon</t>
  </si>
  <si>
    <t>Lando Gerton</t>
  </si>
  <si>
    <t>Spook1322</t>
  </si>
  <si>
    <t>Fajha Jaba</t>
  </si>
  <si>
    <t>Draconis Zombie</t>
  </si>
  <si>
    <t>Surprisebear</t>
  </si>
  <si>
    <t>JVU420</t>
  </si>
  <si>
    <t>Droopy McCool</t>
  </si>
  <si>
    <t>Chief Norbit</t>
  </si>
  <si>
    <t>Raucous</t>
  </si>
  <si>
    <t>PDT</t>
  </si>
  <si>
    <t>CDT</t>
  </si>
  <si>
    <t>:smiley:</t>
  </si>
  <si>
    <t>https://swgoh.gg/u/bonesaw/</t>
  </si>
  <si>
    <t>https://swgoh.gg/u/disgrace/</t>
  </si>
  <si>
    <t>https://swgoh.gg/u/dogman/</t>
  </si>
  <si>
    <t>&lt;https://swgoh.gg/u/mistborn/&gt;</t>
  </si>
  <si>
    <t>&lt;https://swgoh.gg/u/cmansfield30/&gt;</t>
  </si>
  <si>
    <t>https://swgoh.gg/u/sideous/</t>
  </si>
  <si>
    <t>https://swgoh.gg/u/thanatos85/</t>
  </si>
  <si>
    <t>https://swgoh.gg/u/t-m/</t>
  </si>
  <si>
    <t>https://swgoh.gg/u/tuggspeedman/</t>
  </si>
  <si>
    <t>https://swgoh.gg/u/whippo/</t>
  </si>
  <si>
    <t>https://swgoh.gg/u/doc1974/</t>
  </si>
  <si>
    <t>https://swgoh.gg/u/lokonew/</t>
  </si>
  <si>
    <t>https://swgoh.gg/u/boro/</t>
  </si>
  <si>
    <t>https://swgoh.gg/u/mrblonde/</t>
  </si>
  <si>
    <t>https://swgoh.gg/u/sersa/</t>
  </si>
  <si>
    <t>https://swgoh.gg/u/kuesko/</t>
  </si>
  <si>
    <t>Italy</t>
  </si>
  <si>
    <t>:flag_it:</t>
  </si>
  <si>
    <t>TchacaBR</t>
  </si>
  <si>
    <t>Brazil</t>
  </si>
  <si>
    <t>:flag_bz:</t>
  </si>
  <si>
    <t>https://swgoh.gg/u/tchacabr/</t>
  </si>
  <si>
    <t>https://swgoh.gg/u/berne123/</t>
  </si>
  <si>
    <t>https://swgoh.gg/u/wild/</t>
  </si>
  <si>
    <t>https://swgoh.gg/u/phamous/</t>
  </si>
  <si>
    <t>https://swgoh.gg/u/sylar4/</t>
  </si>
  <si>
    <t>https://swgoh.gg/u/wookiefecker/</t>
  </si>
  <si>
    <t>https://swgoh.gg/u/mariopeartree/</t>
  </si>
  <si>
    <t>https://swgoh.gg/u/axlr/</t>
  </si>
  <si>
    <t>Spain</t>
  </si>
  <si>
    <t xml:space="preserve">:flag_es: </t>
  </si>
  <si>
    <t>Argentina</t>
  </si>
  <si>
    <t>:flag_ar:</t>
  </si>
  <si>
    <t>Slovakia</t>
  </si>
  <si>
    <t>:flag_pl:</t>
  </si>
  <si>
    <t>https://swgoh.gg/u/mortisbs/</t>
  </si>
  <si>
    <t>Tantema VVV</t>
  </si>
  <si>
    <t>https://swgoh.gg/u/ferlondon76/</t>
  </si>
  <si>
    <t>:flag_sk:</t>
  </si>
  <si>
    <t>https://swgoh.gg/u/darthhemrhoid/</t>
  </si>
  <si>
    <t>DarthHemRhoid</t>
  </si>
  <si>
    <t>https://swgoh.gg/u/jedichew/</t>
  </si>
  <si>
    <t>https://swgoh.gg/u/yodanhodaka/</t>
  </si>
  <si>
    <t>Movan Lipost</t>
  </si>
  <si>
    <t>https://swgoh.gg/u/rikk91/</t>
  </si>
  <si>
    <t>:flag_at:</t>
  </si>
  <si>
    <t>https://swgoh.gg/u/darkness39/</t>
  </si>
  <si>
    <t>https://swgoh.gg/u/landogerton/</t>
  </si>
  <si>
    <t>https://swgoh.gg/u/spook1322/</t>
  </si>
  <si>
    <t>https://swgoh.gg/u/fajhajaba/</t>
  </si>
  <si>
    <t>https://swgoh.gg/u/zombiegnome/</t>
  </si>
  <si>
    <t>https://swgoh.gg/u/jvu420/</t>
  </si>
  <si>
    <t>https://swgoh.gg/u/droopy/</t>
  </si>
  <si>
    <t>https://swgoh.gg/u/chiefnorbitthegreat/</t>
  </si>
  <si>
    <t>https://swgoh.gg/u/raucous1/</t>
  </si>
  <si>
    <t>Eddie (IGN Aaron)</t>
  </si>
  <si>
    <t>:flag_tw:</t>
  </si>
  <si>
    <t>:flag_gb:</t>
  </si>
  <si>
    <t>https://swgoh.gg/u/varlie/</t>
  </si>
  <si>
    <t>https://swgoh.gg/u/broly/</t>
  </si>
  <si>
    <t>Taiwan</t>
  </si>
  <si>
    <t>https://swgoh.gg/u/darkdentist/</t>
  </si>
  <si>
    <t>Dark Dentist</t>
  </si>
  <si>
    <t>https://swgoh.gg/u/loohoo/</t>
  </si>
  <si>
    <t>https://swgoh.gg/u/trueno0917/</t>
  </si>
  <si>
    <t>Canada</t>
  </si>
  <si>
    <t>:flag_ca:</t>
  </si>
  <si>
    <t>https://swgoh.gg/u/miguelangel1506/</t>
  </si>
  <si>
    <t>DarthSlappyJedi</t>
  </si>
  <si>
    <t>https://swgoh.gg/u/darthslappyjedi/</t>
  </si>
  <si>
    <t>EDT</t>
  </si>
  <si>
    <t>Punisher09brm</t>
  </si>
  <si>
    <t>https://swgoh.gg/u/punisher09brm/</t>
  </si>
  <si>
    <t>:flag_ru:</t>
  </si>
  <si>
    <t>Russia</t>
  </si>
  <si>
    <t>VLAS</t>
  </si>
  <si>
    <t>PSUlion</t>
  </si>
  <si>
    <t>https://swgoh.gg/u/psulion/</t>
  </si>
  <si>
    <t>BigHoov (HS)</t>
  </si>
  <si>
    <t>https://swgoh.gg/u/bighoov/</t>
  </si>
  <si>
    <t>:flag_hk:</t>
  </si>
  <si>
    <t>Hong Kong</t>
  </si>
  <si>
    <t>spell</t>
  </si>
  <si>
    <t>https://swgoh.gg/u/spell/</t>
  </si>
  <si>
    <t>TZ EST</t>
  </si>
  <si>
    <t xml:space="preserve"> </t>
  </si>
  <si>
    <t xml:space="preserve">:clock1: </t>
  </si>
  <si>
    <t>:clock2:</t>
  </si>
  <si>
    <t>TZ CEST</t>
  </si>
  <si>
    <t>TZ BST</t>
  </si>
  <si>
    <t>:clock7:</t>
  </si>
  <si>
    <t>TZ CST</t>
  </si>
  <si>
    <t>:clock8:</t>
  </si>
  <si>
    <t>:flag_mx:</t>
  </si>
  <si>
    <t>Tardigrada</t>
  </si>
  <si>
    <t>https://swgoh.gg/p/911453743/</t>
  </si>
  <si>
    <t>:flag_ch:</t>
  </si>
  <si>
    <t>seth997</t>
  </si>
  <si>
    <t>Dark Maw</t>
  </si>
  <si>
    <t>France</t>
  </si>
  <si>
    <t>:flag_fr:</t>
  </si>
  <si>
    <t>https://swgoh.gg/p/577532619/</t>
  </si>
  <si>
    <t>TZ JST</t>
  </si>
  <si>
    <t xml:space="preserve">:clock7: </t>
  </si>
  <si>
    <t>TZ VLAS</t>
  </si>
  <si>
    <t xml:space="preserve">:clock6: </t>
  </si>
  <si>
    <t xml:space="preserve">:clock5: </t>
  </si>
  <si>
    <t>:clock9:</t>
  </si>
  <si>
    <t>TZ MST</t>
  </si>
  <si>
    <t>TZ PST</t>
  </si>
  <si>
    <t>:clock10: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</si>
</sst>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05496"/>
        <bgColor rgb="FF000000"/>
      </patternFill>
    </fill>
    <fill>
      <patternFill patternType="solid">
        <fgColor rgb="FF4472C4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/>
      <top/>
      <bottom style="thin">
        <color rgb="FFC00000"/>
      </bottom>
      <diagonal/>
    </border>
    <border>
      <left style="thin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medium">
        <color theme="0"/>
      </right>
      <top style="thin">
        <color rgb="FFC00000"/>
      </top>
      <bottom/>
      <diagonal/>
    </border>
    <border>
      <left/>
      <right style="thin">
        <color rgb="FFFFFFFF"/>
      </right>
      <top/>
      <bottom style="thin">
        <color rgb="FFC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dashDot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2" fillId="5" borderId="13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8" xfId="0" applyFont="1" applyFill="1" applyBorder="1" applyAlignment="1">
      <alignment horizontal="center" vertical="center" textRotation="90"/>
    </xf>
    <xf numFmtId="0" fontId="4" fillId="4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4" fillId="4" borderId="7" xfId="0" applyNumberFormat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11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10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164" fontId="4" fillId="4" borderId="4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5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0" fontId="4" fillId="3" borderId="14" xfId="0" applyFont="1" applyFill="1" applyBorder="1"/>
    <xf numFmtId="0" fontId="4" fillId="3" borderId="16" xfId="0" applyFont="1" applyFill="1" applyBorder="1"/>
    <xf numFmtId="0" fontId="4" fillId="3" borderId="15" xfId="1" applyFont="1" applyFill="1" applyBorder="1"/>
    <xf numFmtId="0" fontId="4" fillId="3" borderId="12" xfId="0" applyFont="1" applyFill="1" applyBorder="1"/>
    <xf numFmtId="0" fontId="4" fillId="4" borderId="10" xfId="0" applyFont="1" applyFill="1" applyBorder="1"/>
    <xf numFmtId="0" fontId="7" fillId="7" borderId="18" xfId="0" applyFont="1" applyFill="1" applyBorder="1"/>
    <xf numFmtId="0" fontId="7" fillId="8" borderId="19" xfId="0" applyFont="1" applyFill="1" applyBorder="1"/>
    <xf numFmtId="0" fontId="7" fillId="7" borderId="20" xfId="0" applyFont="1" applyFill="1" applyBorder="1"/>
    <xf numFmtId="0" fontId="7" fillId="7" borderId="19" xfId="0" applyFont="1" applyFill="1" applyBorder="1"/>
    <xf numFmtId="164" fontId="7" fillId="7" borderId="21" xfId="0" applyNumberFormat="1" applyFont="1" applyFill="1" applyBorder="1"/>
    <xf numFmtId="0" fontId="6" fillId="7" borderId="21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8" xfId="0" applyFont="1" applyFill="1" applyBorder="1" applyAlignment="1">
      <alignment horizontal="center" vertical="center" textRotation="90"/>
    </xf>
    <xf numFmtId="0" fontId="4" fillId="0" borderId="0" xfId="0" applyFont="1"/>
  </cellXfs>
  <cellStyles count="2">
    <cellStyle name="Hyperlink" xfId="1" builtinId="8"/>
    <cellStyle name="Normal" xfId="0" builtinId="0"/>
  </cellStyles>
  <dxfs count="78"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topLeftCell="A39" zoomScale="120" zoomScaleNormal="120" workbookViewId="0">
      <selection activeCell="H61" sqref="H61"/>
    </sheetView>
  </sheetViews>
  <sheetFormatPr baseColWidth="10" defaultColWidth="9.1640625" defaultRowHeight="15" x14ac:dyDescent="0.2"/>
  <cols>
    <col min="1" max="1" width="3.6640625" style="4" bestFit="1" customWidth="1"/>
    <col min="2" max="2" width="15.1640625" style="4" bestFit="1" customWidth="1"/>
    <col min="3" max="3" width="6.83203125" style="4" customWidth="1"/>
    <col min="4" max="4" width="4.5" style="4" customWidth="1"/>
    <col min="5" max="5" width="14.5" style="4" bestFit="1" customWidth="1"/>
    <col min="6" max="6" width="7.5" style="4" bestFit="1" customWidth="1"/>
    <col min="7" max="7" width="42.6640625" style="4" customWidth="1"/>
    <col min="8" max="8" width="5.33203125" style="4" bestFit="1" customWidth="1"/>
    <col min="9" max="9" width="5.5" style="4" bestFit="1" customWidth="1"/>
    <col min="10" max="10" width="4.33203125" style="4" bestFit="1" customWidth="1"/>
    <col min="11" max="11" width="5.6640625" style="4" bestFit="1" customWidth="1"/>
    <col min="12" max="17" width="5.5" style="4" bestFit="1" customWidth="1"/>
    <col min="18" max="22" width="5.6640625" style="4" bestFit="1" customWidth="1"/>
    <col min="23" max="16384" width="9.1640625" style="4"/>
  </cols>
  <sheetData>
    <row r="1" spans="1:22" ht="15.75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26</v>
      </c>
      <c r="L1" s="3" t="s">
        <v>27</v>
      </c>
      <c r="M1" s="3" t="s">
        <v>9</v>
      </c>
      <c r="N1" s="3" t="str">
        <f>H16</f>
        <v>CEST</v>
      </c>
      <c r="O1" s="3" t="str">
        <f>H10</f>
        <v>CEST</v>
      </c>
      <c r="P1" s="3" t="str">
        <f>H13</f>
        <v>CEST</v>
      </c>
      <c r="Q1" s="3" t="str">
        <f>H17</f>
        <v>CEST</v>
      </c>
      <c r="R1" s="3" t="str">
        <f>H27</f>
        <v>BST</v>
      </c>
      <c r="S1" s="3" t="str">
        <f>H42</f>
        <v>EDT</v>
      </c>
      <c r="T1" s="3" t="str">
        <f>H56</f>
        <v>CDT</v>
      </c>
      <c r="U1" s="3" t="str">
        <f>H48</f>
        <v>CDT</v>
      </c>
      <c r="V1" s="3" t="str">
        <f>H53</f>
        <v>CDT</v>
      </c>
    </row>
    <row r="2" spans="1:22" ht="15.75" customHeight="1" thickBot="1" x14ac:dyDescent="0.25">
      <c r="A2" s="5" t="s">
        <v>14</v>
      </c>
      <c r="B2" s="19" t="s">
        <v>177</v>
      </c>
      <c r="C2" s="7">
        <v>4</v>
      </c>
      <c r="D2" s="7">
        <v>4</v>
      </c>
      <c r="E2" s="21"/>
      <c r="F2" s="7" t="s">
        <v>181</v>
      </c>
      <c r="G2" s="31" t="s">
        <v>160</v>
      </c>
      <c r="H2" s="6" t="s">
        <v>27</v>
      </c>
      <c r="I2" s="10">
        <v>0.375</v>
      </c>
      <c r="J2" s="11" t="s">
        <v>15</v>
      </c>
      <c r="K2" s="12">
        <f>$I2+Sheet2!B$1/24</f>
        <v>0.79166666666666674</v>
      </c>
      <c r="L2" s="12">
        <f>$I2+Sheet2!B$2/24</f>
        <v>0.75</v>
      </c>
      <c r="M2" s="12">
        <f>$I2+Sheet2!B$3/24</f>
        <v>0.70833333333333326</v>
      </c>
      <c r="N2" s="12">
        <f>$I2+Sheet2!B$4/24</f>
        <v>0.5</v>
      </c>
      <c r="O2" s="12">
        <f>$I2+Sheet2!B$5/24</f>
        <v>0.5</v>
      </c>
      <c r="P2" s="12">
        <f>$I2+Sheet2!B$6/24</f>
        <v>0.5</v>
      </c>
      <c r="Q2" s="12">
        <f>$I2+Sheet2!B$7/24</f>
        <v>0.45833333333333331</v>
      </c>
      <c r="R2" s="12">
        <f>$I2+Sheet2!B$8/24</f>
        <v>0.41666666666666669</v>
      </c>
      <c r="S2" s="12">
        <f>$I2+Sheet2!B$9/24</f>
        <v>0.20833333333333334</v>
      </c>
      <c r="T2" s="12">
        <f>$I2+Sheet2!B$10/24</f>
        <v>0.16666666666666666</v>
      </c>
      <c r="U2" s="12">
        <f>$I2+Sheet2!B$11/24</f>
        <v>0.125</v>
      </c>
      <c r="V2" s="12">
        <f>$I2+Sheet2!B$12/24</f>
        <v>8.3333333333333315E-2</v>
      </c>
    </row>
    <row r="3" spans="1:22" ht="15.75" customHeight="1" thickBot="1" x14ac:dyDescent="0.25">
      <c r="A3" s="48"/>
      <c r="B3" s="6" t="s">
        <v>39</v>
      </c>
      <c r="C3" s="7">
        <v>1</v>
      </c>
      <c r="D3" s="7">
        <v>1</v>
      </c>
      <c r="E3" s="8" t="s">
        <v>156</v>
      </c>
      <c r="F3" s="7" t="s">
        <v>155</v>
      </c>
      <c r="G3" s="9" t="s">
        <v>139</v>
      </c>
      <c r="H3" s="6" t="s">
        <v>27</v>
      </c>
      <c r="I3" s="10">
        <v>0.375</v>
      </c>
      <c r="J3" s="11" t="s">
        <v>15</v>
      </c>
      <c r="K3" s="12">
        <f>$I3+Sheet2!B$1/24</f>
        <v>0.79166666666666674</v>
      </c>
      <c r="L3" s="12">
        <f>$I3+Sheet2!B$2/24</f>
        <v>0.75</v>
      </c>
      <c r="M3" s="12">
        <f>$I3+Sheet2!B$3/24</f>
        <v>0.70833333333333326</v>
      </c>
      <c r="N3" s="12">
        <f>$I3+Sheet2!B$4/24</f>
        <v>0.5</v>
      </c>
      <c r="O3" s="12">
        <f>$I3+Sheet2!B$5/24</f>
        <v>0.5</v>
      </c>
      <c r="P3" s="12">
        <f>$I3+Sheet2!B$6/24</f>
        <v>0.5</v>
      </c>
      <c r="Q3" s="12">
        <f>$I3+Sheet2!B$7/24</f>
        <v>0.45833333333333331</v>
      </c>
      <c r="R3" s="12">
        <f>$I3+Sheet2!B$8/24</f>
        <v>0.41666666666666669</v>
      </c>
      <c r="S3" s="12">
        <f>$I3+Sheet2!B$9/24</f>
        <v>0.20833333333333334</v>
      </c>
      <c r="T3" s="12">
        <f>$I3+Sheet2!B$10/24</f>
        <v>0.16666666666666666</v>
      </c>
      <c r="U3" s="12">
        <f>$I3+Sheet2!B$11/24</f>
        <v>0.125</v>
      </c>
      <c r="V3" s="12">
        <f>$I3+Sheet2!B$12/24</f>
        <v>8.3333333333333315E-2</v>
      </c>
    </row>
    <row r="4" spans="1:22" ht="15.75" customHeight="1" thickBot="1" x14ac:dyDescent="0.25">
      <c r="A4" s="48"/>
      <c r="B4" s="38" t="s">
        <v>179</v>
      </c>
      <c r="C4" s="7"/>
      <c r="D4" s="7"/>
      <c r="E4" s="8"/>
      <c r="F4" s="7" t="s">
        <v>180</v>
      </c>
      <c r="G4" s="9"/>
      <c r="H4" s="6" t="s">
        <v>26</v>
      </c>
      <c r="I4" s="10">
        <v>0.41666666666666669</v>
      </c>
      <c r="J4" s="25" t="s">
        <v>15</v>
      </c>
      <c r="K4" s="12">
        <f>$I4+Sheet2!B$1/24</f>
        <v>0.83333333333333337</v>
      </c>
      <c r="L4" s="12">
        <f>$I4+Sheet2!B$2/24</f>
        <v>0.79166666666666674</v>
      </c>
      <c r="M4" s="12">
        <f>$I4+Sheet2!B$3/24</f>
        <v>0.75</v>
      </c>
      <c r="N4" s="12">
        <f>$I4+Sheet2!B$4/24</f>
        <v>0.54166666666666674</v>
      </c>
      <c r="O4" s="12">
        <f>$I4+Sheet2!B$5/24</f>
        <v>0.54166666666666674</v>
      </c>
      <c r="P4" s="12">
        <f>$I4+Sheet2!B$6/24</f>
        <v>0.54166666666666674</v>
      </c>
      <c r="Q4" s="12">
        <f>$I4+Sheet2!B$7/24</f>
        <v>0.5</v>
      </c>
      <c r="R4" s="12">
        <f>$I4+Sheet2!B$8/24</f>
        <v>0.45833333333333337</v>
      </c>
      <c r="S4" s="12">
        <f>$I4+Sheet2!B$9/24</f>
        <v>0.25</v>
      </c>
      <c r="T4" s="12">
        <f>$I4+Sheet2!B$10/24</f>
        <v>0.20833333333333334</v>
      </c>
      <c r="U4" s="12">
        <f>$I4+Sheet2!B$11/24</f>
        <v>0.16666666666666669</v>
      </c>
      <c r="V4" s="12">
        <f>$I4+Sheet2!B$12/24</f>
        <v>0.125</v>
      </c>
    </row>
    <row r="5" spans="1:22" ht="15.75" customHeight="1" x14ac:dyDescent="0.2">
      <c r="A5" s="18"/>
      <c r="B5" s="38" t="s">
        <v>130</v>
      </c>
      <c r="C5" s="7">
        <v>2</v>
      </c>
      <c r="D5" s="7">
        <v>2</v>
      </c>
      <c r="E5" s="8" t="s">
        <v>135</v>
      </c>
      <c r="F5" s="7" t="s">
        <v>131</v>
      </c>
      <c r="G5" s="9"/>
      <c r="H5" s="6" t="s">
        <v>26</v>
      </c>
      <c r="I5" s="10">
        <v>0.41666666666666669</v>
      </c>
      <c r="J5" s="25" t="s">
        <v>15</v>
      </c>
      <c r="K5" s="12">
        <f>$I5+Sheet2!B$1/24</f>
        <v>0.83333333333333337</v>
      </c>
      <c r="L5" s="12">
        <f>$I5+Sheet2!B$2/24</f>
        <v>0.79166666666666674</v>
      </c>
      <c r="M5" s="12">
        <f>$I5+Sheet2!B$3/24</f>
        <v>0.75</v>
      </c>
      <c r="N5" s="12">
        <f>$I5+Sheet2!B$4/24</f>
        <v>0.54166666666666674</v>
      </c>
      <c r="O5" s="12">
        <f>$I5+Sheet2!B$5/24</f>
        <v>0.54166666666666674</v>
      </c>
      <c r="P5" s="12">
        <f>$I5+Sheet2!B$6/24</f>
        <v>0.54166666666666674</v>
      </c>
      <c r="Q5" s="12">
        <f>$I5+Sheet2!B$7/24</f>
        <v>0.5</v>
      </c>
      <c r="R5" s="12">
        <f>$I5+Sheet2!B$8/24</f>
        <v>0.45833333333333337</v>
      </c>
      <c r="S5" s="12">
        <f>$I5+Sheet2!B$9/24</f>
        <v>0.25</v>
      </c>
      <c r="T5" s="12">
        <f>$I5+Sheet2!B$10/24</f>
        <v>0.20833333333333334</v>
      </c>
      <c r="U5" s="12">
        <f>$I5+Sheet2!B$11/24</f>
        <v>0.16666666666666669</v>
      </c>
      <c r="V5" s="12">
        <f>$I5+Sheet2!B$12/24</f>
        <v>0.125</v>
      </c>
    </row>
    <row r="6" spans="1:22" ht="15.75" customHeight="1" x14ac:dyDescent="0.2">
      <c r="A6" s="48"/>
      <c r="B6" s="38" t="s">
        <v>179</v>
      </c>
      <c r="C6" s="7"/>
      <c r="D6" s="7"/>
      <c r="E6" s="8"/>
      <c r="F6" s="7" t="s">
        <v>178</v>
      </c>
      <c r="G6" s="9"/>
      <c r="H6" s="29" t="s">
        <v>150</v>
      </c>
      <c r="I6" s="24">
        <v>11.458333333333334</v>
      </c>
      <c r="J6" s="28" t="s">
        <v>15</v>
      </c>
      <c r="K6" s="26">
        <f>$I6+Sheet2!B$1/24</f>
        <v>11.875</v>
      </c>
      <c r="L6" s="24">
        <f>$I6+Sheet2!B$2/24</f>
        <v>11.833333333333334</v>
      </c>
      <c r="M6" s="24">
        <f>$I6+Sheet2!B$3/24</f>
        <v>11.791666666666668</v>
      </c>
      <c r="N6" s="24">
        <f>$I6+Sheet2!B$4/24</f>
        <v>11.583333333333334</v>
      </c>
      <c r="O6" s="24">
        <f>$I6+Sheet2!B$5/24</f>
        <v>11.583333333333334</v>
      </c>
      <c r="P6" s="24">
        <f>$I6+Sheet2!B$6/24</f>
        <v>11.583333333333334</v>
      </c>
      <c r="Q6" s="24">
        <f>$I6+Sheet2!B$7/24</f>
        <v>11.541666666666668</v>
      </c>
      <c r="R6" s="24">
        <f>$I6+Sheet2!B$8/24</f>
        <v>11.5</v>
      </c>
      <c r="S6" s="24">
        <f>$I6+Sheet2!B$9/24</f>
        <v>11.291666666666668</v>
      </c>
      <c r="T6" s="24">
        <f>$I6+Sheet2!B$10/24</f>
        <v>11.25</v>
      </c>
      <c r="U6" s="24">
        <f>$I6+Sheet2!B$11/24</f>
        <v>11.208333333333334</v>
      </c>
      <c r="V6" s="24">
        <f>$I6+Sheet2!B$12/24</f>
        <v>11.166666666666668</v>
      </c>
    </row>
    <row r="7" spans="1:22" ht="15.75" customHeight="1" x14ac:dyDescent="0.2">
      <c r="A7" s="45"/>
      <c r="B7" s="19" t="s">
        <v>118</v>
      </c>
      <c r="C7" s="7">
        <v>3</v>
      </c>
      <c r="D7" s="7">
        <v>3</v>
      </c>
      <c r="E7" s="21" t="s">
        <v>149</v>
      </c>
      <c r="F7" s="7" t="s">
        <v>148</v>
      </c>
      <c r="G7" s="31" t="s">
        <v>119</v>
      </c>
      <c r="H7" s="29" t="s">
        <v>150</v>
      </c>
      <c r="I7" s="24">
        <v>11.458333333333334</v>
      </c>
      <c r="J7" s="28" t="s">
        <v>15</v>
      </c>
      <c r="K7" s="26">
        <f>$I7+Sheet2!B$1/24</f>
        <v>11.875</v>
      </c>
      <c r="L7" s="24">
        <f>$I7+Sheet2!B$2/24</f>
        <v>11.833333333333334</v>
      </c>
      <c r="M7" s="24">
        <f>$I7+Sheet2!B$3/24</f>
        <v>11.791666666666668</v>
      </c>
      <c r="N7" s="24">
        <f>$I7+Sheet2!B$4/24</f>
        <v>11.583333333333334</v>
      </c>
      <c r="O7" s="24">
        <f>$I7+Sheet2!B$5/24</f>
        <v>11.583333333333334</v>
      </c>
      <c r="P7" s="24">
        <f>$I7+Sheet2!B$6/24</f>
        <v>11.583333333333334</v>
      </c>
      <c r="Q7" s="24">
        <f>$I7+Sheet2!B$7/24</f>
        <v>11.541666666666668</v>
      </c>
      <c r="R7" s="24">
        <f>$I7+Sheet2!B$8/24</f>
        <v>11.5</v>
      </c>
      <c r="S7" s="24">
        <f>$I7+Sheet2!B$9/24</f>
        <v>11.291666666666668</v>
      </c>
      <c r="T7" s="24">
        <f>$I7+Sheet2!B$10/24</f>
        <v>11.25</v>
      </c>
      <c r="U7" s="24">
        <f>$I7+Sheet2!B$11/24</f>
        <v>11.208333333333334</v>
      </c>
      <c r="V7" s="24">
        <f>$I7+Sheet2!B$12/24</f>
        <v>11.166666666666668</v>
      </c>
    </row>
    <row r="8" spans="1:22" ht="15.75" customHeight="1" x14ac:dyDescent="0.2">
      <c r="A8" s="47"/>
      <c r="B8" s="19" t="s">
        <v>163</v>
      </c>
      <c r="C8" s="7">
        <v>4</v>
      </c>
      <c r="D8" s="7">
        <v>4</v>
      </c>
      <c r="E8" s="21"/>
      <c r="F8" s="7" t="s">
        <v>161</v>
      </c>
      <c r="G8" s="31" t="s">
        <v>160</v>
      </c>
      <c r="H8" s="31" t="str">
        <f>Sheet2!$A$7</f>
        <v>CEST</v>
      </c>
      <c r="I8" s="24">
        <v>0.70833333333333337</v>
      </c>
      <c r="J8" s="32" t="s">
        <v>15</v>
      </c>
      <c r="K8" s="12">
        <f>$I8+Sheet2!B$1/24</f>
        <v>1.125</v>
      </c>
      <c r="L8" s="24">
        <f>$I8+Sheet2!B$2/24</f>
        <v>1.0833333333333335</v>
      </c>
      <c r="M8" s="24">
        <f>$I8+Sheet2!B$3/24</f>
        <v>1.0416666666666667</v>
      </c>
      <c r="N8" s="24">
        <f>$I8+Sheet2!B$4/24</f>
        <v>0.83333333333333337</v>
      </c>
      <c r="O8" s="24">
        <f>$I8+Sheet2!B$5/24</f>
        <v>0.83333333333333337</v>
      </c>
      <c r="P8" s="24">
        <f>$I8+Sheet2!B$6/24</f>
        <v>0.83333333333333337</v>
      </c>
      <c r="Q8" s="24">
        <f>$I8+Sheet2!B$7/24</f>
        <v>0.79166666666666674</v>
      </c>
      <c r="R8" s="24">
        <f>$I8+Sheet2!B$8/24</f>
        <v>0.75</v>
      </c>
      <c r="S8" s="24">
        <f>$I8+Sheet2!B$9/24</f>
        <v>0.54166666666666674</v>
      </c>
      <c r="T8" s="24">
        <f>$I8+Sheet2!B$10/24</f>
        <v>0.5</v>
      </c>
      <c r="U8" s="24">
        <f>$I8+Sheet2!B$11/24</f>
        <v>0.45833333333333337</v>
      </c>
      <c r="V8" s="24">
        <f>$I8+Sheet2!B$12/24</f>
        <v>0.41666666666666669</v>
      </c>
    </row>
    <row r="9" spans="1:22" ht="15.75" customHeight="1" x14ac:dyDescent="0.2">
      <c r="A9" s="46"/>
      <c r="B9" s="19" t="s">
        <v>52</v>
      </c>
      <c r="C9" s="7">
        <v>5</v>
      </c>
      <c r="D9" s="7">
        <v>5</v>
      </c>
      <c r="E9" s="21" t="s">
        <v>20</v>
      </c>
      <c r="F9" s="20" t="s">
        <v>47</v>
      </c>
      <c r="G9" s="31" t="s">
        <v>103</v>
      </c>
      <c r="H9" s="31" t="str">
        <f>Sheet2!$A$7</f>
        <v>CEST</v>
      </c>
      <c r="I9" s="24">
        <v>0.70833333333333337</v>
      </c>
      <c r="J9" s="32" t="s">
        <v>15</v>
      </c>
      <c r="K9" s="12">
        <f>$I9+Sheet2!B$1/24</f>
        <v>1.125</v>
      </c>
      <c r="L9" s="24">
        <f>$I9+Sheet2!B$2/24</f>
        <v>1.0833333333333335</v>
      </c>
      <c r="M9" s="24">
        <f>$I9+Sheet2!B$3/24</f>
        <v>1.0416666666666667</v>
      </c>
      <c r="N9" s="24">
        <f>$I9+Sheet2!B$4/24</f>
        <v>0.83333333333333337</v>
      </c>
      <c r="O9" s="24">
        <f>$I9+Sheet2!B$5/24</f>
        <v>0.83333333333333337</v>
      </c>
      <c r="P9" s="24">
        <f>$I9+Sheet2!B$6/24</f>
        <v>0.83333333333333337</v>
      </c>
      <c r="Q9" s="24">
        <f>$I9+Sheet2!B$7/24</f>
        <v>0.79166666666666674</v>
      </c>
      <c r="R9" s="24">
        <f>$I9+Sheet2!B$8/24</f>
        <v>0.75</v>
      </c>
      <c r="S9" s="24">
        <f>$I9+Sheet2!B$9/24</f>
        <v>0.54166666666666674</v>
      </c>
      <c r="T9" s="24">
        <f>$I9+Sheet2!B$10/24</f>
        <v>0.5</v>
      </c>
      <c r="U9" s="24">
        <f>$I9+Sheet2!B$11/24</f>
        <v>0.45833333333333337</v>
      </c>
      <c r="V9" s="24">
        <f>$I9+Sheet2!B$12/24</f>
        <v>0.41666666666666669</v>
      </c>
    </row>
    <row r="10" spans="1:22" ht="17" x14ac:dyDescent="0.2">
      <c r="A10" s="49" t="s">
        <v>28</v>
      </c>
      <c r="B10" s="13" t="s">
        <v>42</v>
      </c>
      <c r="C10" s="7">
        <v>6</v>
      </c>
      <c r="D10" s="7">
        <v>6</v>
      </c>
      <c r="E10" s="15" t="s">
        <v>108</v>
      </c>
      <c r="F10" s="7" t="s">
        <v>113</v>
      </c>
      <c r="G10" s="16" t="s">
        <v>87</v>
      </c>
      <c r="H10" s="29" t="str">
        <f>Sheet2!$A$7</f>
        <v>CEST</v>
      </c>
      <c r="I10" s="24">
        <v>0.70833333333333337</v>
      </c>
      <c r="J10" s="28" t="s">
        <v>15</v>
      </c>
      <c r="K10" s="27">
        <f>$I10+Sheet2!B$1/24</f>
        <v>1.125</v>
      </c>
      <c r="L10" s="17">
        <f>$I10+Sheet2!B$2/24</f>
        <v>1.0833333333333335</v>
      </c>
      <c r="M10" s="17">
        <f>$I10+Sheet2!B$3/24</f>
        <v>1.0416666666666667</v>
      </c>
      <c r="N10" s="17">
        <f>$I10+Sheet2!B$4/24</f>
        <v>0.83333333333333337</v>
      </c>
      <c r="O10" s="17">
        <f>$I10+Sheet2!B$5/24</f>
        <v>0.83333333333333337</v>
      </c>
      <c r="P10" s="17">
        <f>$I10+Sheet2!B$6/24</f>
        <v>0.83333333333333337</v>
      </c>
      <c r="Q10" s="17">
        <f>$I10+Sheet2!B$7/24</f>
        <v>0.79166666666666674</v>
      </c>
      <c r="R10" s="17">
        <f>$I10+Sheet2!B$8/24</f>
        <v>0.75</v>
      </c>
      <c r="S10" s="17">
        <f>$I10+Sheet2!B$9/24</f>
        <v>0.54166666666666674</v>
      </c>
      <c r="T10" s="17">
        <f>$I10+Sheet2!B$10/24</f>
        <v>0.5</v>
      </c>
      <c r="U10" s="17">
        <f>$I10+Sheet2!B$11/24</f>
        <v>0.45833333333333337</v>
      </c>
      <c r="V10" s="17">
        <f>$I10+Sheet2!B$12/24</f>
        <v>0.41666666666666669</v>
      </c>
    </row>
    <row r="11" spans="1:22" ht="17" x14ac:dyDescent="0.2">
      <c r="A11" s="49"/>
      <c r="B11" s="19" t="s">
        <v>173</v>
      </c>
      <c r="C11" s="7"/>
      <c r="D11" s="7"/>
      <c r="E11" s="21" t="s">
        <v>174</v>
      </c>
      <c r="F11" s="7" t="s">
        <v>175</v>
      </c>
      <c r="G11" s="53" t="s">
        <v>176</v>
      </c>
      <c r="H11" s="29" t="str">
        <f>Sheet2!$A$7</f>
        <v>CEST</v>
      </c>
      <c r="I11" s="24">
        <v>0.70833333333333337</v>
      </c>
      <c r="J11" s="28" t="s">
        <v>15</v>
      </c>
      <c r="K11" s="27">
        <f>$I11+Sheet2!B$1/24</f>
        <v>1.125</v>
      </c>
      <c r="L11" s="17">
        <f>$I11+Sheet2!B$2/24</f>
        <v>1.0833333333333335</v>
      </c>
      <c r="M11" s="17">
        <f>$I11+Sheet2!B$3/24</f>
        <v>1.0416666666666667</v>
      </c>
      <c r="N11" s="17">
        <f>$I11+Sheet2!B$4/24</f>
        <v>0.83333333333333337</v>
      </c>
      <c r="O11" s="17">
        <f>$I11+Sheet2!B$5/24</f>
        <v>0.83333333333333337</v>
      </c>
      <c r="P11" s="17">
        <f>$I11+Sheet2!B$6/24</f>
        <v>0.83333333333333337</v>
      </c>
      <c r="Q11" s="17">
        <f>$I11+Sheet2!B$7/24</f>
        <v>0.79166666666666674</v>
      </c>
      <c r="R11" s="17">
        <f>$I11+Sheet2!B$8/24</f>
        <v>0.75</v>
      </c>
      <c r="S11" s="17">
        <f>$I11+Sheet2!B$9/24</f>
        <v>0.54166666666666674</v>
      </c>
      <c r="T11" s="17">
        <f>$I11+Sheet2!B$10/24</f>
        <v>0.5</v>
      </c>
      <c r="U11" s="17">
        <f>$I11+Sheet2!B$11/24</f>
        <v>0.45833333333333337</v>
      </c>
      <c r="V11" s="17">
        <f>$I11+Sheet2!B$12/24</f>
        <v>0.41666666666666669</v>
      </c>
    </row>
    <row r="12" spans="1:22" ht="17" x14ac:dyDescent="0.2">
      <c r="A12" s="49"/>
      <c r="B12" s="19" t="s">
        <v>41</v>
      </c>
      <c r="C12" s="7">
        <v>7</v>
      </c>
      <c r="D12" s="7">
        <v>7</v>
      </c>
      <c r="E12" s="21" t="s">
        <v>18</v>
      </c>
      <c r="F12" s="20" t="s">
        <v>19</v>
      </c>
      <c r="G12" s="23" t="s">
        <v>76</v>
      </c>
      <c r="H12" s="29" t="str">
        <f>Sheet2!$A$7</f>
        <v>CEST</v>
      </c>
      <c r="I12" s="24">
        <v>0.70833333333333337</v>
      </c>
      <c r="J12" s="28" t="s">
        <v>15</v>
      </c>
      <c r="K12" s="12">
        <f>$I12+Sheet2!B$1/24</f>
        <v>1.125</v>
      </c>
      <c r="L12" s="24">
        <f>$I12+Sheet2!B$2/24</f>
        <v>1.0833333333333335</v>
      </c>
      <c r="M12" s="24">
        <f>$I12+Sheet2!B$3/24</f>
        <v>1.0416666666666667</v>
      </c>
      <c r="N12" s="24">
        <f>$I12+Sheet2!B$4/24</f>
        <v>0.83333333333333337</v>
      </c>
      <c r="O12" s="24">
        <f>$I12+Sheet2!B$5/24</f>
        <v>0.83333333333333337</v>
      </c>
      <c r="P12" s="24">
        <f>$I12+Sheet2!B$6/24</f>
        <v>0.83333333333333337</v>
      </c>
      <c r="Q12" s="24">
        <f>$I12+Sheet2!B$7/24</f>
        <v>0.79166666666666674</v>
      </c>
      <c r="R12" s="24">
        <f>$I12+Sheet2!B$8/24</f>
        <v>0.75</v>
      </c>
      <c r="S12" s="24">
        <f>$I12+Sheet2!B$9/24</f>
        <v>0.54166666666666674</v>
      </c>
      <c r="T12" s="24">
        <f>$I12+Sheet2!B$10/24</f>
        <v>0.5</v>
      </c>
      <c r="U12" s="24">
        <f>$I12+Sheet2!B$11/24</f>
        <v>0.45833333333333337</v>
      </c>
      <c r="V12" s="24">
        <f>$I12+Sheet2!B$12/24</f>
        <v>0.41666666666666669</v>
      </c>
    </row>
    <row r="13" spans="1:22" ht="17" x14ac:dyDescent="0.2">
      <c r="A13" s="49"/>
      <c r="B13" s="19" t="s">
        <v>43</v>
      </c>
      <c r="C13" s="7">
        <v>8</v>
      </c>
      <c r="D13" s="7">
        <v>8</v>
      </c>
      <c r="E13" s="21" t="s">
        <v>20</v>
      </c>
      <c r="F13" s="7" t="s">
        <v>109</v>
      </c>
      <c r="G13" s="23" t="s">
        <v>85</v>
      </c>
      <c r="H13" s="29" t="str">
        <f>Sheet2!$A$7</f>
        <v>CEST</v>
      </c>
      <c r="I13" s="24">
        <v>0.70833333333333337</v>
      </c>
      <c r="J13" s="28" t="s">
        <v>15</v>
      </c>
      <c r="K13" s="26">
        <f>$I13+Sheet2!B$1/24</f>
        <v>1.125</v>
      </c>
      <c r="L13" s="24">
        <f>$I13+Sheet2!B$2/24</f>
        <v>1.0833333333333335</v>
      </c>
      <c r="M13" s="24">
        <f>$I13+Sheet2!B$3/24</f>
        <v>1.0416666666666667</v>
      </c>
      <c r="N13" s="24">
        <f>$I13+Sheet2!B$4/24</f>
        <v>0.83333333333333337</v>
      </c>
      <c r="O13" s="24">
        <f>$I13+Sheet2!B$5/24</f>
        <v>0.83333333333333337</v>
      </c>
      <c r="P13" s="24">
        <f>$I13+Sheet2!B$6/24</f>
        <v>0.83333333333333337</v>
      </c>
      <c r="Q13" s="24">
        <f>$I13+Sheet2!B$7/24</f>
        <v>0.79166666666666674</v>
      </c>
      <c r="R13" s="24">
        <f>$I13+Sheet2!B$8/24</f>
        <v>0.75</v>
      </c>
      <c r="S13" s="24">
        <f>$I13+Sheet2!B$9/24</f>
        <v>0.54166666666666674</v>
      </c>
      <c r="T13" s="24">
        <f>$I13+Sheet2!B$10/24</f>
        <v>0.5</v>
      </c>
      <c r="U13" s="24">
        <f>$I13+Sheet2!B$11/24</f>
        <v>0.45833333333333337</v>
      </c>
      <c r="V13" s="24">
        <f>$I13+Sheet2!B$12/24</f>
        <v>0.41666666666666669</v>
      </c>
    </row>
    <row r="14" spans="1:22" ht="16" x14ac:dyDescent="0.2">
      <c r="A14" s="49"/>
      <c r="B14" s="19" t="s">
        <v>51</v>
      </c>
      <c r="C14" s="7">
        <v>9</v>
      </c>
      <c r="D14" s="7">
        <v>9</v>
      </c>
      <c r="E14" s="21" t="s">
        <v>16</v>
      </c>
      <c r="F14" s="20" t="s">
        <v>47</v>
      </c>
      <c r="G14" s="31" t="s">
        <v>98</v>
      </c>
      <c r="H14" s="31" t="str">
        <f>Sheet2!$A$7</f>
        <v>CEST</v>
      </c>
      <c r="I14" s="24">
        <v>0.70833333333333337</v>
      </c>
      <c r="J14" s="32" t="s">
        <v>15</v>
      </c>
      <c r="K14" s="26">
        <f>$I14+Sheet2!B$1/24</f>
        <v>1.125</v>
      </c>
      <c r="L14" s="24">
        <f>$I14+Sheet2!B$2/24</f>
        <v>1.0833333333333335</v>
      </c>
      <c r="M14" s="24">
        <f>$I14+Sheet2!B$3/24</f>
        <v>1.0416666666666667</v>
      </c>
      <c r="N14" s="24">
        <f>$I14+Sheet2!B$4/24</f>
        <v>0.83333333333333337</v>
      </c>
      <c r="O14" s="24">
        <f>$I14+Sheet2!B$5/24</f>
        <v>0.83333333333333337</v>
      </c>
      <c r="P14" s="24">
        <f>$I14+Sheet2!B$6/24</f>
        <v>0.83333333333333337</v>
      </c>
      <c r="Q14" s="24">
        <f>$I14+Sheet2!B$7/24</f>
        <v>0.79166666666666674</v>
      </c>
      <c r="R14" s="24">
        <f>$I14+Sheet2!B$8/24</f>
        <v>0.75</v>
      </c>
      <c r="S14" s="24">
        <f>$I14+Sheet2!B$9/24</f>
        <v>0.54166666666666674</v>
      </c>
      <c r="T14" s="24">
        <f>$I14+Sheet2!B$10/24</f>
        <v>0.5</v>
      </c>
      <c r="U14" s="24">
        <f>$I14+Sheet2!B$11/24</f>
        <v>0.45833333333333337</v>
      </c>
      <c r="V14" s="24">
        <f>$I14+Sheet2!B$12/24</f>
        <v>0.41666666666666669</v>
      </c>
    </row>
    <row r="15" spans="1:22" ht="16" x14ac:dyDescent="0.2">
      <c r="A15" s="49"/>
      <c r="B15" s="19" t="s">
        <v>50</v>
      </c>
      <c r="C15" s="7">
        <v>10</v>
      </c>
      <c r="D15" s="7">
        <v>10</v>
      </c>
      <c r="E15" s="21" t="s">
        <v>18</v>
      </c>
      <c r="F15" s="20" t="s">
        <v>47</v>
      </c>
      <c r="G15" s="31" t="s">
        <v>90</v>
      </c>
      <c r="H15" s="31" t="str">
        <f>Sheet2!$A$7</f>
        <v>CEST</v>
      </c>
      <c r="I15" s="24">
        <v>0.70833333333333337</v>
      </c>
      <c r="J15" s="32" t="s">
        <v>15</v>
      </c>
      <c r="K15" s="12">
        <f>$I15+Sheet2!B$1/24</f>
        <v>1.125</v>
      </c>
      <c r="L15" s="24">
        <f>$I15+Sheet2!B$2/24</f>
        <v>1.0833333333333335</v>
      </c>
      <c r="M15" s="24">
        <f>$I15+Sheet2!B$3/24</f>
        <v>1.0416666666666667</v>
      </c>
      <c r="N15" s="24">
        <f>$I15+Sheet2!B$4/24</f>
        <v>0.83333333333333337</v>
      </c>
      <c r="O15" s="24">
        <f>$I15+Sheet2!B$5/24</f>
        <v>0.83333333333333337</v>
      </c>
      <c r="P15" s="24">
        <f>$I15+Sheet2!B$6/24</f>
        <v>0.83333333333333337</v>
      </c>
      <c r="Q15" s="24">
        <f>$I15+Sheet2!B$7/24</f>
        <v>0.79166666666666674</v>
      </c>
      <c r="R15" s="24">
        <f>$I15+Sheet2!B$8/24</f>
        <v>0.75</v>
      </c>
      <c r="S15" s="24">
        <f>$I15+Sheet2!B$9/24</f>
        <v>0.54166666666666674</v>
      </c>
      <c r="T15" s="24">
        <f>$I15+Sheet2!B$10/24</f>
        <v>0.5</v>
      </c>
      <c r="U15" s="24">
        <f>$I15+Sheet2!B$11/24</f>
        <v>0.45833333333333337</v>
      </c>
      <c r="V15" s="24">
        <f>$I15+Sheet2!B$12/24</f>
        <v>0.41666666666666669</v>
      </c>
    </row>
    <row r="16" spans="1:22" ht="17" x14ac:dyDescent="0.2">
      <c r="A16" s="49"/>
      <c r="B16" s="19" t="s">
        <v>40</v>
      </c>
      <c r="C16" s="7">
        <v>11</v>
      </c>
      <c r="D16" s="7">
        <v>11</v>
      </c>
      <c r="E16" s="21" t="s">
        <v>104</v>
      </c>
      <c r="F16" s="7" t="s">
        <v>105</v>
      </c>
      <c r="G16" s="22" t="s">
        <v>86</v>
      </c>
      <c r="H16" s="29" t="str">
        <f>Sheet2!$A$7</f>
        <v>CEST</v>
      </c>
      <c r="I16" s="24">
        <v>0.70833333333333337</v>
      </c>
      <c r="J16" s="28" t="s">
        <v>15</v>
      </c>
      <c r="K16" s="26">
        <f>$I16+Sheet2!B$1/24</f>
        <v>1.125</v>
      </c>
      <c r="L16" s="24">
        <f>$I16+Sheet2!B$2/24</f>
        <v>1.0833333333333335</v>
      </c>
      <c r="M16" s="24">
        <f>$I16+Sheet2!B$3/24</f>
        <v>1.0416666666666667</v>
      </c>
      <c r="N16" s="24">
        <f>$I16+Sheet2!B$4/24</f>
        <v>0.83333333333333337</v>
      </c>
      <c r="O16" s="24">
        <f>$I16+Sheet2!B$5/24</f>
        <v>0.83333333333333337</v>
      </c>
      <c r="P16" s="24">
        <f>$I16+Sheet2!B$6/24</f>
        <v>0.83333333333333337</v>
      </c>
      <c r="Q16" s="24">
        <f>$I16+Sheet2!B$7/24</f>
        <v>0.79166666666666674</v>
      </c>
      <c r="R16" s="24">
        <f>$I16+Sheet2!B$8/24</f>
        <v>0.75</v>
      </c>
      <c r="S16" s="24">
        <f>$I16+Sheet2!B$9/24</f>
        <v>0.54166666666666674</v>
      </c>
      <c r="T16" s="24">
        <f>$I16+Sheet2!B$10/24</f>
        <v>0.5</v>
      </c>
      <c r="U16" s="24">
        <f>$I16+Sheet2!B$11/24</f>
        <v>0.45833333333333337</v>
      </c>
      <c r="V16" s="24">
        <f>$I16+Sheet2!B$12/24</f>
        <v>0.41666666666666669</v>
      </c>
    </row>
    <row r="17" spans="1:22" ht="17" x14ac:dyDescent="0.2">
      <c r="A17" s="49"/>
      <c r="B17" s="13" t="s">
        <v>44</v>
      </c>
      <c r="C17" s="7">
        <v>12</v>
      </c>
      <c r="D17" s="7">
        <v>12</v>
      </c>
      <c r="E17" s="15" t="s">
        <v>16</v>
      </c>
      <c r="F17" s="7" t="s">
        <v>74</v>
      </c>
      <c r="G17" s="29" t="s">
        <v>88</v>
      </c>
      <c r="H17" s="29" t="str">
        <f>Sheet2!$A$7</f>
        <v>CEST</v>
      </c>
      <c r="I17" s="24">
        <v>0.70833333333333337</v>
      </c>
      <c r="J17" s="30" t="s">
        <v>15</v>
      </c>
      <c r="K17" s="27">
        <f>$I17+Sheet2!B$1/24</f>
        <v>1.125</v>
      </c>
      <c r="L17" s="17">
        <f>$I17+Sheet2!B$2/24</f>
        <v>1.0833333333333335</v>
      </c>
      <c r="M17" s="17">
        <f>$I17+Sheet2!B$3/24</f>
        <v>1.0416666666666667</v>
      </c>
      <c r="N17" s="17">
        <f>$I17+Sheet2!B$4/24</f>
        <v>0.83333333333333337</v>
      </c>
      <c r="O17" s="17">
        <f>$I17+Sheet2!B$5/24</f>
        <v>0.83333333333333337</v>
      </c>
      <c r="P17" s="17">
        <f>$I17+Sheet2!B$6/24</f>
        <v>0.83333333333333337</v>
      </c>
      <c r="Q17" s="17">
        <f>$I17+Sheet2!B$7/24</f>
        <v>0.79166666666666674</v>
      </c>
      <c r="R17" s="17">
        <f>$I17+Sheet2!B$8/24</f>
        <v>0.75</v>
      </c>
      <c r="S17" s="17">
        <f>$I17+Sheet2!B$9/24</f>
        <v>0.54166666666666674</v>
      </c>
      <c r="T17" s="17">
        <f>$I17+Sheet2!B$10/24</f>
        <v>0.5</v>
      </c>
      <c r="U17" s="17">
        <f>$I17+Sheet2!B$11/24</f>
        <v>0.45833333333333337</v>
      </c>
      <c r="V17" s="17">
        <f>$I17+Sheet2!B$12/24</f>
        <v>0.41666666666666669</v>
      </c>
    </row>
    <row r="18" spans="1:22" ht="16" x14ac:dyDescent="0.2">
      <c r="A18" s="49"/>
      <c r="B18" s="19" t="s">
        <v>49</v>
      </c>
      <c r="C18" s="7">
        <v>13</v>
      </c>
      <c r="D18" s="7">
        <v>13</v>
      </c>
      <c r="E18" s="21" t="s">
        <v>17</v>
      </c>
      <c r="F18" s="20" t="s">
        <v>19</v>
      </c>
      <c r="G18" s="31" t="s">
        <v>97</v>
      </c>
      <c r="H18" s="31" t="str">
        <f>Sheet2!$A$7</f>
        <v>CEST</v>
      </c>
      <c r="I18" s="24">
        <v>0.70833333333333337</v>
      </c>
      <c r="J18" s="32" t="s">
        <v>15</v>
      </c>
      <c r="K18" s="26">
        <f>$I18+Sheet2!B$1/24</f>
        <v>1.125</v>
      </c>
      <c r="L18" s="24">
        <f>$I18+Sheet2!B$2/24</f>
        <v>1.0833333333333335</v>
      </c>
      <c r="M18" s="24">
        <f>$I18+Sheet2!B$3/24</f>
        <v>1.0416666666666667</v>
      </c>
      <c r="N18" s="24">
        <f>$I18+Sheet2!B$4/24</f>
        <v>0.83333333333333337</v>
      </c>
      <c r="O18" s="24">
        <f>$I18+Sheet2!B$5/24</f>
        <v>0.83333333333333337</v>
      </c>
      <c r="P18" s="24">
        <f>$I18+Sheet2!B$6/24</f>
        <v>0.83333333333333337</v>
      </c>
      <c r="Q18" s="24">
        <f>$I18+Sheet2!B$7/24</f>
        <v>0.79166666666666674</v>
      </c>
      <c r="R18" s="24">
        <f>$I18+Sheet2!B$8/24</f>
        <v>0.75</v>
      </c>
      <c r="S18" s="24">
        <f>$I18+Sheet2!B$9/24</f>
        <v>0.54166666666666674</v>
      </c>
      <c r="T18" s="24">
        <f>$I18+Sheet2!B$10/24</f>
        <v>0.5</v>
      </c>
      <c r="U18" s="24">
        <f>$I18+Sheet2!B$11/24</f>
        <v>0.45833333333333337</v>
      </c>
      <c r="V18" s="24">
        <f>$I18+Sheet2!B$12/24</f>
        <v>0.41666666666666669</v>
      </c>
    </row>
    <row r="19" spans="1:22" ht="17" x14ac:dyDescent="0.2">
      <c r="A19" s="49"/>
      <c r="B19" s="19" t="s">
        <v>48</v>
      </c>
      <c r="C19" s="7">
        <v>14</v>
      </c>
      <c r="D19" s="7">
        <v>14</v>
      </c>
      <c r="E19" s="15" t="s">
        <v>16</v>
      </c>
      <c r="F19" s="20" t="s">
        <v>120</v>
      </c>
      <c r="G19" s="31" t="s">
        <v>89</v>
      </c>
      <c r="H19" s="31" t="str">
        <f>Sheet2!$A$7</f>
        <v>CEST</v>
      </c>
      <c r="I19" s="24">
        <v>0.70833333333333337</v>
      </c>
      <c r="J19" s="28" t="s">
        <v>15</v>
      </c>
      <c r="K19" s="12">
        <f>$I19+Sheet2!B$1/24</f>
        <v>1.125</v>
      </c>
      <c r="L19" s="24">
        <f>$I19+Sheet2!B$2/24</f>
        <v>1.0833333333333335</v>
      </c>
      <c r="M19" s="24">
        <f>$I19+Sheet2!B$3/24</f>
        <v>1.0416666666666667</v>
      </c>
      <c r="N19" s="24">
        <f>$I19+Sheet2!B$4/24</f>
        <v>0.83333333333333337</v>
      </c>
      <c r="O19" s="24">
        <f>$I19+Sheet2!B$5/24</f>
        <v>0.83333333333333337</v>
      </c>
      <c r="P19" s="24">
        <f>$I19+Sheet2!B$6/24</f>
        <v>0.83333333333333337</v>
      </c>
      <c r="Q19" s="24">
        <f>$I19+Sheet2!B$7/24</f>
        <v>0.79166666666666674</v>
      </c>
      <c r="R19" s="24">
        <f>$I19+Sheet2!B$8/24</f>
        <v>0.75</v>
      </c>
      <c r="S19" s="24">
        <f>$I19+Sheet2!B$9/24</f>
        <v>0.54166666666666674</v>
      </c>
      <c r="T19" s="24">
        <f>$I19+Sheet2!B$10/24</f>
        <v>0.5</v>
      </c>
      <c r="U19" s="24">
        <f>$I19+Sheet2!B$11/24</f>
        <v>0.45833333333333337</v>
      </c>
      <c r="V19" s="24">
        <f>$I19+Sheet2!B$12/24</f>
        <v>0.41666666666666669</v>
      </c>
    </row>
    <row r="20" spans="1:22" ht="17" x14ac:dyDescent="0.2">
      <c r="A20" s="49"/>
      <c r="B20" s="19" t="s">
        <v>157</v>
      </c>
      <c r="C20" s="7">
        <v>15</v>
      </c>
      <c r="D20" s="7">
        <v>15</v>
      </c>
      <c r="E20" s="21" t="s">
        <v>18</v>
      </c>
      <c r="F20" s="20" t="s">
        <v>19</v>
      </c>
      <c r="G20" s="31" t="s">
        <v>158</v>
      </c>
      <c r="H20" s="31" t="str">
        <f>Sheet2!$A$7</f>
        <v>CEST</v>
      </c>
      <c r="I20" s="24">
        <v>0.70833333333333337</v>
      </c>
      <c r="J20" s="28" t="s">
        <v>15</v>
      </c>
      <c r="K20" s="12">
        <f>$I20+Sheet2!B$1/24</f>
        <v>1.125</v>
      </c>
      <c r="L20" s="24">
        <f>$I20+Sheet2!B$2/24</f>
        <v>1.0833333333333335</v>
      </c>
      <c r="M20" s="24">
        <f>$I20+Sheet2!B$3/24</f>
        <v>1.0416666666666667</v>
      </c>
      <c r="N20" s="24">
        <f>$I20+Sheet2!B$4/24</f>
        <v>0.83333333333333337</v>
      </c>
      <c r="O20" s="24">
        <f>$I20+Sheet2!B$5/24</f>
        <v>0.83333333333333337</v>
      </c>
      <c r="P20" s="24">
        <f>$I20+Sheet2!B$6/24</f>
        <v>0.83333333333333337</v>
      </c>
      <c r="Q20" s="24">
        <f>$I20+Sheet2!B$7/24</f>
        <v>0.79166666666666674</v>
      </c>
      <c r="R20" s="24">
        <f>$I20+Sheet2!B$8/24</f>
        <v>0.75</v>
      </c>
      <c r="S20" s="24">
        <f>$I20+Sheet2!B$9/24</f>
        <v>0.54166666666666674</v>
      </c>
      <c r="T20" s="24">
        <f>$I20+Sheet2!B$10/24</f>
        <v>0.5</v>
      </c>
      <c r="U20" s="24">
        <f>$I20+Sheet2!B$11/24</f>
        <v>0.45833333333333337</v>
      </c>
      <c r="V20" s="24">
        <f>$I20+Sheet2!B$12/24</f>
        <v>0.41666666666666669</v>
      </c>
    </row>
    <row r="21" spans="1:22" ht="17" x14ac:dyDescent="0.2">
      <c r="A21" s="49"/>
      <c r="B21" s="19" t="s">
        <v>172</v>
      </c>
      <c r="C21" s="7">
        <v>16</v>
      </c>
      <c r="D21" s="7">
        <v>16</v>
      </c>
      <c r="E21" s="21" t="s">
        <v>91</v>
      </c>
      <c r="F21" s="7" t="s">
        <v>92</v>
      </c>
      <c r="G21" s="9"/>
      <c r="H21" s="31" t="str">
        <f>Sheet2!$A$7</f>
        <v>CEST</v>
      </c>
      <c r="I21" s="24">
        <v>0.70833333333333337</v>
      </c>
      <c r="J21" s="28" t="s">
        <v>15</v>
      </c>
      <c r="K21" s="12">
        <f>$I21+Sheet2!B$1/24</f>
        <v>1.125</v>
      </c>
      <c r="L21" s="24">
        <f>$I21+Sheet2!B$2/24</f>
        <v>1.0833333333333335</v>
      </c>
      <c r="M21" s="24">
        <f>$I21+Sheet2!B$3/24</f>
        <v>1.0416666666666667</v>
      </c>
      <c r="N21" s="24">
        <f>$I21+Sheet2!B$4/24</f>
        <v>0.83333333333333337</v>
      </c>
      <c r="O21" s="24">
        <f>$I21+Sheet2!B$5/24</f>
        <v>0.83333333333333337</v>
      </c>
      <c r="P21" s="24">
        <f>$I21+Sheet2!B$6/24</f>
        <v>0.83333333333333337</v>
      </c>
      <c r="Q21" s="24">
        <f>$I21+Sheet2!B$7/24</f>
        <v>0.79166666666666674</v>
      </c>
      <c r="R21" s="24">
        <f>$I21+Sheet2!B$8/24</f>
        <v>0.75</v>
      </c>
      <c r="S21" s="24">
        <f>$I21+Sheet2!B$9/24</f>
        <v>0.54166666666666674</v>
      </c>
      <c r="T21" s="24">
        <f>$I21+Sheet2!B$10/24</f>
        <v>0.5</v>
      </c>
      <c r="U21" s="24">
        <f>$I21+Sheet2!B$11/24</f>
        <v>0.45833333333333337</v>
      </c>
      <c r="V21" s="24">
        <f>$I21+Sheet2!B$12/24</f>
        <v>0.41666666666666669</v>
      </c>
    </row>
    <row r="22" spans="1:22" ht="17" x14ac:dyDescent="0.2">
      <c r="A22" s="49"/>
      <c r="B22" s="19" t="s">
        <v>169</v>
      </c>
      <c r="C22" s="7">
        <v>17</v>
      </c>
      <c r="D22" s="7">
        <v>17</v>
      </c>
      <c r="E22" s="15" t="s">
        <v>29</v>
      </c>
      <c r="F22" s="20" t="s">
        <v>171</v>
      </c>
      <c r="G22" s="9" t="s">
        <v>170</v>
      </c>
      <c r="H22" s="31" t="str">
        <f>Sheet2!$A$7</f>
        <v>CEST</v>
      </c>
      <c r="I22" s="24">
        <v>0.70833333333333337</v>
      </c>
      <c r="J22" s="28" t="s">
        <v>15</v>
      </c>
      <c r="K22" s="12">
        <f>$I22+Sheet2!B$1/24</f>
        <v>1.125</v>
      </c>
      <c r="L22" s="24">
        <f>$I22+Sheet2!B$2/24</f>
        <v>1.0833333333333335</v>
      </c>
      <c r="M22" s="24">
        <f>$I22+Sheet2!B$3/24</f>
        <v>1.0416666666666667</v>
      </c>
      <c r="N22" s="24">
        <f>$I22+Sheet2!B$4/24</f>
        <v>0.83333333333333337</v>
      </c>
      <c r="O22" s="24">
        <f>$I22+Sheet2!B$5/24</f>
        <v>0.83333333333333337</v>
      </c>
      <c r="P22" s="24">
        <f>$I22+Sheet2!B$6/24</f>
        <v>0.83333333333333337</v>
      </c>
      <c r="Q22" s="24">
        <f>$I22+Sheet2!B$7/24</f>
        <v>0.79166666666666674</v>
      </c>
      <c r="R22" s="24">
        <f>$I22+Sheet2!B$8/24</f>
        <v>0.75</v>
      </c>
      <c r="S22" s="24">
        <f>$I22+Sheet2!B$9/24</f>
        <v>0.54166666666666674</v>
      </c>
      <c r="T22" s="24">
        <f>$I22+Sheet2!B$10/24</f>
        <v>0.5</v>
      </c>
      <c r="U22" s="24">
        <f>$I22+Sheet2!B$11/24</f>
        <v>0.45833333333333337</v>
      </c>
      <c r="V22" s="24">
        <f>$I22+Sheet2!B$12/24</f>
        <v>0.41666666666666669</v>
      </c>
    </row>
    <row r="23" spans="1:22" ht="17" x14ac:dyDescent="0.2">
      <c r="A23" s="49"/>
      <c r="B23" s="19" t="s">
        <v>45</v>
      </c>
      <c r="C23" s="7">
        <v>18</v>
      </c>
      <c r="D23" s="7">
        <v>18</v>
      </c>
      <c r="E23" s="21" t="s">
        <v>91</v>
      </c>
      <c r="F23" s="7" t="s">
        <v>92</v>
      </c>
      <c r="G23" s="31" t="s">
        <v>81</v>
      </c>
      <c r="H23" s="31" t="str">
        <f>Sheet2!$A$7</f>
        <v>CEST</v>
      </c>
      <c r="I23" s="24">
        <v>0.70833333333333337</v>
      </c>
      <c r="J23" s="28" t="s">
        <v>15</v>
      </c>
      <c r="K23" s="26">
        <f>$I23+Sheet2!B$1/24</f>
        <v>1.125</v>
      </c>
      <c r="L23" s="24">
        <f>$I23+Sheet2!B$2/24</f>
        <v>1.0833333333333335</v>
      </c>
      <c r="M23" s="24">
        <f>$I23+Sheet2!B$3/24</f>
        <v>1.0416666666666667</v>
      </c>
      <c r="N23" s="24">
        <f>$I23+Sheet2!B$4/24</f>
        <v>0.83333333333333337</v>
      </c>
      <c r="O23" s="24">
        <f>$I23+Sheet2!B$5/24</f>
        <v>0.83333333333333337</v>
      </c>
      <c r="P23" s="24">
        <f>$I23+Sheet2!B$6/24</f>
        <v>0.83333333333333337</v>
      </c>
      <c r="Q23" s="24">
        <f>$I23+Sheet2!B$7/24</f>
        <v>0.79166666666666674</v>
      </c>
      <c r="R23" s="24">
        <f>$I23+Sheet2!B$8/24</f>
        <v>0.75</v>
      </c>
      <c r="S23" s="24">
        <f>$I23+Sheet2!B$9/24</f>
        <v>0.54166666666666674</v>
      </c>
      <c r="T23" s="24">
        <f>$I23+Sheet2!B$10/24</f>
        <v>0.5</v>
      </c>
      <c r="U23" s="24">
        <f>$I23+Sheet2!B$11/24</f>
        <v>0.45833333333333337</v>
      </c>
      <c r="V23" s="24">
        <f>$I23+Sheet2!B$12/24</f>
        <v>0.41666666666666669</v>
      </c>
    </row>
    <row r="24" spans="1:22" ht="17" x14ac:dyDescent="0.2">
      <c r="A24" s="49"/>
      <c r="B24" s="19" t="s">
        <v>164</v>
      </c>
      <c r="C24" s="7">
        <v>19</v>
      </c>
      <c r="D24" s="7">
        <v>19</v>
      </c>
      <c r="E24" s="21"/>
      <c r="F24" s="7" t="s">
        <v>162</v>
      </c>
      <c r="G24" s="31"/>
      <c r="H24" s="31" t="s">
        <v>12</v>
      </c>
      <c r="I24" s="17">
        <v>0.75</v>
      </c>
      <c r="J24" s="28" t="s">
        <v>15</v>
      </c>
      <c r="K24" s="26">
        <f>$I24+Sheet2!B$1/24</f>
        <v>1.1666666666666667</v>
      </c>
      <c r="L24" s="24">
        <f>$I24+Sheet2!B$2/24</f>
        <v>1.125</v>
      </c>
      <c r="M24" s="24">
        <f>$I24+Sheet2!B$3/24</f>
        <v>1.0833333333333333</v>
      </c>
      <c r="N24" s="24">
        <f>$I24+Sheet2!B$4/24</f>
        <v>0.875</v>
      </c>
      <c r="O24" s="24">
        <f>$I24+Sheet2!B$5/24</f>
        <v>0.875</v>
      </c>
      <c r="P24" s="24">
        <f>$I24+Sheet2!B$6/24</f>
        <v>0.875</v>
      </c>
      <c r="Q24" s="24">
        <f>$I24+Sheet2!B$7/24</f>
        <v>0.83333333333333337</v>
      </c>
      <c r="R24" s="24">
        <f>$I24+Sheet2!B$8/24</f>
        <v>0.79166666666666663</v>
      </c>
      <c r="S24" s="24">
        <f>$I24+Sheet2!B$9/24</f>
        <v>0.58333333333333337</v>
      </c>
      <c r="T24" s="24">
        <f>$I24+Sheet2!B$10/24</f>
        <v>0.54166666666666663</v>
      </c>
      <c r="U24" s="24">
        <f>$I24+Sheet2!B$11/24</f>
        <v>0.5</v>
      </c>
      <c r="V24" s="24">
        <f>$I24+Sheet2!B$12/24</f>
        <v>0.45833333333333331</v>
      </c>
    </row>
    <row r="25" spans="1:22" ht="17" x14ac:dyDescent="0.2">
      <c r="A25" s="49"/>
      <c r="B25" s="19" t="s">
        <v>55</v>
      </c>
      <c r="C25" s="7">
        <v>20</v>
      </c>
      <c r="D25" s="7">
        <v>20</v>
      </c>
      <c r="E25" s="21" t="s">
        <v>30</v>
      </c>
      <c r="F25" s="7" t="s">
        <v>74</v>
      </c>
      <c r="G25" s="31" t="s">
        <v>102</v>
      </c>
      <c r="H25" s="31" t="s">
        <v>12</v>
      </c>
      <c r="I25" s="17">
        <v>0.75</v>
      </c>
      <c r="J25" s="28" t="s">
        <v>15</v>
      </c>
      <c r="K25" s="26">
        <f>$I25+Sheet2!B$1/24</f>
        <v>1.1666666666666667</v>
      </c>
      <c r="L25" s="24">
        <f>$I25+Sheet2!B$2/24</f>
        <v>1.125</v>
      </c>
      <c r="M25" s="24">
        <f>$I25+Sheet2!B$3/24</f>
        <v>1.0833333333333333</v>
      </c>
      <c r="N25" s="24">
        <f>$I25+Sheet2!B$4/24</f>
        <v>0.875</v>
      </c>
      <c r="O25" s="24">
        <f>$I25+Sheet2!B$5/24</f>
        <v>0.875</v>
      </c>
      <c r="P25" s="24">
        <f>$I25+Sheet2!B$6/24</f>
        <v>0.875</v>
      </c>
      <c r="Q25" s="24">
        <f>$I25+Sheet2!B$7/24</f>
        <v>0.83333333333333337</v>
      </c>
      <c r="R25" s="24">
        <f>$I25+Sheet2!B$8/24</f>
        <v>0.79166666666666663</v>
      </c>
      <c r="S25" s="24">
        <f>$I25+Sheet2!B$9/24</f>
        <v>0.58333333333333337</v>
      </c>
      <c r="T25" s="24">
        <f>$I25+Sheet2!B$10/24</f>
        <v>0.54166666666666663</v>
      </c>
      <c r="U25" s="24">
        <f>$I25+Sheet2!B$11/24</f>
        <v>0.5</v>
      </c>
      <c r="V25" s="24">
        <f>$I25+Sheet2!B$12/24</f>
        <v>0.45833333333333331</v>
      </c>
    </row>
    <row r="26" spans="1:22" ht="15.75" customHeight="1" x14ac:dyDescent="0.2">
      <c r="A26" s="49"/>
      <c r="B26" s="13" t="s">
        <v>53</v>
      </c>
      <c r="C26" s="7">
        <v>21</v>
      </c>
      <c r="D26" s="7">
        <v>21</v>
      </c>
      <c r="E26" s="15" t="s">
        <v>29</v>
      </c>
      <c r="F26" s="20" t="s">
        <v>22</v>
      </c>
      <c r="G26" s="29" t="s">
        <v>99</v>
      </c>
      <c r="H26" s="29" t="s">
        <v>12</v>
      </c>
      <c r="I26" s="17">
        <v>0.75</v>
      </c>
      <c r="J26" s="30" t="s">
        <v>15</v>
      </c>
      <c r="K26" s="33">
        <f>$I26+Sheet2!B$1/24</f>
        <v>1.1666666666666667</v>
      </c>
      <c r="L26" s="17">
        <f>$I26+Sheet2!B$2/24</f>
        <v>1.125</v>
      </c>
      <c r="M26" s="17">
        <f>$I26+Sheet2!B$3/24</f>
        <v>1.0833333333333333</v>
      </c>
      <c r="N26" s="17">
        <f>$I26+Sheet2!B$4/24</f>
        <v>0.875</v>
      </c>
      <c r="O26" s="17">
        <f>$I26+Sheet2!B$5/24</f>
        <v>0.875</v>
      </c>
      <c r="P26" s="17">
        <f>$I26+Sheet2!B$6/24</f>
        <v>0.875</v>
      </c>
      <c r="Q26" s="17">
        <f>$I26+Sheet2!B$7/24</f>
        <v>0.83333333333333337</v>
      </c>
      <c r="R26" s="17">
        <f>$I26+Sheet2!B$8/24</f>
        <v>0.79166666666666663</v>
      </c>
      <c r="S26" s="17">
        <f>$I26+Sheet2!B$9/24</f>
        <v>0.58333333333333337</v>
      </c>
      <c r="T26" s="17">
        <f>$I26+Sheet2!B$10/24</f>
        <v>0.54166666666666663</v>
      </c>
      <c r="U26" s="17">
        <f>$I26+Sheet2!B$11/24</f>
        <v>0.5</v>
      </c>
      <c r="V26" s="17">
        <f>$I26+Sheet2!B$12/24</f>
        <v>0.45833333333333331</v>
      </c>
    </row>
    <row r="27" spans="1:22" ht="15.75" customHeight="1" x14ac:dyDescent="0.2">
      <c r="A27" s="49"/>
      <c r="B27" s="34" t="s">
        <v>111</v>
      </c>
      <c r="C27" s="7">
        <v>22</v>
      </c>
      <c r="D27" s="7">
        <v>22</v>
      </c>
      <c r="E27" s="21" t="s">
        <v>104</v>
      </c>
      <c r="F27" s="7" t="s">
        <v>105</v>
      </c>
      <c r="G27" s="36" t="s">
        <v>112</v>
      </c>
      <c r="H27" s="31" t="s">
        <v>12</v>
      </c>
      <c r="I27" s="17">
        <v>0.75</v>
      </c>
      <c r="J27" s="28" t="s">
        <v>15</v>
      </c>
      <c r="K27" s="26">
        <f>$I27+Sheet2!B$1/24</f>
        <v>1.1666666666666667</v>
      </c>
      <c r="L27" s="24">
        <f>$I27+Sheet2!B$2/24</f>
        <v>1.125</v>
      </c>
      <c r="M27" s="24">
        <f>$I27+Sheet2!B$3/24</f>
        <v>1.0833333333333333</v>
      </c>
      <c r="N27" s="24">
        <f>$I27+Sheet2!B$4/24</f>
        <v>0.875</v>
      </c>
      <c r="O27" s="24">
        <f>$I27+Sheet2!B$5/24</f>
        <v>0.875</v>
      </c>
      <c r="P27" s="24">
        <f>$I27+Sheet2!B$6/24</f>
        <v>0.875</v>
      </c>
      <c r="Q27" s="24">
        <f>$I27+Sheet2!B$7/24</f>
        <v>0.83333333333333337</v>
      </c>
      <c r="R27" s="24">
        <f>$I27+Sheet2!B$8/24</f>
        <v>0.79166666666666663</v>
      </c>
      <c r="S27" s="24">
        <f>$I27+Sheet2!B$9/24</f>
        <v>0.58333333333333337</v>
      </c>
      <c r="T27" s="24">
        <f>$I27+Sheet2!B$10/24</f>
        <v>0.54166666666666663</v>
      </c>
      <c r="U27" s="24">
        <f>$I27+Sheet2!B$11/24</f>
        <v>0.5</v>
      </c>
      <c r="V27" s="24">
        <f>$I27+Sheet2!B$12/24</f>
        <v>0.45833333333333331</v>
      </c>
    </row>
    <row r="28" spans="1:22" ht="15.75" customHeight="1" x14ac:dyDescent="0.2">
      <c r="A28" s="49"/>
      <c r="B28" s="19" t="s">
        <v>54</v>
      </c>
      <c r="C28" s="7">
        <v>23</v>
      </c>
      <c r="D28" s="7">
        <v>23</v>
      </c>
      <c r="E28" s="21" t="s">
        <v>30</v>
      </c>
      <c r="F28" s="7" t="s">
        <v>132</v>
      </c>
      <c r="G28" s="31" t="s">
        <v>101</v>
      </c>
      <c r="H28" s="31" t="s">
        <v>12</v>
      </c>
      <c r="I28" s="17">
        <v>0.75</v>
      </c>
      <c r="J28" s="28" t="s">
        <v>15</v>
      </c>
      <c r="K28" s="26">
        <f>$I28+Sheet2!B$1/24</f>
        <v>1.1666666666666667</v>
      </c>
      <c r="L28" s="24">
        <f>$I28+Sheet2!B$2/24</f>
        <v>1.125</v>
      </c>
      <c r="M28" s="24">
        <f>$I28+Sheet2!B$3/24</f>
        <v>1.0833333333333333</v>
      </c>
      <c r="N28" s="24">
        <f>$I28+Sheet2!B$4/24</f>
        <v>0.875</v>
      </c>
      <c r="O28" s="24">
        <f>$I28+Sheet2!B$5/24</f>
        <v>0.875</v>
      </c>
      <c r="P28" s="24">
        <f>$I28+Sheet2!B$6/24</f>
        <v>0.875</v>
      </c>
      <c r="Q28" s="24">
        <f>$I28+Sheet2!B$7/24</f>
        <v>0.83333333333333337</v>
      </c>
      <c r="R28" s="24">
        <f>$I28+Sheet2!B$8/24</f>
        <v>0.79166666666666663</v>
      </c>
      <c r="S28" s="24">
        <f>$I28+Sheet2!B$9/24</f>
        <v>0.58333333333333337</v>
      </c>
      <c r="T28" s="24">
        <f>$I28+Sheet2!B$10/24</f>
        <v>0.54166666666666663</v>
      </c>
      <c r="U28" s="24">
        <f>$I28+Sheet2!B$11/24</f>
        <v>0.5</v>
      </c>
      <c r="V28" s="24">
        <f>$I28+Sheet2!B$12/24</f>
        <v>0.45833333333333331</v>
      </c>
    </row>
    <row r="29" spans="1:22" ht="15.75" customHeight="1" x14ac:dyDescent="0.2">
      <c r="A29" s="50"/>
      <c r="B29" s="19" t="s">
        <v>93</v>
      </c>
      <c r="C29" s="7">
        <v>24</v>
      </c>
      <c r="D29" s="7">
        <v>24</v>
      </c>
      <c r="E29" s="35" t="s">
        <v>94</v>
      </c>
      <c r="F29" s="7" t="s">
        <v>95</v>
      </c>
      <c r="G29" s="36" t="s">
        <v>96</v>
      </c>
      <c r="H29" s="31" t="s">
        <v>12</v>
      </c>
      <c r="I29" s="17">
        <v>0.79166666666666663</v>
      </c>
      <c r="J29" s="28" t="s">
        <v>15</v>
      </c>
      <c r="K29" s="26">
        <f>$I29+Sheet2!B$1/24</f>
        <v>1.2083333333333333</v>
      </c>
      <c r="L29" s="24">
        <f>$I29+Sheet2!B$2/24</f>
        <v>1.1666666666666665</v>
      </c>
      <c r="M29" s="24">
        <f>$I29+Sheet2!B$3/24</f>
        <v>1.125</v>
      </c>
      <c r="N29" s="24">
        <f>$I29+Sheet2!B$4/24</f>
        <v>0.91666666666666663</v>
      </c>
      <c r="O29" s="24">
        <f>$I29+Sheet2!B$5/24</f>
        <v>0.91666666666666663</v>
      </c>
      <c r="P29" s="24">
        <f>$I29+Sheet2!B$6/24</f>
        <v>0.91666666666666663</v>
      </c>
      <c r="Q29" s="24">
        <f>$I29+Sheet2!B$7/24</f>
        <v>0.875</v>
      </c>
      <c r="R29" s="24">
        <f>$I29+Sheet2!B$8/24</f>
        <v>0.83333333333333326</v>
      </c>
      <c r="S29" s="24">
        <f>$I29+Sheet2!B$9/24</f>
        <v>0.625</v>
      </c>
      <c r="T29" s="24">
        <f>$I29+Sheet2!B$10/24</f>
        <v>0.58333333333333326</v>
      </c>
      <c r="U29" s="24">
        <f>$I29+Sheet2!B$11/24</f>
        <v>0.54166666666666663</v>
      </c>
      <c r="V29" s="24">
        <f>$I29+Sheet2!B$12/24</f>
        <v>0.49999999999999994</v>
      </c>
    </row>
    <row r="30" spans="1:22" ht="15.75" customHeight="1" x14ac:dyDescent="0.2">
      <c r="A30" s="51" t="s">
        <v>21</v>
      </c>
      <c r="B30" s="19" t="s">
        <v>56</v>
      </c>
      <c r="C30" s="7">
        <v>25</v>
      </c>
      <c r="D30" s="7">
        <v>25</v>
      </c>
      <c r="E30" s="35" t="s">
        <v>106</v>
      </c>
      <c r="F30" s="7" t="s">
        <v>107</v>
      </c>
      <c r="G30" s="36" t="s">
        <v>100</v>
      </c>
      <c r="H30" s="31" t="s">
        <v>12</v>
      </c>
      <c r="I30" s="17">
        <v>0.875</v>
      </c>
      <c r="J30" s="28" t="s">
        <v>15</v>
      </c>
      <c r="K30" s="26">
        <f>$I30+Sheet2!B$1/24</f>
        <v>1.2916666666666667</v>
      </c>
      <c r="L30" s="24">
        <f>$I30+Sheet2!B$2/24</f>
        <v>1.25</v>
      </c>
      <c r="M30" s="24">
        <f>$I30+Sheet2!B$3/24</f>
        <v>1.2083333333333333</v>
      </c>
      <c r="N30" s="24">
        <f>$I30+Sheet2!B$4/24</f>
        <v>1</v>
      </c>
      <c r="O30" s="24">
        <f>$I30+Sheet2!B$5/24</f>
        <v>1</v>
      </c>
      <c r="P30" s="24">
        <f>$I30+Sheet2!B$6/24</f>
        <v>1</v>
      </c>
      <c r="Q30" s="24">
        <f>$I30+Sheet2!B$7/24</f>
        <v>0.95833333333333337</v>
      </c>
      <c r="R30" s="24">
        <f>$I30+Sheet2!B$8/24</f>
        <v>0.91666666666666663</v>
      </c>
      <c r="S30" s="24">
        <f>$I30+Sheet2!B$9/24</f>
        <v>0.70833333333333337</v>
      </c>
      <c r="T30" s="24">
        <f>$I30+Sheet2!B$10/24</f>
        <v>0.66666666666666663</v>
      </c>
      <c r="U30" s="24">
        <f>$I30+Sheet2!B$11/24</f>
        <v>0.625</v>
      </c>
      <c r="V30" s="24">
        <f>$I30+Sheet2!B$12/24</f>
        <v>0.58333333333333326</v>
      </c>
    </row>
    <row r="31" spans="1:22" ht="15.75" customHeight="1" x14ac:dyDescent="0.2">
      <c r="A31" s="52"/>
      <c r="B31" s="19" t="s">
        <v>159</v>
      </c>
      <c r="C31" s="7">
        <v>26</v>
      </c>
      <c r="D31" s="7">
        <v>26</v>
      </c>
      <c r="E31" s="21"/>
      <c r="F31" s="7" t="s">
        <v>165</v>
      </c>
      <c r="G31" s="31"/>
      <c r="H31" s="31" t="str">
        <f>Sheet2!$A$9</f>
        <v>EDT</v>
      </c>
      <c r="I31" s="24">
        <v>0.95833333333333337</v>
      </c>
      <c r="J31" s="28" t="s">
        <v>15</v>
      </c>
      <c r="K31" s="26">
        <f>$I31+Sheet2!B$1/24</f>
        <v>1.375</v>
      </c>
      <c r="L31" s="24">
        <f>$I31+Sheet2!B$2/24</f>
        <v>1.3333333333333335</v>
      </c>
      <c r="M31" s="24">
        <f>$I31+Sheet2!B$3/24</f>
        <v>1.2916666666666667</v>
      </c>
      <c r="N31" s="24">
        <f>$I31+Sheet2!B$4/24</f>
        <v>1.0833333333333335</v>
      </c>
      <c r="O31" s="24">
        <f>$I31+Sheet2!B$5/24</f>
        <v>1.0833333333333335</v>
      </c>
      <c r="P31" s="24">
        <f>$I31+Sheet2!B$6/24</f>
        <v>1.0833333333333335</v>
      </c>
      <c r="Q31" s="24">
        <f>$I31+Sheet2!B$7/24</f>
        <v>1.0416666666666667</v>
      </c>
      <c r="R31" s="24">
        <f>$I31+Sheet2!B$8/24</f>
        <v>1</v>
      </c>
      <c r="S31" s="24">
        <f>$I31+Sheet2!B$9/24</f>
        <v>0.79166666666666674</v>
      </c>
      <c r="T31" s="24">
        <f>$I31+Sheet2!B$10/24</f>
        <v>0.75</v>
      </c>
      <c r="U31" s="24">
        <f>$I31+Sheet2!B$11/24</f>
        <v>0.70833333333333337</v>
      </c>
      <c r="V31" s="24">
        <f>$I31+Sheet2!B$12/24</f>
        <v>0.66666666666666674</v>
      </c>
    </row>
    <row r="32" spans="1:22" ht="15.75" customHeight="1" x14ac:dyDescent="0.2">
      <c r="A32" s="52"/>
      <c r="B32" s="19" t="s">
        <v>115</v>
      </c>
      <c r="C32" s="7">
        <v>27</v>
      </c>
      <c r="D32" s="7">
        <v>27</v>
      </c>
      <c r="E32" s="15" t="s">
        <v>29</v>
      </c>
      <c r="F32" s="20" t="s">
        <v>47</v>
      </c>
      <c r="G32" s="23" t="s">
        <v>114</v>
      </c>
      <c r="H32" s="31" t="str">
        <f>Sheet2!$A$9</f>
        <v>EDT</v>
      </c>
      <c r="I32" s="24">
        <v>0.95833333333333337</v>
      </c>
      <c r="J32" s="28" t="s">
        <v>15</v>
      </c>
      <c r="K32" s="26">
        <f>$I32+Sheet2!B$1/24</f>
        <v>1.375</v>
      </c>
      <c r="L32" s="24">
        <f>$I32+Sheet2!B$2/24</f>
        <v>1.3333333333333335</v>
      </c>
      <c r="M32" s="24">
        <f>$I32+Sheet2!B$3/24</f>
        <v>1.2916666666666667</v>
      </c>
      <c r="N32" s="24">
        <f>$I32+Sheet2!B$4/24</f>
        <v>1.0833333333333335</v>
      </c>
      <c r="O32" s="24">
        <f>$I32+Sheet2!B$5/24</f>
        <v>1.0833333333333335</v>
      </c>
      <c r="P32" s="24">
        <f>$I32+Sheet2!B$6/24</f>
        <v>1.0833333333333335</v>
      </c>
      <c r="Q32" s="24">
        <f>$I32+Sheet2!B$7/24</f>
        <v>1.0416666666666667</v>
      </c>
      <c r="R32" s="24">
        <f>$I32+Sheet2!B$8/24</f>
        <v>1</v>
      </c>
      <c r="S32" s="24">
        <f>$I32+Sheet2!B$9/24</f>
        <v>0.79166666666666674</v>
      </c>
      <c r="T32" s="24">
        <f>$I32+Sheet2!B$10/24</f>
        <v>0.75</v>
      </c>
      <c r="U32" s="24">
        <f>$I32+Sheet2!B$11/24</f>
        <v>0.70833333333333337</v>
      </c>
      <c r="V32" s="24">
        <f>$I32+Sheet2!B$12/24</f>
        <v>0.66666666666666674</v>
      </c>
    </row>
    <row r="33" spans="1:22" ht="16" customHeight="1" x14ac:dyDescent="0.2">
      <c r="A33" s="52"/>
      <c r="B33" s="19" t="s">
        <v>143</v>
      </c>
      <c r="C33" s="7">
        <v>28</v>
      </c>
      <c r="D33" s="7">
        <v>28</v>
      </c>
      <c r="E33" s="41" t="s">
        <v>29</v>
      </c>
      <c r="F33" s="42" t="s">
        <v>22</v>
      </c>
      <c r="G33" s="31" t="s">
        <v>144</v>
      </c>
      <c r="H33" s="42" t="s">
        <v>145</v>
      </c>
      <c r="I33" s="43">
        <v>0.95833333333333337</v>
      </c>
      <c r="J33" s="44" t="s">
        <v>15</v>
      </c>
      <c r="K33" s="26">
        <f>$I33+Sheet2!B$1/24</f>
        <v>1.375</v>
      </c>
      <c r="L33" s="24">
        <f>$I33+Sheet2!B$2/24</f>
        <v>1.3333333333333335</v>
      </c>
      <c r="M33" s="24">
        <f>$I33+Sheet2!B$3/24</f>
        <v>1.2916666666666667</v>
      </c>
      <c r="N33" s="24">
        <f>$I33+Sheet2!B$4/24</f>
        <v>1.0833333333333335</v>
      </c>
      <c r="O33" s="24">
        <f>$I33+Sheet2!B$5/24</f>
        <v>1.0833333333333335</v>
      </c>
      <c r="P33" s="24">
        <f>$I33+Sheet2!B$6/24</f>
        <v>1.0833333333333335</v>
      </c>
      <c r="Q33" s="24">
        <f>$I33+Sheet2!B$7/24</f>
        <v>1.0416666666666667</v>
      </c>
      <c r="R33" s="24">
        <f>$I33+Sheet2!B$8/24</f>
        <v>1</v>
      </c>
      <c r="S33" s="24">
        <f>$I33+Sheet2!B$9/24</f>
        <v>0.79166666666666674</v>
      </c>
      <c r="T33" s="24">
        <f>$I33+Sheet2!B$10/24</f>
        <v>0.75</v>
      </c>
      <c r="U33" s="24">
        <f>$I33+Sheet2!B$11/24</f>
        <v>0.70833333333333337</v>
      </c>
      <c r="V33" s="24">
        <f>$I33+Sheet2!B$12/24</f>
        <v>0.66666666666666674</v>
      </c>
    </row>
    <row r="34" spans="1:22" ht="17" x14ac:dyDescent="0.2">
      <c r="A34" s="52"/>
      <c r="B34" s="13" t="s">
        <v>37</v>
      </c>
      <c r="C34" s="7">
        <v>29</v>
      </c>
      <c r="D34" s="7">
        <v>29</v>
      </c>
      <c r="E34" s="15" t="s">
        <v>29</v>
      </c>
      <c r="F34" s="20" t="s">
        <v>22</v>
      </c>
      <c r="G34" s="16" t="s">
        <v>77</v>
      </c>
      <c r="H34" s="31" t="str">
        <f>Sheet2!$A$9</f>
        <v>EDT</v>
      </c>
      <c r="I34" s="24">
        <v>0.95833333333333337</v>
      </c>
      <c r="J34" s="28" t="s">
        <v>15</v>
      </c>
      <c r="K34" s="12">
        <f>$I34+Sheet2!B$1/24</f>
        <v>1.375</v>
      </c>
      <c r="L34" s="24">
        <f>$I34+Sheet2!B$2/24</f>
        <v>1.3333333333333335</v>
      </c>
      <c r="M34" s="24">
        <f>$I34+Sheet2!B$3/24</f>
        <v>1.2916666666666667</v>
      </c>
      <c r="N34" s="24">
        <f>$I34+Sheet2!B$4/24</f>
        <v>1.0833333333333335</v>
      </c>
      <c r="O34" s="24">
        <f>$I34+Sheet2!B$5/24</f>
        <v>1.0833333333333335</v>
      </c>
      <c r="P34" s="24">
        <f>$I34+Sheet2!B$6/24</f>
        <v>1.0833333333333335</v>
      </c>
      <c r="Q34" s="24">
        <f>$I34+Sheet2!B$7/24</f>
        <v>1.0416666666666667</v>
      </c>
      <c r="R34" s="24">
        <f>$I34+Sheet2!B$8/24</f>
        <v>1</v>
      </c>
      <c r="S34" s="24">
        <f>$I34+Sheet2!B$9/24</f>
        <v>0.79166666666666674</v>
      </c>
      <c r="T34" s="24">
        <f>$I34+Sheet2!B$10/24</f>
        <v>0.75</v>
      </c>
      <c r="U34" s="24">
        <f>$I34+Sheet2!B$11/24</f>
        <v>0.70833333333333337</v>
      </c>
      <c r="V34" s="24">
        <f>$I34+Sheet2!B$12/24</f>
        <v>0.66666666666666674</v>
      </c>
    </row>
    <row r="35" spans="1:22" ht="17" x14ac:dyDescent="0.2">
      <c r="A35" s="52"/>
      <c r="B35" s="13" t="s">
        <v>35</v>
      </c>
      <c r="C35" s="7">
        <v>30</v>
      </c>
      <c r="D35" s="7">
        <v>30</v>
      </c>
      <c r="E35" s="15" t="s">
        <v>29</v>
      </c>
      <c r="F35" s="20" t="s">
        <v>22</v>
      </c>
      <c r="G35" s="22" t="s">
        <v>116</v>
      </c>
      <c r="H35" s="31" t="str">
        <f>Sheet2!$A$9</f>
        <v>EDT</v>
      </c>
      <c r="I35" s="24">
        <v>0.95833333333333337</v>
      </c>
      <c r="J35" s="28" t="s">
        <v>15</v>
      </c>
      <c r="K35" s="26">
        <f>$I35+Sheet2!B$1/24</f>
        <v>1.375</v>
      </c>
      <c r="L35" s="24">
        <f>$I35+Sheet2!B$2/24</f>
        <v>1.3333333333333335</v>
      </c>
      <c r="M35" s="24">
        <f>$I35+Sheet2!B$3/24</f>
        <v>1.2916666666666667</v>
      </c>
      <c r="N35" s="24">
        <f>$I35+Sheet2!B$4/24</f>
        <v>1.0833333333333335</v>
      </c>
      <c r="O35" s="24">
        <f>$I35+Sheet2!B$5/24</f>
        <v>1.0833333333333335</v>
      </c>
      <c r="P35" s="24">
        <f>$I35+Sheet2!B$6/24</f>
        <v>1.0833333333333335</v>
      </c>
      <c r="Q35" s="24">
        <f>$I35+Sheet2!B$7/24</f>
        <v>1.0416666666666667</v>
      </c>
      <c r="R35" s="24">
        <f>$I35+Sheet2!B$8/24</f>
        <v>1</v>
      </c>
      <c r="S35" s="24">
        <f>$I35+Sheet2!B$9/24</f>
        <v>0.79166666666666674</v>
      </c>
      <c r="T35" s="24">
        <f>$I35+Sheet2!B$10/24</f>
        <v>0.75</v>
      </c>
      <c r="U35" s="24">
        <f>$I35+Sheet2!B$11/24</f>
        <v>0.70833333333333337</v>
      </c>
      <c r="V35" s="24">
        <f>$I35+Sheet2!B$12/24</f>
        <v>0.66666666666666674</v>
      </c>
    </row>
    <row r="36" spans="1:22" ht="17" x14ac:dyDescent="0.2">
      <c r="A36" s="52"/>
      <c r="B36" s="19" t="s">
        <v>33</v>
      </c>
      <c r="C36" s="7">
        <v>31</v>
      </c>
      <c r="D36" s="7">
        <v>31</v>
      </c>
      <c r="E36" s="15" t="s">
        <v>29</v>
      </c>
      <c r="F36" s="20" t="s">
        <v>22</v>
      </c>
      <c r="G36" s="9" t="s">
        <v>78</v>
      </c>
      <c r="H36" s="31" t="str">
        <f>Sheet2!$A$9</f>
        <v>EDT</v>
      </c>
      <c r="I36" s="24">
        <v>0.95833333333333337</v>
      </c>
      <c r="J36" s="28" t="s">
        <v>15</v>
      </c>
      <c r="K36" s="26">
        <f>$I36+Sheet2!B$1/24</f>
        <v>1.375</v>
      </c>
      <c r="L36" s="24">
        <f>$I36+Sheet2!B$2/24</f>
        <v>1.3333333333333335</v>
      </c>
      <c r="M36" s="24">
        <f>$I36+Sheet2!B$3/24</f>
        <v>1.2916666666666667</v>
      </c>
      <c r="N36" s="24">
        <f>$I36+Sheet2!B$4/24</f>
        <v>1.0833333333333335</v>
      </c>
      <c r="O36" s="24">
        <f>$I36+Sheet2!B$5/24</f>
        <v>1.0833333333333335</v>
      </c>
      <c r="P36" s="24">
        <f>$I36+Sheet2!B$6/24</f>
        <v>1.0833333333333335</v>
      </c>
      <c r="Q36" s="24">
        <f>$I36+Sheet2!B$7/24</f>
        <v>1.0416666666666667</v>
      </c>
      <c r="R36" s="24">
        <f>$I36+Sheet2!B$8/24</f>
        <v>1</v>
      </c>
      <c r="S36" s="24">
        <f>$I36+Sheet2!B$9/24</f>
        <v>0.79166666666666674</v>
      </c>
      <c r="T36" s="24">
        <f>$I36+Sheet2!B$10/24</f>
        <v>0.75</v>
      </c>
      <c r="U36" s="24">
        <f>$I36+Sheet2!B$11/24</f>
        <v>0.70833333333333337</v>
      </c>
      <c r="V36" s="24">
        <f>$I36+Sheet2!B$12/24</f>
        <v>0.66666666666666674</v>
      </c>
    </row>
    <row r="37" spans="1:22" ht="17" x14ac:dyDescent="0.2">
      <c r="A37" s="52"/>
      <c r="B37" s="13" t="s">
        <v>38</v>
      </c>
      <c r="C37" s="7">
        <v>32</v>
      </c>
      <c r="D37" s="7">
        <v>32</v>
      </c>
      <c r="E37" s="15" t="s">
        <v>29</v>
      </c>
      <c r="F37" s="20" t="s">
        <v>22</v>
      </c>
      <c r="G37" s="23" t="s">
        <v>133</v>
      </c>
      <c r="H37" s="31" t="str">
        <f>Sheet2!$A$9</f>
        <v>EDT</v>
      </c>
      <c r="I37" s="24">
        <v>0.95833333333333337</v>
      </c>
      <c r="J37" s="30" t="s">
        <v>15</v>
      </c>
      <c r="K37" s="33">
        <f>$I37+Sheet2!B$1/24</f>
        <v>1.375</v>
      </c>
      <c r="L37" s="17">
        <f>$I37+Sheet2!B$2/24</f>
        <v>1.3333333333333335</v>
      </c>
      <c r="M37" s="17">
        <f>$I37+Sheet2!B$3/24</f>
        <v>1.2916666666666667</v>
      </c>
      <c r="N37" s="17">
        <f>$I37+Sheet2!B$4/24</f>
        <v>1.0833333333333335</v>
      </c>
      <c r="O37" s="17">
        <f>$I37+Sheet2!B$5/24</f>
        <v>1.0833333333333335</v>
      </c>
      <c r="P37" s="17">
        <f>$I37+Sheet2!B$6/24</f>
        <v>1.0833333333333335</v>
      </c>
      <c r="Q37" s="17">
        <f>$I37+Sheet2!B$7/24</f>
        <v>1.0416666666666667</v>
      </c>
      <c r="R37" s="17">
        <f>$I37+Sheet2!B$8/24</f>
        <v>1</v>
      </c>
      <c r="S37" s="17">
        <f>$I37+Sheet2!B$9/24</f>
        <v>0.79166666666666674</v>
      </c>
      <c r="T37" s="17">
        <f>$I37+Sheet2!B$10/24</f>
        <v>0.75</v>
      </c>
      <c r="U37" s="17">
        <f>$I37+Sheet2!B$11/24</f>
        <v>0.70833333333333337</v>
      </c>
      <c r="V37" s="17">
        <f>$I37+Sheet2!B$12/24</f>
        <v>0.66666666666666674</v>
      </c>
    </row>
    <row r="38" spans="1:22" ht="17" x14ac:dyDescent="0.2">
      <c r="A38" s="52"/>
      <c r="B38" s="19" t="s">
        <v>34</v>
      </c>
      <c r="C38" s="7">
        <v>33</v>
      </c>
      <c r="D38" s="7">
        <v>33</v>
      </c>
      <c r="E38" s="15" t="s">
        <v>29</v>
      </c>
      <c r="F38" s="20" t="s">
        <v>22</v>
      </c>
      <c r="G38" s="9" t="s">
        <v>79</v>
      </c>
      <c r="H38" s="31" t="str">
        <f>Sheet2!$A$9</f>
        <v>EDT</v>
      </c>
      <c r="I38" s="24">
        <v>0.95833333333333337</v>
      </c>
      <c r="J38" s="28" t="s">
        <v>15</v>
      </c>
      <c r="K38" s="26">
        <f>$I38+Sheet2!B$1/24</f>
        <v>1.375</v>
      </c>
      <c r="L38" s="24">
        <f>$I38+Sheet2!B$2/24</f>
        <v>1.3333333333333335</v>
      </c>
      <c r="M38" s="24">
        <f>$I38+Sheet2!B$3/24</f>
        <v>1.2916666666666667</v>
      </c>
      <c r="N38" s="24">
        <f>$I38+Sheet2!B$4/24</f>
        <v>1.0833333333333335</v>
      </c>
      <c r="O38" s="24">
        <f>$I38+Sheet2!B$5/24</f>
        <v>1.0833333333333335</v>
      </c>
      <c r="P38" s="24">
        <f>$I38+Sheet2!B$6/24</f>
        <v>1.0833333333333335</v>
      </c>
      <c r="Q38" s="24">
        <f>$I38+Sheet2!B$7/24</f>
        <v>1.0416666666666667</v>
      </c>
      <c r="R38" s="24">
        <f>$I38+Sheet2!B$8/24</f>
        <v>1</v>
      </c>
      <c r="S38" s="24">
        <f>$I38+Sheet2!B$9/24</f>
        <v>0.79166666666666674</v>
      </c>
      <c r="T38" s="24">
        <f>$I38+Sheet2!B$10/24</f>
        <v>0.75</v>
      </c>
      <c r="U38" s="24">
        <f>$I38+Sheet2!B$11/24</f>
        <v>0.70833333333333337</v>
      </c>
      <c r="V38" s="24">
        <f>$I38+Sheet2!B$12/24</f>
        <v>0.66666666666666674</v>
      </c>
    </row>
    <row r="39" spans="1:22" ht="17" x14ac:dyDescent="0.2">
      <c r="A39" s="52"/>
      <c r="B39" s="19" t="s">
        <v>36</v>
      </c>
      <c r="C39" s="7">
        <v>34</v>
      </c>
      <c r="D39" s="7">
        <v>34</v>
      </c>
      <c r="E39" s="15" t="s">
        <v>29</v>
      </c>
      <c r="F39" s="20" t="s">
        <v>22</v>
      </c>
      <c r="G39" s="23" t="s">
        <v>110</v>
      </c>
      <c r="H39" s="31" t="str">
        <f>Sheet2!$A$9</f>
        <v>EDT</v>
      </c>
      <c r="I39" s="24">
        <v>0.95833333333333337</v>
      </c>
      <c r="J39" s="28" t="s">
        <v>15</v>
      </c>
      <c r="K39" s="12">
        <f>$I39+Sheet2!B$1/24</f>
        <v>1.375</v>
      </c>
      <c r="L39" s="24">
        <f>$I39+Sheet2!B$2/24</f>
        <v>1.3333333333333335</v>
      </c>
      <c r="M39" s="24">
        <f>$I39+Sheet2!B$3/24</f>
        <v>1.2916666666666667</v>
      </c>
      <c r="N39" s="24">
        <f>$I39+Sheet2!B$4/24</f>
        <v>1.0833333333333335</v>
      </c>
      <c r="O39" s="24">
        <f>$I39+Sheet2!B$5/24</f>
        <v>1.0833333333333335</v>
      </c>
      <c r="P39" s="24">
        <f>$I39+Sheet2!B$6/24</f>
        <v>1.0833333333333335</v>
      </c>
      <c r="Q39" s="24">
        <f>$I39+Sheet2!B$7/24</f>
        <v>1.0416666666666667</v>
      </c>
      <c r="R39" s="24">
        <f>$I39+Sheet2!B$8/24</f>
        <v>1</v>
      </c>
      <c r="S39" s="24">
        <f>$I39+Sheet2!B$9/24</f>
        <v>0.79166666666666674</v>
      </c>
      <c r="T39" s="24">
        <f>$I39+Sheet2!B$10/24</f>
        <v>0.75</v>
      </c>
      <c r="U39" s="24">
        <f>$I39+Sheet2!B$11/24</f>
        <v>0.70833333333333337</v>
      </c>
      <c r="V39" s="24">
        <f>$I39+Sheet2!B$12/24</f>
        <v>0.66666666666666674</v>
      </c>
    </row>
    <row r="40" spans="1:22" ht="17" x14ac:dyDescent="0.2">
      <c r="A40" s="52"/>
      <c r="B40" s="19" t="s">
        <v>151</v>
      </c>
      <c r="C40" s="7">
        <v>35</v>
      </c>
      <c r="D40" s="7">
        <v>35</v>
      </c>
      <c r="E40" s="41" t="s">
        <v>29</v>
      </c>
      <c r="F40" s="42" t="s">
        <v>22</v>
      </c>
      <c r="G40" s="31" t="s">
        <v>152</v>
      </c>
      <c r="H40" s="31" t="str">
        <f>Sheet2!$A$9</f>
        <v>EDT</v>
      </c>
      <c r="I40" s="24">
        <v>0.95833333333333337</v>
      </c>
      <c r="J40" s="28" t="s">
        <v>15</v>
      </c>
      <c r="K40" s="26">
        <f>$I40+Sheet2!B$1/24</f>
        <v>1.375</v>
      </c>
      <c r="L40" s="24">
        <f>$I40+Sheet2!B$2/24</f>
        <v>1.3333333333333335</v>
      </c>
      <c r="M40" s="24">
        <f>$I40+Sheet2!B$3/24</f>
        <v>1.2916666666666667</v>
      </c>
      <c r="N40" s="24">
        <f>$I40+Sheet2!B$4/24</f>
        <v>1.0833333333333335</v>
      </c>
      <c r="O40" s="24">
        <f>$I40+Sheet2!B$5/24</f>
        <v>1.0833333333333335</v>
      </c>
      <c r="P40" s="24">
        <f>$I40+Sheet2!B$6/24</f>
        <v>1.0833333333333335</v>
      </c>
      <c r="Q40" s="24">
        <f>$I40+Sheet2!B$7/24</f>
        <v>1.0416666666666667</v>
      </c>
      <c r="R40" s="24">
        <f>$I40+Sheet2!B$8/24</f>
        <v>1</v>
      </c>
      <c r="S40" s="24">
        <f>$I40+Sheet2!B$9/24</f>
        <v>0.79166666666666674</v>
      </c>
      <c r="T40" s="24">
        <f>$I40+Sheet2!B$10/24</f>
        <v>0.75</v>
      </c>
      <c r="U40" s="24">
        <f>$I40+Sheet2!B$11/24</f>
        <v>0.70833333333333337</v>
      </c>
      <c r="V40" s="24">
        <f>$I40+Sheet2!B$12/24</f>
        <v>0.66666666666666674</v>
      </c>
    </row>
    <row r="41" spans="1:22" ht="17" x14ac:dyDescent="0.2">
      <c r="A41" s="52"/>
      <c r="B41" s="13" t="s">
        <v>146</v>
      </c>
      <c r="C41" s="7">
        <v>36</v>
      </c>
      <c r="D41" s="7">
        <v>36</v>
      </c>
      <c r="E41" s="15" t="s">
        <v>29</v>
      </c>
      <c r="F41" s="20" t="s">
        <v>22</v>
      </c>
      <c r="G41" s="23" t="s">
        <v>147</v>
      </c>
      <c r="H41" s="31" t="str">
        <f>Sheet2!$A$9</f>
        <v>EDT</v>
      </c>
      <c r="I41" s="24">
        <v>0.95833333333333337</v>
      </c>
      <c r="J41" s="30" t="s">
        <v>15</v>
      </c>
      <c r="K41" s="33">
        <f>$I41+Sheet2!B$1/24</f>
        <v>1.375</v>
      </c>
      <c r="L41" s="17">
        <f>$I41+Sheet2!B$2/24</f>
        <v>1.3333333333333335</v>
      </c>
      <c r="M41" s="17">
        <f>$I41+Sheet2!B$3/24</f>
        <v>1.2916666666666667</v>
      </c>
      <c r="N41" s="17">
        <f>$I41+Sheet2!B$4/24</f>
        <v>1.0833333333333335</v>
      </c>
      <c r="O41" s="17">
        <f>$I41+Sheet2!B$5/24</f>
        <v>1.0833333333333335</v>
      </c>
      <c r="P41" s="17">
        <f>$I41+Sheet2!B$6/24</f>
        <v>1.0833333333333335</v>
      </c>
      <c r="Q41" s="17">
        <f>$I41+Sheet2!B$7/24</f>
        <v>1.0416666666666667</v>
      </c>
      <c r="R41" s="17">
        <f>$I41+Sheet2!B$8/24</f>
        <v>1</v>
      </c>
      <c r="S41" s="17">
        <f>$I41+Sheet2!B$9/24</f>
        <v>0.79166666666666674</v>
      </c>
      <c r="T41" s="17">
        <f>$I41+Sheet2!B$10/24</f>
        <v>0.75</v>
      </c>
      <c r="U41" s="17">
        <f>$I41+Sheet2!B$11/24</f>
        <v>0.70833333333333337</v>
      </c>
      <c r="V41" s="17">
        <f>$I41+Sheet2!B$12/24</f>
        <v>0.66666666666666674</v>
      </c>
    </row>
    <row r="42" spans="1:22" ht="17" x14ac:dyDescent="0.2">
      <c r="A42" s="52"/>
      <c r="B42" s="19" t="s">
        <v>31</v>
      </c>
      <c r="C42" s="7">
        <v>37</v>
      </c>
      <c r="D42" s="7">
        <v>37</v>
      </c>
      <c r="E42" s="15" t="s">
        <v>29</v>
      </c>
      <c r="F42" s="20" t="s">
        <v>22</v>
      </c>
      <c r="G42" s="9" t="s">
        <v>82</v>
      </c>
      <c r="H42" s="31" t="str">
        <f>Sheet2!$A$9</f>
        <v>EDT</v>
      </c>
      <c r="I42" s="24">
        <v>0.95833333333333337</v>
      </c>
      <c r="J42" s="28" t="s">
        <v>15</v>
      </c>
      <c r="K42" s="26">
        <f>$I42+Sheet2!B$1/24</f>
        <v>1.375</v>
      </c>
      <c r="L42" s="24">
        <f>$I42+Sheet2!B$2/24</f>
        <v>1.3333333333333335</v>
      </c>
      <c r="M42" s="24">
        <f>$I42+Sheet2!B$3/24</f>
        <v>1.2916666666666667</v>
      </c>
      <c r="N42" s="24">
        <f>$I42+Sheet2!B$4/24</f>
        <v>1.0833333333333335</v>
      </c>
      <c r="O42" s="24">
        <f>$I42+Sheet2!B$5/24</f>
        <v>1.0833333333333335</v>
      </c>
      <c r="P42" s="24">
        <f>$I42+Sheet2!B$6/24</f>
        <v>1.0833333333333335</v>
      </c>
      <c r="Q42" s="24">
        <f>$I42+Sheet2!B$7/24</f>
        <v>1.0416666666666667</v>
      </c>
      <c r="R42" s="24">
        <f>$I42+Sheet2!B$8/24</f>
        <v>1</v>
      </c>
      <c r="S42" s="24">
        <f>$I42+Sheet2!B$9/24</f>
        <v>0.79166666666666674</v>
      </c>
      <c r="T42" s="24">
        <f>$I42+Sheet2!B$10/24</f>
        <v>0.75</v>
      </c>
      <c r="U42" s="24">
        <f>$I42+Sheet2!B$11/24</f>
        <v>0.70833333333333337</v>
      </c>
      <c r="V42" s="24">
        <f>$I42+Sheet2!B$12/24</f>
        <v>0.66666666666666674</v>
      </c>
    </row>
    <row r="43" spans="1:22" ht="17" x14ac:dyDescent="0.2">
      <c r="A43" s="52"/>
      <c r="B43" s="19" t="s">
        <v>32</v>
      </c>
      <c r="C43" s="7">
        <v>38</v>
      </c>
      <c r="D43" s="7">
        <v>38</v>
      </c>
      <c r="E43" s="15" t="s">
        <v>29</v>
      </c>
      <c r="F43" s="20" t="s">
        <v>22</v>
      </c>
      <c r="G43" s="9" t="s">
        <v>83</v>
      </c>
      <c r="H43" s="31" t="str">
        <f>Sheet2!$A$9</f>
        <v>EDT</v>
      </c>
      <c r="I43" s="24">
        <v>0.95833333333333337</v>
      </c>
      <c r="J43" s="28" t="s">
        <v>15</v>
      </c>
      <c r="K43" s="26">
        <f>$I43+Sheet2!B$1/24</f>
        <v>1.375</v>
      </c>
      <c r="L43" s="24">
        <f>$I43+Sheet2!B$2/24</f>
        <v>1.3333333333333335</v>
      </c>
      <c r="M43" s="24">
        <f>$I43+Sheet2!B$3/24</f>
        <v>1.2916666666666667</v>
      </c>
      <c r="N43" s="24">
        <f>$I43+Sheet2!B$4/24</f>
        <v>1.0833333333333335</v>
      </c>
      <c r="O43" s="24">
        <f>$I43+Sheet2!B$5/24</f>
        <v>1.0833333333333335</v>
      </c>
      <c r="P43" s="24">
        <f>$I43+Sheet2!B$6/24</f>
        <v>1.0833333333333335</v>
      </c>
      <c r="Q43" s="24">
        <f>$I43+Sheet2!B$7/24</f>
        <v>1.0416666666666667</v>
      </c>
      <c r="R43" s="24">
        <f>$I43+Sheet2!B$8/24</f>
        <v>1</v>
      </c>
      <c r="S43" s="24">
        <f>$I43+Sheet2!B$9/24</f>
        <v>0.79166666666666674</v>
      </c>
      <c r="T43" s="24">
        <f>$I43+Sheet2!B$10/24</f>
        <v>0.75</v>
      </c>
      <c r="U43" s="24">
        <f>$I43+Sheet2!B$11/24</f>
        <v>0.70833333333333337</v>
      </c>
      <c r="V43" s="24">
        <f>$I43+Sheet2!B$12/24</f>
        <v>0.66666666666666674</v>
      </c>
    </row>
    <row r="44" spans="1:22" ht="17" x14ac:dyDescent="0.2">
      <c r="A44" s="52"/>
      <c r="B44" s="19" t="s">
        <v>46</v>
      </c>
      <c r="C44" s="7">
        <v>39</v>
      </c>
      <c r="D44" s="7">
        <v>39</v>
      </c>
      <c r="E44" s="15" t="s">
        <v>29</v>
      </c>
      <c r="F44" s="20" t="s">
        <v>47</v>
      </c>
      <c r="G44" s="22" t="s">
        <v>84</v>
      </c>
      <c r="H44" s="31" t="str">
        <f>Sheet2!$A$9</f>
        <v>EDT</v>
      </c>
      <c r="I44" s="24">
        <v>0.95833333333333337</v>
      </c>
      <c r="J44" s="28" t="s">
        <v>15</v>
      </c>
      <c r="K44" s="26">
        <f>$I44+Sheet2!B$1/24</f>
        <v>1.375</v>
      </c>
      <c r="L44" s="24">
        <f>$I44+Sheet2!B$2/24</f>
        <v>1.3333333333333335</v>
      </c>
      <c r="M44" s="24">
        <f>$I44+Sheet2!B$3/24</f>
        <v>1.2916666666666667</v>
      </c>
      <c r="N44" s="24">
        <f>$I44+Sheet2!B$4/24</f>
        <v>1.0833333333333335</v>
      </c>
      <c r="O44" s="24">
        <f>$I44+Sheet2!B$5/24</f>
        <v>1.0833333333333335</v>
      </c>
      <c r="P44" s="24">
        <f>$I44+Sheet2!B$6/24</f>
        <v>1.0833333333333335</v>
      </c>
      <c r="Q44" s="24">
        <f>$I44+Sheet2!B$7/24</f>
        <v>1.0416666666666667</v>
      </c>
      <c r="R44" s="24">
        <f>$I44+Sheet2!B$8/24</f>
        <v>1</v>
      </c>
      <c r="S44" s="24">
        <f>$I44+Sheet2!B$9/24</f>
        <v>0.79166666666666674</v>
      </c>
      <c r="T44" s="24">
        <f>$I44+Sheet2!B$10/24</f>
        <v>0.75</v>
      </c>
      <c r="U44" s="24">
        <f>$I44+Sheet2!B$11/24</f>
        <v>0.70833333333333337</v>
      </c>
      <c r="V44" s="24">
        <f>$I44+Sheet2!B$12/24</f>
        <v>0.66666666666666674</v>
      </c>
    </row>
    <row r="45" spans="1:22" ht="17" x14ac:dyDescent="0.2">
      <c r="A45" s="52"/>
      <c r="B45" s="19" t="s">
        <v>166</v>
      </c>
      <c r="C45" s="7">
        <v>40</v>
      </c>
      <c r="D45" s="7">
        <v>40</v>
      </c>
      <c r="E45" s="15"/>
      <c r="F45" s="20" t="s">
        <v>167</v>
      </c>
      <c r="G45" s="9"/>
      <c r="H45" s="31" t="s">
        <v>73</v>
      </c>
      <c r="I45" s="24">
        <v>0</v>
      </c>
      <c r="J45" s="30" t="s">
        <v>15</v>
      </c>
      <c r="K45" s="26">
        <f>$I45+Sheet2!B$1/24</f>
        <v>0.41666666666666669</v>
      </c>
      <c r="L45" s="24">
        <f>$I45+Sheet2!B$2/24</f>
        <v>0.375</v>
      </c>
      <c r="M45" s="24">
        <f>$I45+Sheet2!B$3/24</f>
        <v>0.33333333333333331</v>
      </c>
      <c r="N45" s="24">
        <f>$I45+Sheet2!B$4/24</f>
        <v>0.125</v>
      </c>
      <c r="O45" s="24">
        <f>$I45+Sheet2!B$5/24</f>
        <v>0.125</v>
      </c>
      <c r="P45" s="24">
        <f>$I45+Sheet2!B$6/24</f>
        <v>0.125</v>
      </c>
      <c r="Q45" s="24">
        <f>$I45+Sheet2!B$7/24</f>
        <v>8.3333333333333329E-2</v>
      </c>
      <c r="R45" s="24">
        <f>$I45+Sheet2!B$8/24</f>
        <v>4.1666666666666664E-2</v>
      </c>
      <c r="S45" s="24">
        <f>$I45+Sheet2!B$9/24</f>
        <v>-0.16666666666666666</v>
      </c>
      <c r="T45" s="24">
        <f>$I45+Sheet2!B$10/24</f>
        <v>-0.20833333333333334</v>
      </c>
      <c r="U45" s="24">
        <f>$I45+Sheet2!B$11/24</f>
        <v>-0.25</v>
      </c>
      <c r="V45" s="24">
        <f>$I45+Sheet2!B$12/24</f>
        <v>-0.29166666666666669</v>
      </c>
    </row>
    <row r="46" spans="1:22" ht="17" x14ac:dyDescent="0.2">
      <c r="A46" s="52"/>
      <c r="B46" s="37" t="s">
        <v>153</v>
      </c>
      <c r="C46" s="7">
        <v>41</v>
      </c>
      <c r="D46" s="7">
        <v>41</v>
      </c>
      <c r="E46" s="15" t="s">
        <v>29</v>
      </c>
      <c r="F46" s="20" t="s">
        <v>22</v>
      </c>
      <c r="G46" s="31" t="s">
        <v>154</v>
      </c>
      <c r="H46" s="31" t="s">
        <v>73</v>
      </c>
      <c r="I46" s="24">
        <v>0</v>
      </c>
      <c r="J46" s="30" t="s">
        <v>15</v>
      </c>
      <c r="K46" s="26">
        <f>$I46+Sheet2!B$1/24</f>
        <v>0.41666666666666669</v>
      </c>
      <c r="L46" s="24">
        <f>$I46+Sheet2!B$2/24</f>
        <v>0.375</v>
      </c>
      <c r="M46" s="24">
        <f>$I46+Sheet2!B$3/24</f>
        <v>0.33333333333333331</v>
      </c>
      <c r="N46" s="24">
        <f>$I46+Sheet2!B$4/24</f>
        <v>0.125</v>
      </c>
      <c r="O46" s="24">
        <f>$I46+Sheet2!B$5/24</f>
        <v>0.125</v>
      </c>
      <c r="P46" s="24">
        <f>$I46+Sheet2!B$6/24</f>
        <v>0.125</v>
      </c>
      <c r="Q46" s="24">
        <f>$I46+Sheet2!B$7/24</f>
        <v>8.3333333333333329E-2</v>
      </c>
      <c r="R46" s="24">
        <f>$I46+Sheet2!B$8/24</f>
        <v>4.1666666666666664E-2</v>
      </c>
      <c r="S46" s="24">
        <f>$I46+Sheet2!B$9/24</f>
        <v>-0.16666666666666666</v>
      </c>
      <c r="T46" s="24">
        <f>$I46+Sheet2!B$10/24</f>
        <v>-0.20833333333333334</v>
      </c>
      <c r="U46" s="24">
        <f>$I46+Sheet2!B$11/24</f>
        <v>-0.25</v>
      </c>
      <c r="V46" s="24">
        <f>$I46+Sheet2!B$12/24</f>
        <v>-0.29166666666666669</v>
      </c>
    </row>
    <row r="47" spans="1:22" ht="17" x14ac:dyDescent="0.2">
      <c r="A47" s="52"/>
      <c r="B47" s="37" t="s">
        <v>61</v>
      </c>
      <c r="C47" s="7">
        <v>42</v>
      </c>
      <c r="D47" s="7">
        <v>42</v>
      </c>
      <c r="E47" s="15" t="s">
        <v>29</v>
      </c>
      <c r="F47" s="20" t="s">
        <v>22</v>
      </c>
      <c r="G47" s="31" t="s">
        <v>75</v>
      </c>
      <c r="H47" s="31" t="s">
        <v>73</v>
      </c>
      <c r="I47" s="24">
        <v>0</v>
      </c>
      <c r="J47" s="30" t="s">
        <v>15</v>
      </c>
      <c r="K47" s="26">
        <f>$I47+Sheet2!B$1/24</f>
        <v>0.41666666666666669</v>
      </c>
      <c r="L47" s="24">
        <f>$I47+Sheet2!B$2/24</f>
        <v>0.375</v>
      </c>
      <c r="M47" s="24">
        <f>$I47+Sheet2!B$3/24</f>
        <v>0.33333333333333331</v>
      </c>
      <c r="N47" s="24">
        <f>$I47+Sheet2!B$4/24</f>
        <v>0.125</v>
      </c>
      <c r="O47" s="24">
        <f>$I47+Sheet2!B$5/24</f>
        <v>0.125</v>
      </c>
      <c r="P47" s="24">
        <f>$I47+Sheet2!B$6/24</f>
        <v>0.125</v>
      </c>
      <c r="Q47" s="24">
        <f>$I47+Sheet2!B$7/24</f>
        <v>8.3333333333333329E-2</v>
      </c>
      <c r="R47" s="24">
        <f>$I47+Sheet2!B$8/24</f>
        <v>4.1666666666666664E-2</v>
      </c>
      <c r="S47" s="24">
        <f>$I47+Sheet2!B$9/24</f>
        <v>-0.16666666666666666</v>
      </c>
      <c r="T47" s="24">
        <f>$I47+Sheet2!B$10/24</f>
        <v>-0.20833333333333334</v>
      </c>
      <c r="U47" s="24">
        <f>$I47+Sheet2!B$11/24</f>
        <v>-0.25</v>
      </c>
      <c r="V47" s="24">
        <f>$I47+Sheet2!B$12/24</f>
        <v>-0.29166666666666669</v>
      </c>
    </row>
    <row r="48" spans="1:22" ht="17" x14ac:dyDescent="0.2">
      <c r="A48" s="52"/>
      <c r="B48" s="37" t="s">
        <v>59</v>
      </c>
      <c r="C48" s="7">
        <v>43</v>
      </c>
      <c r="D48" s="7">
        <v>43</v>
      </c>
      <c r="E48" s="15" t="s">
        <v>29</v>
      </c>
      <c r="F48" s="7" t="s">
        <v>74</v>
      </c>
      <c r="G48" s="31" t="s">
        <v>134</v>
      </c>
      <c r="H48" s="31" t="s">
        <v>73</v>
      </c>
      <c r="I48" s="24">
        <v>0</v>
      </c>
      <c r="J48" s="30" t="s">
        <v>15</v>
      </c>
      <c r="K48" s="26">
        <f>$I48+Sheet2!B$1/24</f>
        <v>0.41666666666666669</v>
      </c>
      <c r="L48" s="24">
        <f>$I48+Sheet2!B$2/24</f>
        <v>0.375</v>
      </c>
      <c r="M48" s="24">
        <f>$I48+Sheet2!B$3/24</f>
        <v>0.33333333333333331</v>
      </c>
      <c r="N48" s="24">
        <f>$I48+Sheet2!B$4/24</f>
        <v>0.125</v>
      </c>
      <c r="O48" s="24">
        <f>$I48+Sheet2!B$5/24</f>
        <v>0.125</v>
      </c>
      <c r="P48" s="24">
        <f>$I48+Sheet2!B$6/24</f>
        <v>0.125</v>
      </c>
      <c r="Q48" s="24">
        <f>$I48+Sheet2!B$7/24</f>
        <v>8.3333333333333329E-2</v>
      </c>
      <c r="R48" s="24">
        <f>$I48+Sheet2!B$8/24</f>
        <v>4.1666666666666664E-2</v>
      </c>
      <c r="S48" s="24">
        <f>$I48+Sheet2!B$9/24</f>
        <v>-0.16666666666666666</v>
      </c>
      <c r="T48" s="24">
        <f>$I48+Sheet2!B$10/24</f>
        <v>-0.20833333333333334</v>
      </c>
      <c r="U48" s="24">
        <f>$I48+Sheet2!B$11/24</f>
        <v>-0.25</v>
      </c>
      <c r="V48" s="24">
        <f>$I48+Sheet2!B$12/24</f>
        <v>-0.29166666666666669</v>
      </c>
    </row>
    <row r="49" spans="1:22" ht="17" x14ac:dyDescent="0.2">
      <c r="A49" s="52"/>
      <c r="B49" s="19" t="s">
        <v>137</v>
      </c>
      <c r="C49" s="7">
        <v>44</v>
      </c>
      <c r="D49" s="7">
        <v>44</v>
      </c>
      <c r="E49" s="41" t="s">
        <v>29</v>
      </c>
      <c r="F49" s="42" t="s">
        <v>22</v>
      </c>
      <c r="G49" s="31" t="s">
        <v>136</v>
      </c>
      <c r="H49" s="31" t="s">
        <v>73</v>
      </c>
      <c r="I49" s="24">
        <v>0</v>
      </c>
      <c r="J49" s="28" t="s">
        <v>15</v>
      </c>
      <c r="K49" s="26">
        <f>$I49+Sheet2!B$1/24</f>
        <v>0.41666666666666669</v>
      </c>
      <c r="L49" s="24">
        <f>$I49+Sheet2!B$2/24</f>
        <v>0.375</v>
      </c>
      <c r="M49" s="24">
        <f>$I49+Sheet2!B$3/24</f>
        <v>0.33333333333333331</v>
      </c>
      <c r="N49" s="24">
        <f>$I49+Sheet2!B$4/24</f>
        <v>0.125</v>
      </c>
      <c r="O49" s="24">
        <f>$I49+Sheet2!B$5/24</f>
        <v>0.125</v>
      </c>
      <c r="P49" s="24">
        <f>$I49+Sheet2!B$6/24</f>
        <v>0.125</v>
      </c>
      <c r="Q49" s="24">
        <f>$I49+Sheet2!B$7/24</f>
        <v>8.3333333333333329E-2</v>
      </c>
      <c r="R49" s="24">
        <f>$I49+Sheet2!B$8/24</f>
        <v>4.1666666666666664E-2</v>
      </c>
      <c r="S49" s="24">
        <f>$I49+Sheet2!B$9/24</f>
        <v>-0.16666666666666666</v>
      </c>
      <c r="T49" s="24">
        <f>$I49+Sheet2!B$10/24</f>
        <v>-0.20833333333333334</v>
      </c>
      <c r="U49" s="24">
        <f>$I49+Sheet2!B$11/24</f>
        <v>-0.25</v>
      </c>
      <c r="V49" s="24">
        <f>$I49+Sheet2!B$12/24</f>
        <v>-0.29166666666666669</v>
      </c>
    </row>
    <row r="50" spans="1:22" ht="17" x14ac:dyDescent="0.2">
      <c r="A50" s="52"/>
      <c r="B50" s="19" t="s">
        <v>62</v>
      </c>
      <c r="C50" s="7">
        <v>45</v>
      </c>
      <c r="D50" s="7">
        <v>45</v>
      </c>
      <c r="E50" s="15" t="s">
        <v>29</v>
      </c>
      <c r="F50" s="20" t="s">
        <v>22</v>
      </c>
      <c r="G50" s="31" t="s">
        <v>121</v>
      </c>
      <c r="H50" s="31" t="s">
        <v>73</v>
      </c>
      <c r="I50" s="24">
        <v>0</v>
      </c>
      <c r="J50" s="30" t="s">
        <v>15</v>
      </c>
      <c r="K50" s="26">
        <f>$I50+Sheet2!B$1/24</f>
        <v>0.41666666666666669</v>
      </c>
      <c r="L50" s="24">
        <f>$I50+Sheet2!B$2/24</f>
        <v>0.375</v>
      </c>
      <c r="M50" s="24">
        <f>$I50+Sheet2!B$3/24</f>
        <v>0.33333333333333331</v>
      </c>
      <c r="N50" s="24">
        <f>$I50+Sheet2!B$4/24</f>
        <v>0.125</v>
      </c>
      <c r="O50" s="24">
        <f>$I50+Sheet2!B$5/24</f>
        <v>0.125</v>
      </c>
      <c r="P50" s="24">
        <f>$I50+Sheet2!B$6/24</f>
        <v>0.125</v>
      </c>
      <c r="Q50" s="24">
        <f>$I50+Sheet2!B$7/24</f>
        <v>8.3333333333333329E-2</v>
      </c>
      <c r="R50" s="24">
        <f>$I50+Sheet2!B$8/24</f>
        <v>4.1666666666666664E-2</v>
      </c>
      <c r="S50" s="24">
        <f>$I50+Sheet2!B$9/24</f>
        <v>-0.16666666666666666</v>
      </c>
      <c r="T50" s="24">
        <f>$I50+Sheet2!B$10/24</f>
        <v>-0.20833333333333334</v>
      </c>
      <c r="U50" s="24">
        <f>$I50+Sheet2!B$11/24</f>
        <v>-0.25</v>
      </c>
      <c r="V50" s="24">
        <f>$I50+Sheet2!B$12/24</f>
        <v>-0.29166666666666669</v>
      </c>
    </row>
    <row r="51" spans="1:22" ht="17" x14ac:dyDescent="0.2">
      <c r="A51" s="52"/>
      <c r="B51" s="37" t="s">
        <v>65</v>
      </c>
      <c r="C51" s="7">
        <v>46</v>
      </c>
      <c r="D51" s="7">
        <v>46</v>
      </c>
      <c r="E51" s="15" t="s">
        <v>29</v>
      </c>
      <c r="F51" s="20" t="s">
        <v>47</v>
      </c>
      <c r="G51" s="31" t="s">
        <v>124</v>
      </c>
      <c r="H51" s="31" t="s">
        <v>73</v>
      </c>
      <c r="I51" s="24">
        <v>0</v>
      </c>
      <c r="J51" s="30" t="s">
        <v>15</v>
      </c>
      <c r="K51" s="26">
        <f>$I51+Sheet2!B$1/24</f>
        <v>0.41666666666666669</v>
      </c>
      <c r="L51" s="24">
        <f>$I51+Sheet2!B$2/24</f>
        <v>0.375</v>
      </c>
      <c r="M51" s="24">
        <f>$I51+Sheet2!B$3/24</f>
        <v>0.33333333333333331</v>
      </c>
      <c r="N51" s="24">
        <f>$I51+Sheet2!B$4/24</f>
        <v>0.125</v>
      </c>
      <c r="O51" s="24">
        <f>$I51+Sheet2!B$5/24</f>
        <v>0.125</v>
      </c>
      <c r="P51" s="24">
        <f>$I51+Sheet2!B$6/24</f>
        <v>0.125</v>
      </c>
      <c r="Q51" s="24">
        <f>$I51+Sheet2!B$7/24</f>
        <v>8.3333333333333329E-2</v>
      </c>
      <c r="R51" s="24">
        <f>$I51+Sheet2!B$8/24</f>
        <v>4.1666666666666664E-2</v>
      </c>
      <c r="S51" s="24">
        <f>$I51+Sheet2!B$9/24</f>
        <v>-0.16666666666666666</v>
      </c>
      <c r="T51" s="24">
        <f>$I51+Sheet2!B$10/24</f>
        <v>-0.20833333333333334</v>
      </c>
      <c r="U51" s="24">
        <f>$I51+Sheet2!B$11/24</f>
        <v>-0.25</v>
      </c>
      <c r="V51" s="24">
        <f>$I51+Sheet2!B$12/24</f>
        <v>-0.29166666666666669</v>
      </c>
    </row>
    <row r="52" spans="1:22" ht="17" x14ac:dyDescent="0.2">
      <c r="A52" s="52"/>
      <c r="B52" s="37" t="s">
        <v>63</v>
      </c>
      <c r="C52" s="7">
        <v>47</v>
      </c>
      <c r="D52" s="7">
        <v>47</v>
      </c>
      <c r="E52" s="15" t="s">
        <v>29</v>
      </c>
      <c r="F52" s="20" t="s">
        <v>22</v>
      </c>
      <c r="G52" s="29" t="s">
        <v>122</v>
      </c>
      <c r="H52" s="31" t="s">
        <v>73</v>
      </c>
      <c r="I52" s="24">
        <v>0</v>
      </c>
      <c r="J52" s="30" t="s">
        <v>15</v>
      </c>
      <c r="K52" s="26">
        <f>$I52+Sheet2!B$1/24</f>
        <v>0.41666666666666669</v>
      </c>
      <c r="L52" s="24">
        <f>$I52+Sheet2!B$2/24</f>
        <v>0.375</v>
      </c>
      <c r="M52" s="24">
        <f>$I52+Sheet2!B$3/24</f>
        <v>0.33333333333333331</v>
      </c>
      <c r="N52" s="24">
        <f>$I52+Sheet2!B$4/24</f>
        <v>0.125</v>
      </c>
      <c r="O52" s="24">
        <f>$I52+Sheet2!B$5/24</f>
        <v>0.125</v>
      </c>
      <c r="P52" s="24">
        <f>$I52+Sheet2!B$6/24</f>
        <v>0.125</v>
      </c>
      <c r="Q52" s="24">
        <f>$I52+Sheet2!B$7/24</f>
        <v>8.3333333333333329E-2</v>
      </c>
      <c r="R52" s="24">
        <f>$I52+Sheet2!B$8/24</f>
        <v>4.1666666666666664E-2</v>
      </c>
      <c r="S52" s="24">
        <f>$I52+Sheet2!B$9/24</f>
        <v>-0.16666666666666666</v>
      </c>
      <c r="T52" s="24">
        <f>$I52+Sheet2!B$10/24</f>
        <v>-0.20833333333333334</v>
      </c>
      <c r="U52" s="24">
        <f>$I52+Sheet2!B$11/24</f>
        <v>-0.25</v>
      </c>
      <c r="V52" s="24">
        <f>$I52+Sheet2!B$12/24</f>
        <v>-0.29166666666666669</v>
      </c>
    </row>
    <row r="53" spans="1:22" ht="17" x14ac:dyDescent="0.2">
      <c r="A53" s="52"/>
      <c r="B53" s="19" t="s">
        <v>60</v>
      </c>
      <c r="C53" s="7">
        <v>48</v>
      </c>
      <c r="D53" s="7">
        <v>48</v>
      </c>
      <c r="E53" s="15" t="s">
        <v>29</v>
      </c>
      <c r="F53" s="7" t="s">
        <v>168</v>
      </c>
      <c r="G53" s="31" t="s">
        <v>142</v>
      </c>
      <c r="H53" s="31" t="s">
        <v>73</v>
      </c>
      <c r="I53" s="24">
        <v>0</v>
      </c>
      <c r="J53" s="30" t="s">
        <v>15</v>
      </c>
      <c r="K53" s="26">
        <f>$I53+Sheet2!B$1/24</f>
        <v>0.41666666666666669</v>
      </c>
      <c r="L53" s="24">
        <f>$I53+Sheet2!B$2/24</f>
        <v>0.375</v>
      </c>
      <c r="M53" s="24">
        <f>$I53+Sheet2!B$3/24</f>
        <v>0.33333333333333331</v>
      </c>
      <c r="N53" s="24">
        <f>$I53+Sheet2!B$4/24</f>
        <v>0.125</v>
      </c>
      <c r="O53" s="24">
        <f>$I53+Sheet2!B$5/24</f>
        <v>0.125</v>
      </c>
      <c r="P53" s="24">
        <f>$I53+Sheet2!B$6/24</f>
        <v>0.125</v>
      </c>
      <c r="Q53" s="24">
        <f>$I53+Sheet2!B$7/24</f>
        <v>8.3333333333333329E-2</v>
      </c>
      <c r="R53" s="24">
        <f>$I53+Sheet2!B$8/24</f>
        <v>4.1666666666666664E-2</v>
      </c>
      <c r="S53" s="24">
        <f>$I53+Sheet2!B$9/24</f>
        <v>-0.16666666666666666</v>
      </c>
      <c r="T53" s="24">
        <f>$I53+Sheet2!B$10/24</f>
        <v>-0.20833333333333334</v>
      </c>
      <c r="U53" s="24">
        <f>$I53+Sheet2!B$11/24</f>
        <v>-0.25</v>
      </c>
      <c r="V53" s="24">
        <f>$I53+Sheet2!B$12/24</f>
        <v>-0.29166666666666669</v>
      </c>
    </row>
    <row r="54" spans="1:22" ht="17" x14ac:dyDescent="0.2">
      <c r="A54" s="52"/>
      <c r="B54" s="19" t="s">
        <v>58</v>
      </c>
      <c r="C54" s="7">
        <v>49</v>
      </c>
      <c r="D54" s="7">
        <v>49</v>
      </c>
      <c r="E54" s="15" t="s">
        <v>29</v>
      </c>
      <c r="F54" s="20" t="s">
        <v>22</v>
      </c>
      <c r="G54" s="31" t="s">
        <v>80</v>
      </c>
      <c r="H54" s="31" t="s">
        <v>73</v>
      </c>
      <c r="I54" s="24">
        <v>0</v>
      </c>
      <c r="J54" s="28" t="s">
        <v>15</v>
      </c>
      <c r="K54" s="26">
        <f>$I54+Sheet2!B$1/24</f>
        <v>0.41666666666666669</v>
      </c>
      <c r="L54" s="24">
        <f>$I54+Sheet2!B$2/24</f>
        <v>0.375</v>
      </c>
      <c r="M54" s="24">
        <f>$I54+Sheet2!B$3/24</f>
        <v>0.33333333333333331</v>
      </c>
      <c r="N54" s="24">
        <f>$I54+Sheet2!B$4/24</f>
        <v>0.125</v>
      </c>
      <c r="O54" s="24">
        <f>$I54+Sheet2!B$5/24</f>
        <v>0.125</v>
      </c>
      <c r="P54" s="24">
        <f>$I54+Sheet2!B$6/24</f>
        <v>0.125</v>
      </c>
      <c r="Q54" s="24">
        <f>$I54+Sheet2!B$7/24</f>
        <v>8.3333333333333329E-2</v>
      </c>
      <c r="R54" s="24">
        <f>$I54+Sheet2!B$8/24</f>
        <v>4.1666666666666664E-2</v>
      </c>
      <c r="S54" s="24">
        <f>$I54+Sheet2!B$9/24</f>
        <v>-0.16666666666666666</v>
      </c>
      <c r="T54" s="24">
        <f>$I54+Sheet2!B$10/24</f>
        <v>-0.20833333333333334</v>
      </c>
      <c r="U54" s="24">
        <f>$I54+Sheet2!B$11/24</f>
        <v>-0.25</v>
      </c>
      <c r="V54" s="24">
        <f>$I54+Sheet2!B$12/24</f>
        <v>-0.29166666666666669</v>
      </c>
    </row>
    <row r="55" spans="1:22" ht="16" customHeight="1" x14ac:dyDescent="0.2">
      <c r="A55" s="52"/>
      <c r="B55" s="19" t="s">
        <v>64</v>
      </c>
      <c r="C55" s="7">
        <v>50</v>
      </c>
      <c r="D55" s="7">
        <v>50</v>
      </c>
      <c r="E55" s="15" t="s">
        <v>29</v>
      </c>
      <c r="F55" s="7" t="s">
        <v>74</v>
      </c>
      <c r="G55" s="31" t="s">
        <v>123</v>
      </c>
      <c r="H55" s="31" t="s">
        <v>73</v>
      </c>
      <c r="I55" s="24">
        <v>0</v>
      </c>
      <c r="J55" s="30" t="s">
        <v>15</v>
      </c>
      <c r="K55" s="26">
        <f>$I55+Sheet2!B$1/24</f>
        <v>0.41666666666666669</v>
      </c>
      <c r="L55" s="24">
        <f>$I55+Sheet2!B$2/24</f>
        <v>0.375</v>
      </c>
      <c r="M55" s="24">
        <f>$I55+Sheet2!B$3/24</f>
        <v>0.33333333333333331</v>
      </c>
      <c r="N55" s="24">
        <f>$I55+Sheet2!B$4/24</f>
        <v>0.125</v>
      </c>
      <c r="O55" s="24">
        <f>$I55+Sheet2!B$5/24</f>
        <v>0.125</v>
      </c>
      <c r="P55" s="24">
        <f>$I55+Sheet2!B$6/24</f>
        <v>0.125</v>
      </c>
      <c r="Q55" s="24">
        <f>$I55+Sheet2!B$7/24</f>
        <v>8.3333333333333329E-2</v>
      </c>
      <c r="R55" s="24">
        <f>$I55+Sheet2!B$8/24</f>
        <v>4.1666666666666664E-2</v>
      </c>
      <c r="S55" s="24">
        <f>$I55+Sheet2!B$9/24</f>
        <v>-0.16666666666666666</v>
      </c>
      <c r="T55" s="24">
        <f>$I55+Sheet2!B$10/24</f>
        <v>-0.20833333333333334</v>
      </c>
      <c r="U55" s="24">
        <f>$I55+Sheet2!B$11/24</f>
        <v>-0.25</v>
      </c>
      <c r="V55" s="24">
        <f>$I55+Sheet2!B$12/24</f>
        <v>-0.29166666666666669</v>
      </c>
    </row>
    <row r="56" spans="1:22" ht="17" x14ac:dyDescent="0.2">
      <c r="A56" s="52"/>
      <c r="B56" s="19" t="s">
        <v>57</v>
      </c>
      <c r="C56" s="7">
        <v>51</v>
      </c>
      <c r="D56" s="7">
        <v>51</v>
      </c>
      <c r="E56" s="15" t="s">
        <v>29</v>
      </c>
      <c r="F56" s="20" t="s">
        <v>22</v>
      </c>
      <c r="G56" s="29" t="s">
        <v>117</v>
      </c>
      <c r="H56" s="31" t="s">
        <v>73</v>
      </c>
      <c r="I56" s="24">
        <v>0</v>
      </c>
      <c r="J56" s="28" t="s">
        <v>15</v>
      </c>
      <c r="K56" s="26">
        <f>$I56+Sheet2!B$1/24</f>
        <v>0.41666666666666669</v>
      </c>
      <c r="L56" s="24">
        <f>$I56+Sheet2!B$2/24</f>
        <v>0.375</v>
      </c>
      <c r="M56" s="24">
        <f>$I56+Sheet2!B$3/24</f>
        <v>0.33333333333333331</v>
      </c>
      <c r="N56" s="24">
        <f>$I56+Sheet2!B$4/24</f>
        <v>0.125</v>
      </c>
      <c r="O56" s="24">
        <f>$I56+Sheet2!B$5/24</f>
        <v>0.125</v>
      </c>
      <c r="P56" s="24">
        <f>$I56+Sheet2!B$6/24</f>
        <v>0.125</v>
      </c>
      <c r="Q56" s="24">
        <f>$I56+Sheet2!B$7/24</f>
        <v>8.3333333333333329E-2</v>
      </c>
      <c r="R56" s="24">
        <f>$I56+Sheet2!B$8/24</f>
        <v>4.1666666666666664E-2</v>
      </c>
      <c r="S56" s="24">
        <f>$I56+Sheet2!B$9/24</f>
        <v>-0.16666666666666666</v>
      </c>
      <c r="T56" s="24">
        <f>$I56+Sheet2!B$10/24</f>
        <v>-0.20833333333333334</v>
      </c>
      <c r="U56" s="24">
        <f>$I56+Sheet2!B$11/24</f>
        <v>-0.25</v>
      </c>
      <c r="V56" s="24">
        <f>$I56+Sheet2!B$12/24</f>
        <v>-0.29166666666666669</v>
      </c>
    </row>
    <row r="57" spans="1:22" ht="17" x14ac:dyDescent="0.2">
      <c r="A57" s="52"/>
      <c r="B57" s="19" t="s">
        <v>183</v>
      </c>
      <c r="C57" s="7">
        <v>40</v>
      </c>
      <c r="D57" s="7">
        <v>40</v>
      </c>
      <c r="E57" s="15"/>
      <c r="F57" s="20" t="s">
        <v>182</v>
      </c>
      <c r="G57" s="31"/>
      <c r="H57" s="31" t="s">
        <v>13</v>
      </c>
      <c r="I57" s="24">
        <v>4.1666666666666664E-2</v>
      </c>
      <c r="J57" s="30" t="s">
        <v>15</v>
      </c>
      <c r="K57" s="26">
        <f>$I57+Sheet2!B$1/24</f>
        <v>0.45833333333333337</v>
      </c>
      <c r="L57" s="24">
        <f>$I57+Sheet2!B$2/24</f>
        <v>0.41666666666666669</v>
      </c>
      <c r="M57" s="24">
        <f>$I57+Sheet2!B$3/24</f>
        <v>0.375</v>
      </c>
      <c r="N57" s="24">
        <f>$I57+Sheet2!B$4/24</f>
        <v>0.16666666666666666</v>
      </c>
      <c r="O57" s="24">
        <f>$I57+Sheet2!B$5/24</f>
        <v>0.16666666666666666</v>
      </c>
      <c r="P57" s="24">
        <f>$I57+Sheet2!B$6/24</f>
        <v>0.16666666666666666</v>
      </c>
      <c r="Q57" s="24">
        <f>$I57+Sheet2!B$7/24</f>
        <v>0.125</v>
      </c>
      <c r="R57" s="24">
        <f>$I57+Sheet2!B$8/24</f>
        <v>8.3333333333333329E-2</v>
      </c>
      <c r="S57" s="24">
        <f>$I57+Sheet2!B$9/24</f>
        <v>-0.125</v>
      </c>
      <c r="T57" s="24">
        <f>$I57+Sheet2!B$10/24</f>
        <v>-0.16666666666666669</v>
      </c>
      <c r="U57" s="24">
        <f>$I57+Sheet2!B$11/24</f>
        <v>-0.20833333333333334</v>
      </c>
      <c r="V57" s="24">
        <f>$I57+Sheet2!B$12/24</f>
        <v>-0.25</v>
      </c>
    </row>
    <row r="58" spans="1:22" ht="17" x14ac:dyDescent="0.2">
      <c r="A58" s="52"/>
      <c r="B58" s="19" t="s">
        <v>66</v>
      </c>
      <c r="C58" s="7">
        <v>52</v>
      </c>
      <c r="D58" s="7">
        <v>52</v>
      </c>
      <c r="E58" s="15" t="s">
        <v>140</v>
      </c>
      <c r="F58" s="7" t="s">
        <v>141</v>
      </c>
      <c r="G58" s="36" t="s">
        <v>125</v>
      </c>
      <c r="H58" s="31" t="s">
        <v>13</v>
      </c>
      <c r="I58" s="24">
        <v>4.1666666666666664E-2</v>
      </c>
      <c r="J58" s="30" t="s">
        <v>15</v>
      </c>
      <c r="K58" s="26">
        <f>$I58+Sheet2!B$1/24</f>
        <v>0.45833333333333337</v>
      </c>
      <c r="L58" s="24">
        <f>$I58+Sheet2!B$2/24</f>
        <v>0.41666666666666669</v>
      </c>
      <c r="M58" s="24">
        <f>$I58+Sheet2!B$3/24</f>
        <v>0.375</v>
      </c>
      <c r="N58" s="24">
        <f>$I58+Sheet2!B$4/24</f>
        <v>0.16666666666666666</v>
      </c>
      <c r="O58" s="24">
        <f>$I58+Sheet2!B$5/24</f>
        <v>0.16666666666666666</v>
      </c>
      <c r="P58" s="24">
        <f>$I58+Sheet2!B$6/24</f>
        <v>0.16666666666666666</v>
      </c>
      <c r="Q58" s="24">
        <f>$I58+Sheet2!B$7/24</f>
        <v>0.125</v>
      </c>
      <c r="R58" s="24">
        <f>$I58+Sheet2!B$8/24</f>
        <v>8.3333333333333329E-2</v>
      </c>
      <c r="S58" s="24">
        <f>$I58+Sheet2!B$9/24</f>
        <v>-0.125</v>
      </c>
      <c r="T58" s="24">
        <f>$I58+Sheet2!B$10/24</f>
        <v>-0.16666666666666669</v>
      </c>
      <c r="U58" s="24">
        <f>$I58+Sheet2!B$11/24</f>
        <v>-0.20833333333333334</v>
      </c>
      <c r="V58" s="24">
        <f>$I58+Sheet2!B$12/24</f>
        <v>-0.25</v>
      </c>
    </row>
    <row r="59" spans="1:22" ht="17" x14ac:dyDescent="0.2">
      <c r="A59" s="52"/>
      <c r="B59" s="37" t="s">
        <v>67</v>
      </c>
      <c r="C59" s="7">
        <v>53</v>
      </c>
      <c r="D59" s="7">
        <v>53</v>
      </c>
      <c r="E59" s="15" t="s">
        <v>29</v>
      </c>
      <c r="F59" s="14" t="s">
        <v>22</v>
      </c>
      <c r="G59" s="36" t="s">
        <v>138</v>
      </c>
      <c r="H59" s="37" t="s">
        <v>13</v>
      </c>
      <c r="I59" s="24">
        <v>4.1666666666666664E-2</v>
      </c>
      <c r="J59" s="30" t="s">
        <v>15</v>
      </c>
      <c r="K59" s="26">
        <f>$I59+Sheet2!B$1/24</f>
        <v>0.45833333333333337</v>
      </c>
      <c r="L59" s="24">
        <f>$I59+Sheet2!B$2/24</f>
        <v>0.41666666666666669</v>
      </c>
      <c r="M59" s="24">
        <f>$I59+Sheet2!B$3/24</f>
        <v>0.375</v>
      </c>
      <c r="N59" s="24">
        <f>$I59+Sheet2!B$4/24</f>
        <v>0.16666666666666666</v>
      </c>
      <c r="O59" s="24">
        <f>$I59+Sheet2!B$5/24</f>
        <v>0.16666666666666666</v>
      </c>
      <c r="P59" s="24">
        <f>$I59+Sheet2!B$6/24</f>
        <v>0.16666666666666666</v>
      </c>
      <c r="Q59" s="24">
        <f>$I59+Sheet2!B$7/24</f>
        <v>0.125</v>
      </c>
      <c r="R59" s="24">
        <f>$I59+Sheet2!B$8/24</f>
        <v>8.3333333333333329E-2</v>
      </c>
      <c r="S59" s="24">
        <f>$I59+Sheet2!B$9/24</f>
        <v>-0.125</v>
      </c>
      <c r="T59" s="24">
        <f>$I59+Sheet2!B$10/24</f>
        <v>-0.16666666666666669</v>
      </c>
      <c r="U59" s="24">
        <f>$I59+Sheet2!B$11/24</f>
        <v>-0.20833333333333334</v>
      </c>
      <c r="V59" s="24">
        <f>$I59+Sheet2!B$12/24</f>
        <v>-0.25</v>
      </c>
    </row>
    <row r="60" spans="1:22" ht="17" x14ac:dyDescent="0.2">
      <c r="A60" s="52"/>
      <c r="B60" s="19" t="s">
        <v>184</v>
      </c>
      <c r="C60" s="7">
        <v>40</v>
      </c>
      <c r="D60" s="7">
        <v>40</v>
      </c>
      <c r="E60" s="15"/>
      <c r="F60" s="20" t="s">
        <v>185</v>
      </c>
      <c r="G60" s="31"/>
      <c r="H60" s="31" t="s">
        <v>72</v>
      </c>
      <c r="I60" s="24">
        <v>8.3333333333333329E-2</v>
      </c>
      <c r="J60" s="30" t="s">
        <v>15</v>
      </c>
      <c r="K60" s="26">
        <f>$I60+Sheet2!B$1/24</f>
        <v>0.5</v>
      </c>
      <c r="L60" s="24">
        <f>$I60+Sheet2!B$2/24</f>
        <v>0.45833333333333331</v>
      </c>
      <c r="M60" s="24">
        <f>$I60+Sheet2!B$3/24</f>
        <v>0.41666666666666663</v>
      </c>
      <c r="N60" s="24">
        <f>$I60+Sheet2!B$4/24</f>
        <v>0.20833333333333331</v>
      </c>
      <c r="O60" s="24">
        <f>$I60+Sheet2!B$5/24</f>
        <v>0.20833333333333331</v>
      </c>
      <c r="P60" s="24">
        <f>$I60+Sheet2!B$6/24</f>
        <v>0.20833333333333331</v>
      </c>
      <c r="Q60" s="24">
        <f>$I60+Sheet2!B$7/24</f>
        <v>0.16666666666666666</v>
      </c>
      <c r="R60" s="24">
        <f>$I60+Sheet2!B$8/24</f>
        <v>0.125</v>
      </c>
      <c r="S60" s="24">
        <f>$I60+Sheet2!B$9/24</f>
        <v>-8.3333333333333329E-2</v>
      </c>
      <c r="T60" s="24">
        <f>$I60+Sheet2!B$10/24</f>
        <v>-0.125</v>
      </c>
      <c r="U60" s="24">
        <f>$I60+Sheet2!B$11/24</f>
        <v>-0.16666666666666669</v>
      </c>
      <c r="V60" s="24">
        <f>$I60+Sheet2!B$12/24</f>
        <v>-0.20833333333333337</v>
      </c>
    </row>
    <row r="61" spans="1:22" ht="17" x14ac:dyDescent="0.2">
      <c r="A61" s="52"/>
      <c r="B61" s="19" t="s">
        <v>70</v>
      </c>
      <c r="C61" s="7">
        <v>54</v>
      </c>
      <c r="D61" s="7">
        <v>54</v>
      </c>
      <c r="E61" s="15" t="s">
        <v>29</v>
      </c>
      <c r="F61" s="20" t="s">
        <v>22</v>
      </c>
      <c r="G61" s="22" t="s">
        <v>128</v>
      </c>
      <c r="H61" s="31" t="s">
        <v>72</v>
      </c>
      <c r="I61" s="24">
        <v>8.3333333333333329E-2</v>
      </c>
      <c r="J61" s="30" t="s">
        <v>15</v>
      </c>
      <c r="K61" s="26">
        <f>$I61+Sheet2!B$1/24</f>
        <v>0.5</v>
      </c>
      <c r="L61" s="24">
        <f>$I61+Sheet2!B$2/24</f>
        <v>0.45833333333333331</v>
      </c>
      <c r="M61" s="24">
        <f>$I61+Sheet2!B$3/24</f>
        <v>0.41666666666666663</v>
      </c>
      <c r="N61" s="24">
        <f>$I61+Sheet2!B$4/24</f>
        <v>0.20833333333333331</v>
      </c>
      <c r="O61" s="24">
        <f>$I61+Sheet2!B$5/24</f>
        <v>0.20833333333333331</v>
      </c>
      <c r="P61" s="24">
        <f>$I61+Sheet2!B$6/24</f>
        <v>0.20833333333333331</v>
      </c>
      <c r="Q61" s="24">
        <f>$I61+Sheet2!B$7/24</f>
        <v>0.16666666666666666</v>
      </c>
      <c r="R61" s="24">
        <f>$I61+Sheet2!B$8/24</f>
        <v>0.125</v>
      </c>
      <c r="S61" s="24">
        <f>$I61+Sheet2!B$9/24</f>
        <v>-8.3333333333333329E-2</v>
      </c>
      <c r="T61" s="24">
        <f>$I61+Sheet2!B$10/24</f>
        <v>-0.125</v>
      </c>
      <c r="U61" s="24">
        <f>$I61+Sheet2!B$11/24</f>
        <v>-0.16666666666666669</v>
      </c>
      <c r="V61" s="24">
        <f>$I61+Sheet2!B$12/24</f>
        <v>-0.20833333333333337</v>
      </c>
    </row>
    <row r="62" spans="1:22" ht="17" x14ac:dyDescent="0.2">
      <c r="A62" s="52"/>
      <c r="B62" s="37" t="s">
        <v>69</v>
      </c>
      <c r="C62" s="7">
        <v>55</v>
      </c>
      <c r="D62" s="7">
        <v>55</v>
      </c>
      <c r="E62" s="15" t="s">
        <v>29</v>
      </c>
      <c r="F62" s="7" t="s">
        <v>74</v>
      </c>
      <c r="G62" s="9" t="s">
        <v>127</v>
      </c>
      <c r="H62" s="31" t="s">
        <v>72</v>
      </c>
      <c r="I62" s="24">
        <v>8.3333333333333329E-2</v>
      </c>
      <c r="J62" s="30" t="s">
        <v>15</v>
      </c>
      <c r="K62" s="26">
        <f>$I62+Sheet2!B$1/24</f>
        <v>0.5</v>
      </c>
      <c r="L62" s="24">
        <f>$I62+Sheet2!B$2/24</f>
        <v>0.45833333333333331</v>
      </c>
      <c r="M62" s="24">
        <f>$I62+Sheet2!B$3/24</f>
        <v>0.41666666666666663</v>
      </c>
      <c r="N62" s="24">
        <f>$I62+Sheet2!B$4/24</f>
        <v>0.20833333333333331</v>
      </c>
      <c r="O62" s="24">
        <f>$I62+Sheet2!B$5/24</f>
        <v>0.20833333333333331</v>
      </c>
      <c r="P62" s="24">
        <f>$I62+Sheet2!B$6/24</f>
        <v>0.20833333333333331</v>
      </c>
      <c r="Q62" s="24">
        <f>$I62+Sheet2!B$7/24</f>
        <v>0.16666666666666666</v>
      </c>
      <c r="R62" s="24">
        <f>$I62+Sheet2!B$8/24</f>
        <v>0.125</v>
      </c>
      <c r="S62" s="24">
        <f>$I62+Sheet2!B$9/24</f>
        <v>-8.3333333333333329E-2</v>
      </c>
      <c r="T62" s="24">
        <f>$I62+Sheet2!B$10/24</f>
        <v>-0.125</v>
      </c>
      <c r="U62" s="24">
        <f>$I62+Sheet2!B$11/24</f>
        <v>-0.16666666666666669</v>
      </c>
      <c r="V62" s="24">
        <f>$I62+Sheet2!B$12/24</f>
        <v>-0.20833333333333337</v>
      </c>
    </row>
    <row r="63" spans="1:22" ht="17" x14ac:dyDescent="0.2">
      <c r="A63" s="52"/>
      <c r="B63" s="19" t="s">
        <v>68</v>
      </c>
      <c r="C63" s="7">
        <v>56</v>
      </c>
      <c r="D63" s="7">
        <v>56</v>
      </c>
      <c r="E63" s="15" t="s">
        <v>29</v>
      </c>
      <c r="F63" s="14" t="s">
        <v>22</v>
      </c>
      <c r="G63" s="39" t="s">
        <v>126</v>
      </c>
      <c r="H63" s="31" t="s">
        <v>72</v>
      </c>
      <c r="I63" s="24">
        <v>8.3333333333333329E-2</v>
      </c>
      <c r="J63" s="30" t="s">
        <v>15</v>
      </c>
      <c r="K63" s="26">
        <f>$I63+Sheet2!B$1/24</f>
        <v>0.5</v>
      </c>
      <c r="L63" s="24">
        <f>$I63+Sheet2!B$2/24</f>
        <v>0.45833333333333331</v>
      </c>
      <c r="M63" s="24">
        <f>$I63+Sheet2!B$3/24</f>
        <v>0.41666666666666663</v>
      </c>
      <c r="N63" s="24">
        <f>$I63+Sheet2!B$4/24</f>
        <v>0.20833333333333331</v>
      </c>
      <c r="O63" s="24">
        <f>$I63+Sheet2!B$5/24</f>
        <v>0.20833333333333331</v>
      </c>
      <c r="P63" s="24">
        <f>$I63+Sheet2!B$6/24</f>
        <v>0.20833333333333331</v>
      </c>
      <c r="Q63" s="24">
        <f>$I63+Sheet2!B$7/24</f>
        <v>0.16666666666666666</v>
      </c>
      <c r="R63" s="24">
        <f>$I63+Sheet2!B$8/24</f>
        <v>0.125</v>
      </c>
      <c r="S63" s="24">
        <f>$I63+Sheet2!B$9/24</f>
        <v>-8.3333333333333329E-2</v>
      </c>
      <c r="T63" s="24">
        <f>$I63+Sheet2!B$10/24</f>
        <v>-0.125</v>
      </c>
      <c r="U63" s="24">
        <f>$I63+Sheet2!B$11/24</f>
        <v>-0.16666666666666669</v>
      </c>
      <c r="V63" s="24">
        <f>$I63+Sheet2!B$12/24</f>
        <v>-0.20833333333333337</v>
      </c>
    </row>
    <row r="64" spans="1:22" ht="17" x14ac:dyDescent="0.2">
      <c r="A64" s="52"/>
      <c r="B64" s="37" t="s">
        <v>71</v>
      </c>
      <c r="C64" s="7">
        <v>57</v>
      </c>
      <c r="D64" s="7">
        <v>57</v>
      </c>
      <c r="E64" s="15" t="s">
        <v>29</v>
      </c>
      <c r="F64" s="40" t="s">
        <v>22</v>
      </c>
      <c r="G64" s="23" t="s">
        <v>129</v>
      </c>
      <c r="H64" s="31" t="s">
        <v>72</v>
      </c>
      <c r="I64" s="24">
        <v>8.3333333333333329E-2</v>
      </c>
      <c r="J64" s="30" t="s">
        <v>15</v>
      </c>
      <c r="K64" s="26">
        <f>$I64+Sheet2!B$1/24</f>
        <v>0.5</v>
      </c>
      <c r="L64" s="24">
        <f>$I64+Sheet2!B$2/24</f>
        <v>0.45833333333333331</v>
      </c>
      <c r="M64" s="24">
        <f>$I64+Sheet2!B$3/24</f>
        <v>0.41666666666666663</v>
      </c>
      <c r="N64" s="24">
        <f>$I64+Sheet2!B$4/24</f>
        <v>0.20833333333333331</v>
      </c>
      <c r="O64" s="24">
        <f>$I64+Sheet2!B$5/24</f>
        <v>0.20833333333333331</v>
      </c>
      <c r="P64" s="24">
        <f>$I64+Sheet2!B$6/24</f>
        <v>0.20833333333333331</v>
      </c>
      <c r="Q64" s="24">
        <f>$I64+Sheet2!B$7/24</f>
        <v>0.16666666666666666</v>
      </c>
      <c r="R64" s="24">
        <f>$I64+Sheet2!B$8/24</f>
        <v>0.125</v>
      </c>
      <c r="S64" s="24">
        <f>$I64+Sheet2!B$9/24</f>
        <v>-8.3333333333333329E-2</v>
      </c>
      <c r="T64" s="24">
        <f>$I64+Sheet2!B$10/24</f>
        <v>-0.125</v>
      </c>
      <c r="U64" s="24">
        <f>$I64+Sheet2!B$11/24</f>
        <v>-0.16666666666666669</v>
      </c>
      <c r="V64" s="24">
        <f>$I64+Sheet2!B$12/24</f>
        <v>-0.20833333333333337</v>
      </c>
    </row>
    <row r="65" spans="1:1" x14ac:dyDescent="0.2">
      <c r="A65" s="52"/>
    </row>
    <row r="66" spans="1:1" x14ac:dyDescent="0.2">
      <c r="A66" s="52"/>
    </row>
    <row r="67" spans="1:1" x14ac:dyDescent="0.2">
      <c r="A67" s="52"/>
    </row>
  </sheetData>
  <sortState ref="B2:V54">
    <sortCondition ref="D2:D54"/>
  </sortState>
  <customSheetViews>
    <customSheetView guid="{5D2AD3E2-CA0C-430D-85FE-AC4E745B5F2D}">
      <pageMargins left="0.7" right="0.7" top="0.75" bottom="0.75" header="0.3" footer="0.3"/>
    </customSheetView>
    <customSheetView guid="{6B6C704A-4C22-4616-B5BC-59850AE98E27}" hiddenColumns="1">
      <selection sqref="A1:XFD1048576"/>
      <pageMargins left="0.7" right="0.7" top="0.75" bottom="0.75" header="0.3" footer="0.3"/>
    </customSheetView>
  </customSheetViews>
  <mergeCells count="2">
    <mergeCell ref="A10:A29"/>
    <mergeCell ref="A30:A67"/>
  </mergeCells>
  <conditionalFormatting sqref="K23:V56 K6:V19 K2:L8 K58:V59 K61:V64">
    <cfRule type="expression" dxfId="77" priority="140">
      <formula>K$1=$H2</formula>
    </cfRule>
  </conditionalFormatting>
  <conditionalFormatting sqref="K2:V8">
    <cfRule type="expression" dxfId="76" priority="142">
      <formula>K$1=$I2</formula>
    </cfRule>
  </conditionalFormatting>
  <conditionalFormatting sqref="K33:V33 G40:V40 G33 B42:B45 K47:V47 G47 G49:V49 B48:B49 K50:V52 G50:G52 B53:B54 B56 K55:V55 G55 G64 K58:V59 E56:V56 E53:V54 E48:V48 E42:V44 E34:V39 E45:G45 E23:V32 B23:B40 H21:V21 B8:B20 C8:D56 E8:V20 H2:V2 B3:V7 C58:D59 G57:G62 C61:D64 K61:V64">
    <cfRule type="expression" dxfId="75" priority="146">
      <formula>MOD(ROW(),2)=1</formula>
    </cfRule>
  </conditionalFormatting>
  <conditionalFormatting sqref="B47 J47:V47">
    <cfRule type="expression" dxfId="74" priority="123">
      <formula>MOD(ROW(),2)=1</formula>
    </cfRule>
  </conditionalFormatting>
  <conditionalFormatting sqref="B50 J50:V50">
    <cfRule type="expression" dxfId="73" priority="121">
      <formula>MOD(ROW(),2)=1</formula>
    </cfRule>
  </conditionalFormatting>
  <conditionalFormatting sqref="B52 J52:V52">
    <cfRule type="expression" dxfId="72" priority="119">
      <formula>MOD(ROW(),2)=1</formula>
    </cfRule>
  </conditionalFormatting>
  <conditionalFormatting sqref="B55 J55:V55">
    <cfRule type="expression" dxfId="71" priority="117">
      <formula>MOD(ROW(),2)=1</formula>
    </cfRule>
  </conditionalFormatting>
  <conditionalFormatting sqref="B51 J51:V51">
    <cfRule type="expression" dxfId="70" priority="115">
      <formula>MOD(ROW(),2)=1</formula>
    </cfRule>
  </conditionalFormatting>
  <conditionalFormatting sqref="B58 J58:V58">
    <cfRule type="expression" dxfId="69" priority="113">
      <formula>MOD(ROW(),2)=1</formula>
    </cfRule>
  </conditionalFormatting>
  <conditionalFormatting sqref="B59 J59:V59 E59:F59 H59">
    <cfRule type="expression" dxfId="68" priority="111">
      <formula>MOD(ROW(),2)=1</formula>
    </cfRule>
  </conditionalFormatting>
  <conditionalFormatting sqref="E47">
    <cfRule type="expression" dxfId="67" priority="109">
      <formula>MOD(ROW(),2)=1</formula>
    </cfRule>
  </conditionalFormatting>
  <conditionalFormatting sqref="E55">
    <cfRule type="expression" dxfId="66" priority="106">
      <formula>MOD(ROW(),2)=1</formula>
    </cfRule>
  </conditionalFormatting>
  <conditionalFormatting sqref="E51">
    <cfRule type="expression" dxfId="65" priority="105">
      <formula>MOD(ROW(),2)=1</formula>
    </cfRule>
  </conditionalFormatting>
  <conditionalFormatting sqref="E58 H58">
    <cfRule type="expression" dxfId="64" priority="104">
      <formula>MOD(ROW(),2)=1</formula>
    </cfRule>
  </conditionalFormatting>
  <conditionalFormatting sqref="B63 J63:V63">
    <cfRule type="expression" dxfId="63" priority="102">
      <formula>MOD(ROW(),2)=1</formula>
    </cfRule>
  </conditionalFormatting>
  <conditionalFormatting sqref="B62 J62:V62 E62">
    <cfRule type="expression" dxfId="62" priority="100">
      <formula>MOD(ROW(),2)=1</formula>
    </cfRule>
  </conditionalFormatting>
  <conditionalFormatting sqref="E63:F63 H63">
    <cfRule type="expression" dxfId="61" priority="98">
      <formula>MOD(ROW(),2)=1</formula>
    </cfRule>
  </conditionalFormatting>
  <conditionalFormatting sqref="B61 J61:V61">
    <cfRule type="expression" dxfId="60" priority="96">
      <formula>MOD(ROW(),2)=1</formula>
    </cfRule>
  </conditionalFormatting>
  <conditionalFormatting sqref="B64 J64:V64 E64">
    <cfRule type="expression" dxfId="59" priority="94">
      <formula>MOD(ROW(),2)=1</formula>
    </cfRule>
  </conditionalFormatting>
  <conditionalFormatting sqref="F51">
    <cfRule type="expression" dxfId="58" priority="86">
      <formula>MOD(ROW(),2)=1</formula>
    </cfRule>
  </conditionalFormatting>
  <conditionalFormatting sqref="I47">
    <cfRule type="expression" dxfId="57" priority="76">
      <formula>MOD(ROW(),2)=1</formula>
    </cfRule>
  </conditionalFormatting>
  <conditionalFormatting sqref="I50">
    <cfRule type="expression" dxfId="56" priority="75">
      <formula>MOD(ROW(),2)=1</formula>
    </cfRule>
  </conditionalFormatting>
  <conditionalFormatting sqref="I52">
    <cfRule type="expression" dxfId="55" priority="74">
      <formula>MOD(ROW(),2)=1</formula>
    </cfRule>
  </conditionalFormatting>
  <conditionalFormatting sqref="I55">
    <cfRule type="expression" dxfId="54" priority="73">
      <formula>MOD(ROW(),2)=1</formula>
    </cfRule>
  </conditionalFormatting>
  <conditionalFormatting sqref="I51">
    <cfRule type="expression" dxfId="53" priority="72">
      <formula>MOD(ROW(),2)=1</formula>
    </cfRule>
  </conditionalFormatting>
  <conditionalFormatting sqref="I58">
    <cfRule type="expression" dxfId="52" priority="71">
      <formula>MOD(ROW(),2)=1</formula>
    </cfRule>
  </conditionalFormatting>
  <conditionalFormatting sqref="I59">
    <cfRule type="expression" dxfId="51" priority="70">
      <formula>MOD(ROW(),2)=1</formula>
    </cfRule>
  </conditionalFormatting>
  <conditionalFormatting sqref="I63">
    <cfRule type="expression" dxfId="50" priority="69">
      <formula>MOD(ROW(),2)=1</formula>
    </cfRule>
  </conditionalFormatting>
  <conditionalFormatting sqref="H47">
    <cfRule type="expression" dxfId="49" priority="62">
      <formula>MOD(ROW(),2)=1</formula>
    </cfRule>
  </conditionalFormatting>
  <conditionalFormatting sqref="H50">
    <cfRule type="expression" dxfId="48" priority="61">
      <formula>MOD(ROW(),2)=1</formula>
    </cfRule>
  </conditionalFormatting>
  <conditionalFormatting sqref="H52">
    <cfRule type="expression" dxfId="47" priority="60">
      <formula>MOD(ROW(),2)=1</formula>
    </cfRule>
  </conditionalFormatting>
  <conditionalFormatting sqref="H55">
    <cfRule type="expression" dxfId="46" priority="59">
      <formula>MOD(ROW(),2)=1</formula>
    </cfRule>
  </conditionalFormatting>
  <conditionalFormatting sqref="H51">
    <cfRule type="expression" dxfId="45" priority="58">
      <formula>MOD(ROW(),2)=1</formula>
    </cfRule>
  </conditionalFormatting>
  <conditionalFormatting sqref="H62">
    <cfRule type="expression" dxfId="44" priority="57">
      <formula>MOD(ROW(),2)=1</formula>
    </cfRule>
  </conditionalFormatting>
  <conditionalFormatting sqref="I62">
    <cfRule type="expression" dxfId="43" priority="56">
      <formula>MOD(ROW(),2)=1</formula>
    </cfRule>
  </conditionalFormatting>
  <conditionalFormatting sqref="H61">
    <cfRule type="expression" dxfId="42" priority="55">
      <formula>MOD(ROW(),2)=1</formula>
    </cfRule>
  </conditionalFormatting>
  <conditionalFormatting sqref="I61">
    <cfRule type="expression" dxfId="41" priority="54">
      <formula>MOD(ROW(),2)=1</formula>
    </cfRule>
  </conditionalFormatting>
  <conditionalFormatting sqref="H64">
    <cfRule type="expression" dxfId="40" priority="53">
      <formula>MOD(ROW(),2)=1</formula>
    </cfRule>
  </conditionalFormatting>
  <conditionalFormatting sqref="I64">
    <cfRule type="expression" dxfId="39" priority="52">
      <formula>MOD(ROW(),2)=1</formula>
    </cfRule>
  </conditionalFormatting>
  <conditionalFormatting sqref="F55">
    <cfRule type="expression" dxfId="38" priority="48">
      <formula>MOD(ROW(),2)=1</formula>
    </cfRule>
  </conditionalFormatting>
  <conditionalFormatting sqref="F58">
    <cfRule type="expression" dxfId="37" priority="47">
      <formula>MOD(ROW(),2)=1</formula>
    </cfRule>
  </conditionalFormatting>
  <conditionalFormatting sqref="F62">
    <cfRule type="expression" dxfId="36" priority="46">
      <formula>MOD(ROW(),2)=1</formula>
    </cfRule>
  </conditionalFormatting>
  <conditionalFormatting sqref="F47">
    <cfRule type="expression" dxfId="35" priority="42">
      <formula>MOD(ROW(),2)=1</formula>
    </cfRule>
  </conditionalFormatting>
  <conditionalFormatting sqref="E52:F52">
    <cfRule type="expression" dxfId="34" priority="41">
      <formula>MOD(ROW(),2)=1</formula>
    </cfRule>
  </conditionalFormatting>
  <conditionalFormatting sqref="E50:F50">
    <cfRule type="expression" dxfId="33" priority="40">
      <formula>MOD(ROW(),2)=1</formula>
    </cfRule>
  </conditionalFormatting>
  <conditionalFormatting sqref="E61:F61">
    <cfRule type="expression" dxfId="32" priority="39">
      <formula>MOD(ROW(),2)=1</formula>
    </cfRule>
  </conditionalFormatting>
  <conditionalFormatting sqref="B41 E41:V41">
    <cfRule type="expression" dxfId="31" priority="38">
      <formula>MOD(ROW(),2)=1</formula>
    </cfRule>
  </conditionalFormatting>
  <conditionalFormatting sqref="K46:V46 G46">
    <cfRule type="expression" dxfId="30" priority="36">
      <formula>MOD(ROW(),2)=1</formula>
    </cfRule>
  </conditionalFormatting>
  <conditionalFormatting sqref="B46 J46:V46">
    <cfRule type="expression" dxfId="29" priority="34">
      <formula>MOD(ROW(),2)=1</formula>
    </cfRule>
  </conditionalFormatting>
  <conditionalFormatting sqref="E46">
    <cfRule type="expression" dxfId="28" priority="33">
      <formula>MOD(ROW(),2)=1</formula>
    </cfRule>
  </conditionalFormatting>
  <conditionalFormatting sqref="I46">
    <cfRule type="expression" dxfId="27" priority="32">
      <formula>MOD(ROW(),2)=1</formula>
    </cfRule>
  </conditionalFormatting>
  <conditionalFormatting sqref="H46">
    <cfRule type="expression" dxfId="26" priority="31">
      <formula>MOD(ROW(),2)=1</formula>
    </cfRule>
  </conditionalFormatting>
  <conditionalFormatting sqref="F46">
    <cfRule type="expression" dxfId="25" priority="30">
      <formula>MOD(ROW(),2)=1</formula>
    </cfRule>
  </conditionalFormatting>
  <conditionalFormatting sqref="K20:V21">
    <cfRule type="expression" dxfId="24" priority="150">
      <formula>K$1=#REF!</formula>
    </cfRule>
  </conditionalFormatting>
  <conditionalFormatting sqref="K20:V21">
    <cfRule type="expression" dxfId="23" priority="29">
      <formula>K$1=$H20</formula>
    </cfRule>
  </conditionalFormatting>
  <conditionalFormatting sqref="K45:V45">
    <cfRule type="expression" dxfId="22" priority="27">
      <formula>MOD(ROW(),2)=1</formula>
    </cfRule>
  </conditionalFormatting>
  <conditionalFormatting sqref="J45:V45">
    <cfRule type="expression" dxfId="21" priority="26">
      <formula>MOD(ROW(),2)=1</formula>
    </cfRule>
  </conditionalFormatting>
  <conditionalFormatting sqref="I45">
    <cfRule type="expression" dxfId="20" priority="25">
      <formula>MOD(ROW(),2)=1</formula>
    </cfRule>
  </conditionalFormatting>
  <conditionalFormatting sqref="H45">
    <cfRule type="expression" dxfId="19" priority="24">
      <formula>MOD(ROW(),2)=1</formula>
    </cfRule>
  </conditionalFormatting>
  <conditionalFormatting sqref="B21 G21">
    <cfRule type="expression" dxfId="18" priority="20">
      <formula>MOD(ROW(),2)=1</formula>
    </cfRule>
  </conditionalFormatting>
  <conditionalFormatting sqref="H22:V22">
    <cfRule type="expression" dxfId="17" priority="18">
      <formula>MOD(ROW(),2)=1</formula>
    </cfRule>
  </conditionalFormatting>
  <conditionalFormatting sqref="K22:V22">
    <cfRule type="expression" dxfId="16" priority="19">
      <formula>K$1=#REF!</formula>
    </cfRule>
  </conditionalFormatting>
  <conditionalFormatting sqref="K22:V22">
    <cfRule type="expression" dxfId="15" priority="17">
      <formula>K$1=$H22</formula>
    </cfRule>
  </conditionalFormatting>
  <conditionalFormatting sqref="B22 E22:G22">
    <cfRule type="expression" dxfId="14" priority="16">
      <formula>MOD(ROW(),2)=1</formula>
    </cfRule>
  </conditionalFormatting>
  <conditionalFormatting sqref="E21:F21">
    <cfRule type="expression" dxfId="13" priority="14">
      <formula>MOD(ROW(),2)=1</formula>
    </cfRule>
  </conditionalFormatting>
  <conditionalFormatting sqref="B2:G2">
    <cfRule type="expression" dxfId="12" priority="13">
      <formula>MOD(ROW(),2)=1</formula>
    </cfRule>
  </conditionalFormatting>
  <conditionalFormatting sqref="B57:F57">
    <cfRule type="expression" dxfId="11" priority="12">
      <formula>MOD(ROW(),2)=1</formula>
    </cfRule>
  </conditionalFormatting>
  <conditionalFormatting sqref="K57:V57">
    <cfRule type="expression" dxfId="10" priority="10">
      <formula>K$1=$H57</formula>
    </cfRule>
  </conditionalFormatting>
  <conditionalFormatting sqref="K57:V57">
    <cfRule type="expression" dxfId="9" priority="11">
      <formula>MOD(ROW(),2)=1</formula>
    </cfRule>
  </conditionalFormatting>
  <conditionalFormatting sqref="J57:V57">
    <cfRule type="expression" dxfId="8" priority="9">
      <formula>MOD(ROW(),2)=1</formula>
    </cfRule>
  </conditionalFormatting>
  <conditionalFormatting sqref="H57">
    <cfRule type="expression" dxfId="7" priority="8">
      <formula>MOD(ROW(),2)=1</formula>
    </cfRule>
  </conditionalFormatting>
  <conditionalFormatting sqref="I57">
    <cfRule type="expression" dxfId="6" priority="7">
      <formula>MOD(ROW(),2)=1</formula>
    </cfRule>
  </conditionalFormatting>
  <conditionalFormatting sqref="B60:F60">
    <cfRule type="expression" dxfId="5" priority="6">
      <formula>MOD(ROW(),2)=1</formula>
    </cfRule>
  </conditionalFormatting>
  <conditionalFormatting sqref="K60:V60">
    <cfRule type="expression" dxfId="4" priority="4">
      <formula>K$1=$H60</formula>
    </cfRule>
  </conditionalFormatting>
  <conditionalFormatting sqref="K60:V60">
    <cfRule type="expression" dxfId="3" priority="5">
      <formula>MOD(ROW(),2)=1</formula>
    </cfRule>
  </conditionalFormatting>
  <conditionalFormatting sqref="J60:V60">
    <cfRule type="expression" dxfId="2" priority="3">
      <formula>MOD(ROW(),2)=1</formula>
    </cfRule>
  </conditionalFormatting>
  <conditionalFormatting sqref="H60">
    <cfRule type="expression" dxfId="1" priority="2">
      <formula>MOD(ROW(),2)=1</formula>
    </cfRule>
  </conditionalFormatting>
  <conditionalFormatting sqref="I60">
    <cfRule type="expression" dxfId="0" priority="1">
      <formula>MOD(ROW(),2)=1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5.33203125" bestFit="1" customWidth="1"/>
    <col min="2" max="2" width="3" bestFit="1" customWidth="1"/>
    <col min="3" max="3" width="7.33203125" bestFit="1" customWidth="1"/>
    <col min="4" max="4" width="5.83203125" bestFit="1" customWidth="1"/>
  </cols>
  <sheetData>
    <row r="1" spans="1:4" x14ac:dyDescent="0.2">
      <c r="A1" t="s">
        <v>26</v>
      </c>
      <c r="B1">
        <v>10</v>
      </c>
      <c r="C1" t="s">
        <v>23</v>
      </c>
    </row>
    <row r="2" spans="1:4" x14ac:dyDescent="0.2">
      <c r="A2" t="s">
        <v>27</v>
      </c>
      <c r="B2">
        <v>9</v>
      </c>
      <c r="C2" t="s">
        <v>23</v>
      </c>
    </row>
    <row r="3" spans="1:4" x14ac:dyDescent="0.2">
      <c r="A3" t="s">
        <v>9</v>
      </c>
      <c r="B3">
        <v>8</v>
      </c>
      <c r="C3" t="s">
        <v>23</v>
      </c>
    </row>
    <row r="4" spans="1:4" x14ac:dyDescent="0.2">
      <c r="A4" t="s">
        <v>10</v>
      </c>
      <c r="B4">
        <v>3</v>
      </c>
      <c r="C4" t="s">
        <v>23</v>
      </c>
      <c r="D4" s="1"/>
    </row>
    <row r="5" spans="1:4" x14ac:dyDescent="0.2">
      <c r="A5" t="s">
        <v>11</v>
      </c>
      <c r="B5">
        <v>3</v>
      </c>
      <c r="C5" t="s">
        <v>23</v>
      </c>
      <c r="D5" s="1"/>
    </row>
    <row r="6" spans="1:4" x14ac:dyDescent="0.2">
      <c r="A6" t="str">
        <f>IF(B6=2,"EET",IF(B6=3,"EEST"))</f>
        <v>EEST</v>
      </c>
      <c r="B6">
        <f>IF(C6="DST",3,2)</f>
        <v>3</v>
      </c>
      <c r="C6" t="s">
        <v>8</v>
      </c>
      <c r="D6" s="1" t="s">
        <v>24</v>
      </c>
    </row>
    <row r="7" spans="1:4" x14ac:dyDescent="0.2">
      <c r="A7" t="str">
        <f>IF(B7=1,"CET",IF(B7=2,"CEST"))</f>
        <v>CEST</v>
      </c>
      <c r="B7">
        <f>IF(C7="DST",2,1)</f>
        <v>2</v>
      </c>
      <c r="C7" t="s">
        <v>8</v>
      </c>
      <c r="D7" s="1" t="s">
        <v>24</v>
      </c>
    </row>
    <row r="8" spans="1:4" x14ac:dyDescent="0.2">
      <c r="A8" t="str">
        <f>IF(B8=1,"BST",IF(B8=0,"GMT"))</f>
        <v>BST</v>
      </c>
      <c r="B8">
        <f>IF(C8="DST",1,0)</f>
        <v>1</v>
      </c>
      <c r="C8" t="s">
        <v>8</v>
      </c>
      <c r="D8" s="1" t="s">
        <v>24</v>
      </c>
    </row>
    <row r="9" spans="1:4" x14ac:dyDescent="0.2">
      <c r="A9" t="str">
        <f>IF(B9=-5,"EST",IF(B9=-4,"EDT"))</f>
        <v>EDT</v>
      </c>
      <c r="B9">
        <f>IF(C9="DST",-4,-5)</f>
        <v>-4</v>
      </c>
      <c r="C9" t="s">
        <v>8</v>
      </c>
      <c r="D9" s="1" t="s">
        <v>25</v>
      </c>
    </row>
    <row r="10" spans="1:4" x14ac:dyDescent="0.2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25</v>
      </c>
    </row>
    <row r="11" spans="1:4" x14ac:dyDescent="0.2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25</v>
      </c>
    </row>
    <row r="12" spans="1:4" x14ac:dyDescent="0.2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25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Murray, Troy</cp:lastModifiedBy>
  <dcterms:created xsi:type="dcterms:W3CDTF">2017-08-24T14:12:39Z</dcterms:created>
  <dcterms:modified xsi:type="dcterms:W3CDTF">2018-10-15T21:30:19Z</dcterms:modified>
</cp:coreProperties>
</file>