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gdan\Desktop\Bogdan\CREFOP\Centru\"/>
    </mc:Choice>
  </mc:AlternateContent>
  <xr:revisionPtr revIDLastSave="0" documentId="13_ncr:1_{16C87FD4-81C7-4984-B282-EBE6DFD524B4}" xr6:coauthVersionLast="37" xr6:coauthVersionMax="37" xr10:uidLastSave="{00000000-0000-0000-0000-000000000000}"/>
  <bookViews>
    <workbookView xWindow="0" yWindow="0" windowWidth="28800" windowHeight="11775" tabRatio="806" firstSheet="1" activeTab="1" xr2:uid="{00000000-000D-0000-FFFF-FFFF00000000}"/>
  </bookViews>
  <sheets>
    <sheet name="Ipoteze" sheetId="16" state="hidden" r:id="rId1"/>
    <sheet name="Anexa -Buget" sheetId="15" r:id="rId2"/>
    <sheet name="V-C proiec " sheetId="13" r:id="rId3"/>
    <sheet name="Cont P-P" sheetId="2" r:id="rId4"/>
    <sheet name="FN 0" sheetId="3" r:id="rId5"/>
    <sheet name="FN sustenabilitate 1-3" sheetId="5" r:id="rId6"/>
  </sheets>
  <calcPr calcId="162913"/>
</workbook>
</file>

<file path=xl/calcChain.xml><?xml version="1.0" encoding="utf-8"?>
<calcChain xmlns="http://schemas.openxmlformats.org/spreadsheetml/2006/main">
  <c r="E8" i="2" l="1"/>
  <c r="D5" i="5"/>
  <c r="D72" i="15"/>
  <c r="F2" i="16" l="1"/>
  <c r="F3" i="16"/>
  <c r="D31" i="5" l="1"/>
  <c r="D22" i="5"/>
  <c r="D19" i="5"/>
  <c r="D16" i="5"/>
  <c r="D7" i="5"/>
  <c r="E31" i="5"/>
  <c r="E35" i="5"/>
  <c r="E48" i="16"/>
  <c r="F48" i="16"/>
  <c r="D34" i="5" s="1"/>
  <c r="F23" i="16"/>
  <c r="E23" i="16"/>
  <c r="D23" i="16"/>
  <c r="C23" i="16"/>
  <c r="J3" i="16"/>
  <c r="D24" i="16" s="1"/>
  <c r="D26" i="16" s="1"/>
  <c r="J4" i="16"/>
  <c r="E24" i="16" s="1"/>
  <c r="E26" i="16" s="1"/>
  <c r="J5" i="16"/>
  <c r="F24" i="16" s="1"/>
  <c r="F26" i="16" s="1"/>
  <c r="J2" i="16"/>
  <c r="C24" i="16" s="1"/>
  <c r="F14" i="16"/>
  <c r="E14" i="16"/>
  <c r="D14" i="16"/>
  <c r="C14" i="16"/>
  <c r="D15" i="16"/>
  <c r="F4" i="16"/>
  <c r="E15" i="16" s="1"/>
  <c r="F5" i="16"/>
  <c r="F15" i="16" s="1"/>
  <c r="F17" i="16" s="1"/>
  <c r="C15" i="16"/>
  <c r="D35" i="5" l="1"/>
  <c r="E33" i="5"/>
  <c r="D33" i="5"/>
  <c r="G23" i="16"/>
  <c r="G24" i="16"/>
  <c r="G26" i="16" s="1"/>
  <c r="G14" i="16"/>
  <c r="G15" i="16"/>
  <c r="C26" i="16"/>
  <c r="E17" i="16"/>
  <c r="D17" i="16"/>
  <c r="C17" i="16"/>
  <c r="C88" i="15"/>
  <c r="E79" i="15"/>
  <c r="F79" i="15" s="1"/>
  <c r="E80" i="15"/>
  <c r="F80" i="15" s="1"/>
  <c r="E81" i="15"/>
  <c r="F81" i="15" s="1"/>
  <c r="E82" i="15"/>
  <c r="F82" i="15" s="1"/>
  <c r="E83" i="15"/>
  <c r="F83" i="15" s="1"/>
  <c r="E84" i="15"/>
  <c r="F84" i="15" s="1"/>
  <c r="O13" i="3" s="1"/>
  <c r="E85" i="15"/>
  <c r="F85" i="15" s="1"/>
  <c r="E86" i="15"/>
  <c r="F86" i="15" s="1"/>
  <c r="E87" i="15"/>
  <c r="F87" i="15" s="1"/>
  <c r="E78" i="15"/>
  <c r="F78" i="15" s="1"/>
  <c r="F88" i="15" l="1"/>
  <c r="E88" i="15"/>
  <c r="F31" i="5"/>
  <c r="G31" i="5"/>
  <c r="G35" i="5"/>
  <c r="F35" i="5"/>
  <c r="E34" i="5"/>
  <c r="F33" i="5"/>
  <c r="G33" i="5"/>
  <c r="G17" i="16"/>
  <c r="H14" i="16" s="1"/>
  <c r="E25" i="5"/>
  <c r="E29" i="5"/>
  <c r="H24" i="16"/>
  <c r="H23" i="16"/>
  <c r="F65" i="15"/>
  <c r="G65" i="15"/>
  <c r="H65" i="15"/>
  <c r="I65" i="15"/>
  <c r="C73" i="15" s="1"/>
  <c r="J65" i="15"/>
  <c r="C72" i="15" s="1"/>
  <c r="E65" i="15"/>
  <c r="F72" i="15" l="1"/>
  <c r="C74" i="15"/>
  <c r="D73" i="15" s="1"/>
  <c r="F34" i="5"/>
  <c r="G34" i="5"/>
  <c r="H15" i="16"/>
  <c r="F29" i="5"/>
  <c r="F25" i="5"/>
  <c r="H17" i="16"/>
  <c r="H26" i="16"/>
  <c r="E12" i="3" l="1"/>
  <c r="E24" i="3" s="1"/>
  <c r="E51" i="3" s="1"/>
  <c r="G72" i="15"/>
  <c r="N12" i="3"/>
  <c r="N24" i="3" s="1"/>
  <c r="G29" i="5"/>
  <c r="G25" i="5"/>
  <c r="F8" i="2"/>
  <c r="F6" i="2"/>
  <c r="F32" i="13"/>
  <c r="F12" i="2" s="1"/>
  <c r="F35" i="13"/>
  <c r="F15" i="2"/>
  <c r="C16" i="13"/>
  <c r="C7" i="2"/>
  <c r="C8" i="2"/>
  <c r="C9" i="2"/>
  <c r="C35" i="13"/>
  <c r="C13" i="2" s="1"/>
  <c r="C15" i="2"/>
  <c r="D16" i="13"/>
  <c r="D8" i="2"/>
  <c r="D9" i="2"/>
  <c r="D32" i="13"/>
  <c r="D12" i="2" s="1"/>
  <c r="E6" i="2"/>
  <c r="E9" i="2"/>
  <c r="E32" i="13"/>
  <c r="E12" i="2" s="1"/>
  <c r="E38" i="5"/>
  <c r="E28" i="5"/>
  <c r="E19" i="5"/>
  <c r="E22" i="5"/>
  <c r="E16" i="5"/>
  <c r="E15" i="5"/>
  <c r="E7" i="5"/>
  <c r="E11" i="5"/>
  <c r="E23" i="5" s="1"/>
  <c r="D44" i="3"/>
  <c r="D48" i="3"/>
  <c r="D39" i="3"/>
  <c r="C22" i="13"/>
  <c r="C21" i="2"/>
  <c r="C22" i="2"/>
  <c r="C23" i="2"/>
  <c r="C24" i="2"/>
  <c r="E21" i="2"/>
  <c r="F21" i="2"/>
  <c r="E22" i="2"/>
  <c r="F22" i="2"/>
  <c r="E23" i="2"/>
  <c r="E45" i="13"/>
  <c r="F45" i="13"/>
  <c r="F7" i="2"/>
  <c r="F9" i="2"/>
  <c r="F22" i="13"/>
  <c r="F19" i="2" s="1"/>
  <c r="F24" i="13"/>
  <c r="D14" i="2"/>
  <c r="D15" i="2"/>
  <c r="D22" i="2"/>
  <c r="D24" i="2"/>
  <c r="D7" i="2"/>
  <c r="E7" i="2"/>
  <c r="D22" i="13"/>
  <c r="D19" i="2" s="1"/>
  <c r="E22" i="13"/>
  <c r="E19" i="2" s="1"/>
  <c r="C24" i="13"/>
  <c r="D24" i="13"/>
  <c r="E24" i="13"/>
  <c r="C14" i="2"/>
  <c r="E14" i="2"/>
  <c r="F14" i="2"/>
  <c r="E15" i="2"/>
  <c r="D21" i="2"/>
  <c r="F23" i="2"/>
  <c r="E24" i="2"/>
  <c r="F24" i="2"/>
  <c r="C45" i="13"/>
  <c r="D45" i="13"/>
  <c r="P6" i="3"/>
  <c r="P7" i="3"/>
  <c r="D8" i="3"/>
  <c r="D12" i="3"/>
  <c r="D24" i="3" s="1"/>
  <c r="E8" i="3"/>
  <c r="F8" i="3"/>
  <c r="G8" i="3"/>
  <c r="G12" i="3"/>
  <c r="G24" i="3"/>
  <c r="H8" i="3"/>
  <c r="I8" i="3"/>
  <c r="I12" i="3"/>
  <c r="J8" i="3"/>
  <c r="J12" i="3"/>
  <c r="J24" i="3"/>
  <c r="K8" i="3"/>
  <c r="K12" i="3"/>
  <c r="L8" i="3"/>
  <c r="L12" i="3"/>
  <c r="M8" i="3"/>
  <c r="M12" i="3"/>
  <c r="N8" i="3"/>
  <c r="O8" i="3"/>
  <c r="O12" i="3"/>
  <c r="P9" i="3"/>
  <c r="P10" i="3"/>
  <c r="F12" i="3"/>
  <c r="H12" i="3"/>
  <c r="P13" i="3"/>
  <c r="D12" i="5" s="1"/>
  <c r="D15" i="5" s="1"/>
  <c r="P14" i="3"/>
  <c r="P15" i="3"/>
  <c r="D16" i="3"/>
  <c r="E16" i="3"/>
  <c r="F16" i="3"/>
  <c r="G16" i="3"/>
  <c r="H16" i="3"/>
  <c r="I16" i="3"/>
  <c r="J16" i="3"/>
  <c r="K16" i="3"/>
  <c r="L16" i="3"/>
  <c r="M16" i="3"/>
  <c r="N16" i="3"/>
  <c r="O16" i="3"/>
  <c r="O24" i="3" s="1"/>
  <c r="D17" i="3"/>
  <c r="P17" i="3"/>
  <c r="E17" i="3"/>
  <c r="F17" i="3"/>
  <c r="G17" i="3"/>
  <c r="H17" i="3"/>
  <c r="I17" i="3"/>
  <c r="J17" i="3"/>
  <c r="K17" i="3"/>
  <c r="L17" i="3"/>
  <c r="M17" i="3"/>
  <c r="N17" i="3"/>
  <c r="O17" i="3"/>
  <c r="P18" i="3"/>
  <c r="P19" i="3"/>
  <c r="D20" i="3"/>
  <c r="E20" i="3"/>
  <c r="E23" i="3"/>
  <c r="F20" i="3"/>
  <c r="F23" i="3"/>
  <c r="G20" i="3"/>
  <c r="H20" i="3"/>
  <c r="H23" i="3"/>
  <c r="I20" i="3"/>
  <c r="I23" i="3"/>
  <c r="I24" i="3"/>
  <c r="J20" i="3"/>
  <c r="J23" i="3"/>
  <c r="K20" i="3"/>
  <c r="K23" i="3"/>
  <c r="K24" i="3"/>
  <c r="L20" i="3"/>
  <c r="L23" i="3"/>
  <c r="M20" i="3"/>
  <c r="N20" i="3"/>
  <c r="N23" i="3"/>
  <c r="O20" i="3"/>
  <c r="O23" i="3"/>
  <c r="P21" i="3"/>
  <c r="P22" i="3"/>
  <c r="P27" i="3"/>
  <c r="P28" i="3"/>
  <c r="D29" i="3"/>
  <c r="D40" i="3"/>
  <c r="E29" i="3"/>
  <c r="F29" i="3"/>
  <c r="G29" i="3"/>
  <c r="P31" i="3"/>
  <c r="P32" i="3"/>
  <c r="P33" i="3"/>
  <c r="P34" i="3"/>
  <c r="P35" i="3"/>
  <c r="P36" i="3"/>
  <c r="P37" i="3"/>
  <c r="P38" i="3"/>
  <c r="E39" i="3"/>
  <c r="F39" i="3"/>
  <c r="G39" i="3"/>
  <c r="G40" i="3" s="1"/>
  <c r="G49" i="3" s="1"/>
  <c r="G51" i="3" s="1"/>
  <c r="P41" i="3"/>
  <c r="P42" i="3"/>
  <c r="P43" i="3"/>
  <c r="E44" i="3"/>
  <c r="E48" i="3"/>
  <c r="F44" i="3"/>
  <c r="F48" i="3"/>
  <c r="G44" i="3"/>
  <c r="H44" i="3"/>
  <c r="H48" i="3"/>
  <c r="I44" i="3"/>
  <c r="J44" i="3"/>
  <c r="K44" i="3"/>
  <c r="L44" i="3"/>
  <c r="M44" i="3"/>
  <c r="M48" i="3"/>
  <c r="N44" i="3"/>
  <c r="O44" i="3"/>
  <c r="P45" i="3"/>
  <c r="P46" i="3"/>
  <c r="G48" i="3"/>
  <c r="J48" i="3"/>
  <c r="K48" i="3"/>
  <c r="N48" i="3"/>
  <c r="P52" i="3"/>
  <c r="F7" i="5"/>
  <c r="F11" i="5" s="1"/>
  <c r="F23" i="5" s="1"/>
  <c r="G7" i="5"/>
  <c r="G11" i="5" s="1"/>
  <c r="F15" i="5"/>
  <c r="G15" i="5"/>
  <c r="F16" i="5"/>
  <c r="G16" i="5"/>
  <c r="F19" i="5"/>
  <c r="F22" i="5"/>
  <c r="G19" i="5"/>
  <c r="G22" i="5" s="1"/>
  <c r="F28" i="5"/>
  <c r="G28" i="5"/>
  <c r="F38" i="5"/>
  <c r="G38" i="5"/>
  <c r="H24" i="3"/>
  <c r="F40" i="3"/>
  <c r="G23" i="3"/>
  <c r="M23" i="3"/>
  <c r="M24" i="3"/>
  <c r="P44" i="3"/>
  <c r="E40" i="3"/>
  <c r="E49" i="3"/>
  <c r="F49" i="3"/>
  <c r="E43" i="13"/>
  <c r="D49" i="3"/>
  <c r="D23" i="2"/>
  <c r="L24" i="3"/>
  <c r="P20" i="3"/>
  <c r="D23" i="3"/>
  <c r="P23" i="3"/>
  <c r="P8" i="3"/>
  <c r="P11" i="3" l="1"/>
  <c r="D10" i="5" s="1"/>
  <c r="D11" i="5" s="1"/>
  <c r="D23" i="5" s="1"/>
  <c r="E39" i="5"/>
  <c r="G39" i="5"/>
  <c r="F39" i="5"/>
  <c r="P16" i="3"/>
  <c r="F24" i="3"/>
  <c r="F51" i="3" s="1"/>
  <c r="P12" i="3"/>
  <c r="D51" i="3"/>
  <c r="G23" i="5"/>
  <c r="C25" i="2"/>
  <c r="F25" i="2"/>
  <c r="F26" i="2" s="1"/>
  <c r="D25" i="2"/>
  <c r="D26" i="2" s="1"/>
  <c r="E25" i="2"/>
  <c r="E26" i="2" s="1"/>
  <c r="E10" i="2"/>
  <c r="E28" i="2" s="1"/>
  <c r="F42" i="5" s="1"/>
  <c r="F43" i="5" s="1"/>
  <c r="F47" i="5" s="1"/>
  <c r="F10" i="2"/>
  <c r="F28" i="2" s="1"/>
  <c r="G42" i="5" s="1"/>
  <c r="G43" i="5" s="1"/>
  <c r="G47" i="5" s="1"/>
  <c r="F13" i="2"/>
  <c r="F16" i="2" s="1"/>
  <c r="F38" i="13"/>
  <c r="E35" i="13"/>
  <c r="E38" i="13" s="1"/>
  <c r="E46" i="13" s="1"/>
  <c r="E16" i="13"/>
  <c r="E25" i="13" s="1"/>
  <c r="D25" i="13"/>
  <c r="D35" i="13"/>
  <c r="D38" i="13" s="1"/>
  <c r="C43" i="13"/>
  <c r="C19" i="2"/>
  <c r="C26" i="2" s="1"/>
  <c r="C25" i="13"/>
  <c r="F43" i="13"/>
  <c r="C6" i="2"/>
  <c r="C10" i="2" s="1"/>
  <c r="C28" i="2" s="1"/>
  <c r="D42" i="5" s="1"/>
  <c r="D43" i="5" s="1"/>
  <c r="D47" i="5" s="1"/>
  <c r="F16" i="13"/>
  <c r="D43" i="13"/>
  <c r="D6" i="2"/>
  <c r="D10" i="2" s="1"/>
  <c r="D28" i="2" s="1"/>
  <c r="E42" i="5" s="1"/>
  <c r="E43" i="5" s="1"/>
  <c r="E47" i="5" s="1"/>
  <c r="D13" i="2" l="1"/>
  <c r="D16" i="2" s="1"/>
  <c r="E48" i="5"/>
  <c r="E50" i="5" s="1"/>
  <c r="P24" i="3"/>
  <c r="G48" i="5"/>
  <c r="G50" i="5" s="1"/>
  <c r="F48" i="5"/>
  <c r="F50" i="5" s="1"/>
  <c r="I47" i="3"/>
  <c r="H29" i="3"/>
  <c r="C32" i="13"/>
  <c r="D29" i="5"/>
  <c r="D38" i="5" s="1"/>
  <c r="D53" i="3"/>
  <c r="E52" i="3" s="1"/>
  <c r="E53" i="3" s="1"/>
  <c r="F52" i="3" s="1"/>
  <c r="F53" i="3" s="1"/>
  <c r="G52" i="3" s="1"/>
  <c r="G53" i="3" s="1"/>
  <c r="H52" i="3" s="1"/>
  <c r="F17" i="2"/>
  <c r="D17" i="2"/>
  <c r="D27" i="2" s="1"/>
  <c r="D29" i="2" s="1"/>
  <c r="F46" i="13"/>
  <c r="E13" i="2"/>
  <c r="E16" i="2" s="1"/>
  <c r="E17" i="2" s="1"/>
  <c r="E27" i="2" s="1"/>
  <c r="E29" i="2" s="1"/>
  <c r="D46" i="13"/>
  <c r="F25" i="13"/>
  <c r="H39" i="3" l="1"/>
  <c r="H40" i="3" s="1"/>
  <c r="I48" i="3"/>
  <c r="C38" i="13"/>
  <c r="C46" i="13" s="1"/>
  <c r="C12" i="2"/>
  <c r="C16" i="2" s="1"/>
  <c r="C17" i="2" s="1"/>
  <c r="C27" i="2" s="1"/>
  <c r="C29" i="2" s="1"/>
  <c r="I29" i="3"/>
  <c r="F27" i="2"/>
  <c r="F29" i="2" s="1"/>
  <c r="H49" i="3" l="1"/>
  <c r="I39" i="3"/>
  <c r="I40" i="3" s="1"/>
  <c r="I49" i="3" s="1"/>
  <c r="I51" i="3" s="1"/>
  <c r="J29" i="3"/>
  <c r="L47" i="3" l="1"/>
  <c r="K29" i="3"/>
  <c r="H51" i="3"/>
  <c r="J39" i="3"/>
  <c r="J40" i="3" s="1"/>
  <c r="J49" i="3" s="1"/>
  <c r="J51" i="3" s="1"/>
  <c r="L48" i="3" l="1"/>
  <c r="H53" i="3"/>
  <c r="I52" i="3" s="1"/>
  <c r="I53" i="3" s="1"/>
  <c r="J52" i="3" s="1"/>
  <c r="J53" i="3" s="1"/>
  <c r="K52" i="3" s="1"/>
  <c r="K39" i="3"/>
  <c r="L29" i="3"/>
  <c r="M29" i="3" l="1"/>
  <c r="K40" i="3"/>
  <c r="L39" i="3"/>
  <c r="L40" i="3" s="1"/>
  <c r="L49" i="3" s="1"/>
  <c r="L51" i="3" s="1"/>
  <c r="M39" i="3" l="1"/>
  <c r="M40" i="3" s="1"/>
  <c r="K49" i="3"/>
  <c r="O47" i="3"/>
  <c r="N29" i="3"/>
  <c r="M49" i="3" l="1"/>
  <c r="M51" i="3" s="1"/>
  <c r="K51" i="3"/>
  <c r="O48" i="3"/>
  <c r="P48" i="3" s="1"/>
  <c r="P47" i="3"/>
  <c r="O29" i="3"/>
  <c r="P29" i="3" s="1"/>
  <c r="P26" i="3"/>
  <c r="D25" i="5" s="1"/>
  <c r="D28" i="5" s="1"/>
  <c r="D39" i="5" s="1"/>
  <c r="D48" i="5" s="1"/>
  <c r="D50" i="5" s="1"/>
  <c r="D52" i="5" s="1"/>
  <c r="E51" i="5" s="1"/>
  <c r="O39" i="3"/>
  <c r="N39" i="3"/>
  <c r="N40" i="3" s="1"/>
  <c r="N49" i="3" l="1"/>
  <c r="K53" i="3"/>
  <c r="L52" i="3" s="1"/>
  <c r="L53" i="3" s="1"/>
  <c r="M52" i="3" s="1"/>
  <c r="M53" i="3" s="1"/>
  <c r="N52" i="3" s="1"/>
  <c r="O40" i="3"/>
  <c r="O49" i="3" s="1"/>
  <c r="O51" i="3" s="1"/>
  <c r="P39" i="3"/>
  <c r="P30" i="3"/>
  <c r="P40" i="3" l="1"/>
  <c r="N51" i="3"/>
  <c r="P51" i="3" s="1"/>
  <c r="P53" i="3" s="1"/>
  <c r="E52" i="5" s="1"/>
  <c r="F51" i="5" s="1"/>
  <c r="F52" i="5" s="1"/>
  <c r="G51" i="5" s="1"/>
  <c r="G52" i="5" s="1"/>
  <c r="P49" i="3"/>
  <c r="N53" i="3" l="1"/>
  <c r="O52" i="3" s="1"/>
  <c r="O53" i="3" s="1"/>
</calcChain>
</file>

<file path=xl/sharedStrings.xml><?xml version="1.0" encoding="utf-8"?>
<sst xmlns="http://schemas.openxmlformats.org/spreadsheetml/2006/main" count="391" uniqueCount="272">
  <si>
    <t>NR. CRT.</t>
  </si>
  <si>
    <t>CATEGORIA DE VENITURI/CHELTUEILI</t>
  </si>
  <si>
    <t>PERIOADA DE OPERARE SI ÎNTREŢINERE A INVESTIŢIEI</t>
  </si>
  <si>
    <t>AN 1</t>
  </si>
  <si>
    <t>AN 2</t>
  </si>
  <si>
    <t>Anexa 2 A - Proiectia veniturilor</t>
  </si>
  <si>
    <t>Venituri din vanzari produse</t>
  </si>
  <si>
    <t>Venituri din prestari servicii</t>
  </si>
  <si>
    <t>Venituri din vanzari marfuri</t>
  </si>
  <si>
    <t>Venituri din subventii de exploatare aferente cifrei de afaceri nete</t>
  </si>
  <si>
    <t xml:space="preserve">Venituri din subventii pentru investitii </t>
  </si>
  <si>
    <t>Venituri din alte activitati</t>
  </si>
  <si>
    <t>Variatia stocurilor (+ pentru C; - pentru D)</t>
  </si>
  <si>
    <t>Venituri din productia realizata pentru scopuri proprii si capitalizata</t>
  </si>
  <si>
    <t>Alte venituri din exploatare</t>
  </si>
  <si>
    <t>Total venituri din exploatare</t>
  </si>
  <si>
    <t>Venituri din imobilizari financiare</t>
  </si>
  <si>
    <t>Venituri din diferente de curs valutar</t>
  </si>
  <si>
    <t>Venituri din dobanzi</t>
  </si>
  <si>
    <t>Venituri din sconturi obtinute</t>
  </si>
  <si>
    <t xml:space="preserve">Alte venituri financiare </t>
  </si>
  <si>
    <t>Total venituri financiare</t>
  </si>
  <si>
    <t>Venituri din subventii</t>
  </si>
  <si>
    <t>Total venituri extraordinare</t>
  </si>
  <si>
    <t>TOTAL VENITURI</t>
  </si>
  <si>
    <t>Anexa 2 B - Proiectia cheltuielilor</t>
  </si>
  <si>
    <t>Cheltuieli cu materiile prime si cu materialele consumabile</t>
  </si>
  <si>
    <t>Alte cheltuieli materiale (inclusiv cheltuieli cu prestatii externe)</t>
  </si>
  <si>
    <t>Alte cheltuieli din afara (cu energia si apa)</t>
  </si>
  <si>
    <t xml:space="preserve">Cheltuieli privind marfurile </t>
  </si>
  <si>
    <t>Total cheltuieli materiale</t>
  </si>
  <si>
    <t>Cheltuieli cu personalul angajat</t>
  </si>
  <si>
    <t>Cheltuieli cu asigurarile si protectia sociala</t>
  </si>
  <si>
    <t>Total cheltuieli cu personalul</t>
  </si>
  <si>
    <t>Cheltuieli cu amortizarile</t>
  </si>
  <si>
    <t>Alte cheltuieli de exploatare</t>
  </si>
  <si>
    <t>Total cheltuieli exploatare</t>
  </si>
  <si>
    <t>Cheltuieli din diferente de curs valutar</t>
  </si>
  <si>
    <t>Cheltuielile privind dobanzile</t>
  </si>
  <si>
    <t>Cheltuieli privind sconturile acordate</t>
  </si>
  <si>
    <t>Alte cheltuieli financiare</t>
  </si>
  <si>
    <t>Total cheltuieli financiare financiare</t>
  </si>
  <si>
    <t xml:space="preserve">Cheltuieli privind calamitatile si alte evenimente </t>
  </si>
  <si>
    <t>Total cheltuieli extraordinare</t>
  </si>
  <si>
    <t>TOTAL CHELTUIELI</t>
  </si>
  <si>
    <t>(lei)</t>
  </si>
  <si>
    <t>Nr. Crt.</t>
  </si>
  <si>
    <t>CATEGORIA</t>
  </si>
  <si>
    <t>VENITURI DIN EXPLOATARE</t>
  </si>
  <si>
    <t xml:space="preserve">Cifra de afaceri </t>
  </si>
  <si>
    <t>Venituri  din productia realizata pentru scopuri proprii si capitalizata</t>
  </si>
  <si>
    <t>CHELTUIELI DE EXPLOATARE</t>
  </si>
  <si>
    <t xml:space="preserve">Cheltuieli materiale – total </t>
  </si>
  <si>
    <t>Cheltuieli cu personalul – total</t>
  </si>
  <si>
    <t xml:space="preserve">Cheltuieli cu amortizarile </t>
  </si>
  <si>
    <t>Total cheltuieli de exploatare</t>
  </si>
  <si>
    <t>Rezultatul din exploatare</t>
  </si>
  <si>
    <t>TOTAL VENITURI FINANCIARE</t>
  </si>
  <si>
    <t>CHELTUIELI FINANCIARE DIN CARE</t>
  </si>
  <si>
    <t xml:space="preserve">Total cheltuieli financiare </t>
  </si>
  <si>
    <t>Rezultatul financiar</t>
  </si>
  <si>
    <t>REZULTATUL BRUT AL EXERCIŢIULUI FINANCIAR</t>
  </si>
  <si>
    <t>Impozit pe profit/cifra de afaceri</t>
  </si>
  <si>
    <t>REZULTATUL NET AL EXERCIŢIULUI FINANCIAR</t>
  </si>
  <si>
    <t>PERIOADA DE IMPLEMENTARE</t>
  </si>
  <si>
    <t>LUNA 1</t>
  </si>
  <si>
    <t>LUNA 2</t>
  </si>
  <si>
    <t>LUNA 3</t>
  </si>
  <si>
    <t>LUNA 4</t>
  </si>
  <si>
    <t>LUNA 5</t>
  </si>
  <si>
    <t>LUNA 6</t>
  </si>
  <si>
    <t>LUNA 7</t>
  </si>
  <si>
    <t>LUNA 8</t>
  </si>
  <si>
    <t>LUNA 9</t>
  </si>
  <si>
    <t>LUNA 10</t>
  </si>
  <si>
    <t>LUNA 11</t>
  </si>
  <si>
    <t>LUNA 12</t>
  </si>
  <si>
    <t>ACTIVITATEA DE INVESTITII SI FINANTARE</t>
  </si>
  <si>
    <t>Aport la capitalul societatii  (imprumuturi de la actionari/asociati)</t>
  </si>
  <si>
    <t>Vanzari de active, incl TVA</t>
  </si>
  <si>
    <t>Credite pe termen lung, din care</t>
  </si>
  <si>
    <t xml:space="preserve">      Imprumut pentru realizarea investitiei</t>
  </si>
  <si>
    <t xml:space="preserve">      Alte Credite pe termen mediu si lung, leasinguri, alte datorii financiare</t>
  </si>
  <si>
    <t xml:space="preserve"> Ajutor nerambursabil (inclusiv avans)</t>
  </si>
  <si>
    <t>Total intrari de lichiditati</t>
  </si>
  <si>
    <t>Total iesiri de lichididati prin investitii</t>
  </si>
  <si>
    <t xml:space="preserve">Rambursari de Credite pe termen mediu si lung, din care:  </t>
  </si>
  <si>
    <t xml:space="preserve">      Rate la alte credite pe termen mediu si lung, leasinguri, alte datorii financ.</t>
  </si>
  <si>
    <t xml:space="preserve"> Plati de dobanzi la Credite pe termen mediu si lung, din care:   </t>
  </si>
  <si>
    <t xml:space="preserve">     La alte credite pe termen mediu si lung, leasinguri, alte datorii financiare</t>
  </si>
  <si>
    <t>Total iesiri de lichiditati prin finantare</t>
  </si>
  <si>
    <t>Flux de lichiditati din activitatea de investitii si finantare</t>
  </si>
  <si>
    <t xml:space="preserve">ACTIVITATEA DE EXPLOATARE </t>
  </si>
  <si>
    <t>Incasari din activitatea de exploatare, incl TVA</t>
  </si>
  <si>
    <t>Incasari din activitatea financiara pe termen scurt</t>
  </si>
  <si>
    <t>Credite pe termen scurt</t>
  </si>
  <si>
    <t>Total intrari de numerar</t>
  </si>
  <si>
    <t>Materii prime si materiale</t>
  </si>
  <si>
    <t>Alte materiale</t>
  </si>
  <si>
    <t>Energia si apa</t>
  </si>
  <si>
    <t>Marfuri</t>
  </si>
  <si>
    <t>Aferente personalului angajat</t>
  </si>
  <si>
    <t>Asigurari si protectie sociala</t>
  </si>
  <si>
    <t>Prestatii externe</t>
  </si>
  <si>
    <t>Impozite, taxe si varsaminte asimilate</t>
  </si>
  <si>
    <t>Alte plati aferente exploatarii</t>
  </si>
  <si>
    <t>Plati din activitatea de exploatare incl TVA</t>
  </si>
  <si>
    <t>Flux brut inainte de plati pentru impozit pe profit /cifra de afaceri si ajustare TVA</t>
  </si>
  <si>
    <t>Plati TVA</t>
  </si>
  <si>
    <t>Rambursari TVA</t>
  </si>
  <si>
    <t xml:space="preserve">Plati/incasari pentru impozite si taxe  </t>
  </si>
  <si>
    <t>Rambursari de credite pe termen scurt</t>
  </si>
  <si>
    <t>Plati de dobanzi la credite pe termen scurt</t>
  </si>
  <si>
    <t>Dividende (inclusiv impozitele aferente)</t>
  </si>
  <si>
    <t xml:space="preserve">Total plati exclusiv cele aferente exploatarii  </t>
  </si>
  <si>
    <t xml:space="preserve">Flux de numerar din activitatea de exploatare </t>
  </si>
  <si>
    <t>FLUX DE LICHIDITATI (CASH FLOW)</t>
  </si>
  <si>
    <t xml:space="preserve">Flux de lichiditati net al perioadei </t>
  </si>
  <si>
    <r>
      <t>Disponibil de numerar al lunii precedente</t>
    </r>
    <r>
      <rPr>
        <b/>
        <i/>
        <sz val="10"/>
        <color indexed="10"/>
        <rFont val="Trebuchet MS"/>
        <family val="2"/>
      </rPr>
      <t/>
    </r>
  </si>
  <si>
    <t xml:space="preserve">Disponibil de numerar la sfarsitul perioadei </t>
  </si>
  <si>
    <r>
      <t xml:space="preserve">      Rate la imprumut -</t>
    </r>
    <r>
      <rPr>
        <i/>
        <sz val="10"/>
        <rFont val="Times New Roman"/>
        <family val="1"/>
      </rPr>
      <t xml:space="preserve"> cofinantare la proiect</t>
    </r>
  </si>
  <si>
    <r>
      <t xml:space="preserve">     La imprumut - </t>
    </r>
    <r>
      <rPr>
        <i/>
        <sz val="10"/>
        <rFont val="Times New Roman"/>
        <family val="1"/>
      </rPr>
      <t>cofinantare la proiect</t>
    </r>
  </si>
  <si>
    <t>PROIECTIA FLUXULUI DE NUMERAR CU AJUTOR NERAMBURSABIL
(perioada de operare si intretinere a investitiei)</t>
  </si>
  <si>
    <t>AN 3</t>
  </si>
  <si>
    <t>Plati din activitatea de exploatare inclusiv TVA</t>
  </si>
  <si>
    <t>Disponibil de numerar al perioadei precedente</t>
  </si>
  <si>
    <t xml:space="preserve">Achizitii de active fixe corporale, incl TVA </t>
  </si>
  <si>
    <t xml:space="preserve">Cresterea investitiilor in curs </t>
  </si>
  <si>
    <t>3.1</t>
  </si>
  <si>
    <t>3.2</t>
  </si>
  <si>
    <t>8.1</t>
  </si>
  <si>
    <t>8.2</t>
  </si>
  <si>
    <t>9.1</t>
  </si>
  <si>
    <t>9.2</t>
  </si>
  <si>
    <t>AN1</t>
  </si>
  <si>
    <t xml:space="preserve">  AN 1</t>
  </si>
  <si>
    <t xml:space="preserve">  AN 2</t>
  </si>
  <si>
    <t xml:space="preserve">  AN 3</t>
  </si>
  <si>
    <t>PROIECŢIA VENITURILOR ŞI CHELTUIELILOR - EXCLUSIV PENTRU PROIECT</t>
  </si>
  <si>
    <t>PROIECŢIA CONTULUI DE PROFIT ŞI PIERDERE - EXCLUSIV PENTRU PROIECT</t>
  </si>
  <si>
    <t>Achizitii de active fixe necorporale, incl TVA</t>
  </si>
  <si>
    <t>PERIOADA DE OPERARE</t>
  </si>
  <si>
    <t xml:space="preserve">Buget plan de afaceri </t>
  </si>
  <si>
    <t>Valoare TVA</t>
  </si>
  <si>
    <t xml:space="preserve"> </t>
  </si>
  <si>
    <t>Tip cheltuiala</t>
  </si>
  <si>
    <t>U.M.</t>
  </si>
  <si>
    <t>Cantitate</t>
  </si>
  <si>
    <t>Valoare totală fără TVA</t>
  </si>
  <si>
    <t>Cheltuieli eligibile</t>
  </si>
  <si>
    <t>Contribuţie proprie eligibilă</t>
  </si>
  <si>
    <t>Neram-bursabil</t>
  </si>
  <si>
    <t>Taxe pentru înființarea start-up-ului</t>
  </si>
  <si>
    <t>1.Cheltuieli cu salariile personalului</t>
  </si>
  <si>
    <t>nou-angajat</t>
  </si>
  <si>
    <t>1.1. Cheltuieli salariale</t>
  </si>
  <si>
    <t>1.2 Onorarii/ venituri asimilate</t>
  </si>
  <si>
    <t>salariilor pentru experți proprii/</t>
  </si>
  <si>
    <t>cooptaț</t>
  </si>
  <si>
    <t>1.3. Contribuţii sociale aferente</t>
  </si>
  <si>
    <t>cheltuielilor salariale şi cheltuielilor</t>
  </si>
  <si>
    <t>asimilate acestora (contribuţii angajaţi şi angajatori)</t>
  </si>
  <si>
    <t>2. Cheltuieli cu deplasarea</t>
  </si>
  <si>
    <t>personalului întreprinderilor nou-</t>
  </si>
  <si>
    <t>înfiinţate:</t>
  </si>
  <si>
    <t>2.1 Cheltuieli pentru cazare</t>
  </si>
  <si>
    <t>2.2 Cheltuieli cu diurna personalului</t>
  </si>
  <si>
    <t>propriu</t>
  </si>
  <si>
    <t>2.3 Cheltuieli pentru transportul</t>
  </si>
  <si>
    <t>persoanelor (inclusiv transportul</t>
  </si>
  <si>
    <t>efectuat cu mijloacele de transport în comun sau taxi, gară, autogară sau port şi locul delegării ori locul de</t>
  </si>
  <si>
    <t>cazare, precum şi transportul efectuat pe distanța dintre locul de cazare şi locul delegării)</t>
  </si>
  <si>
    <t>2.4 Taxe şi asigurări de călătorie și</t>
  </si>
  <si>
    <t>asigurări medicale aferente deplasării</t>
  </si>
  <si>
    <t>3. Cheltuieli aferente diverselor</t>
  </si>
  <si>
    <t>achiziţii de servicii specializate, pentru care beneficiarul ajutorului de minimis nu are expertiza necesară</t>
  </si>
  <si>
    <t>4. Cheltuieli cu achiziția de active fixe corporale (altele decât terenuri și imobile), obiecte de inventar, materii prime și materiale, inclusiv material consumabile, alte cheltuieli pentru investiţii necesare funcţionării întreprinderilor</t>
  </si>
  <si>
    <t>5. Cheltuieli cu închirierea de sedii</t>
  </si>
  <si>
    <t>(inclusiv depozite), spații pentru</t>
  </si>
  <si>
    <t>desfășurarea diverselor activițăți ale</t>
  </si>
  <si>
    <t>întreprinderii, echipamente, vehicule, diverse bunuri</t>
  </si>
  <si>
    <t>6. Cheltuieli de leasing fără achiziție</t>
  </si>
  <si>
    <t>(leasing operațional) aferente</t>
  </si>
  <si>
    <t>funcţionării întreprinderilor (rate de</t>
  </si>
  <si>
    <t>leasing operațional plătite de</t>
  </si>
  <si>
    <t>întreprindere pentru: echipamente,</t>
  </si>
  <si>
    <t>vehicule, diverse bunuri mobile și</t>
  </si>
  <si>
    <t>imobile)</t>
  </si>
  <si>
    <t>7. Utilităţi aferente funcţionării</t>
  </si>
  <si>
    <t>întreprinderilor</t>
  </si>
  <si>
    <t>8. Servicii de administrare a clădirilor aferente funcţionării întreprinderilor</t>
  </si>
  <si>
    <t>9. Servicii de întreţinere şi reparare de echipamente şi mijloace de transport aferente funcţionării întreprinderilor</t>
  </si>
  <si>
    <t>10. Arhivare de documente aferente funcţionării întreprinderilor</t>
  </si>
  <si>
    <t>11. Amortizare de active aferente</t>
  </si>
  <si>
    <t>funcţionării întreprinderilor</t>
  </si>
  <si>
    <t>12. Cheltuieli financiare şi juridice</t>
  </si>
  <si>
    <t>(notariale) aferente funcţionării</t>
  </si>
  <si>
    <t>13. Conectare la reţele informatice</t>
  </si>
  <si>
    <t>aferente funcţionării întreprinderilor</t>
  </si>
  <si>
    <t>14. Cheltuieli de informare şi</t>
  </si>
  <si>
    <t>publicitate aferente funcţionării</t>
  </si>
  <si>
    <t>15. Alte cheltuieli aferente</t>
  </si>
  <si>
    <t>15.1. Prelucrare de date</t>
  </si>
  <si>
    <t>15.2. Întreţinere, actualizare şi</t>
  </si>
  <si>
    <t>dezvoltare de aplicaţii informatice</t>
  </si>
  <si>
    <t>15.3. Achiziţionare de publicaţii,</t>
  </si>
  <si>
    <t>cărţi, reviste de specialitate relevante pentru operaţiune, în format tipărit şi/sau electronic</t>
  </si>
  <si>
    <t>15.4. Concesiuni, brevete, licenţe,</t>
  </si>
  <si>
    <t>mărci comerciale, drepturi şi active similare</t>
  </si>
  <si>
    <t>Total</t>
  </si>
  <si>
    <t>Sursa de finanţare</t>
  </si>
  <si>
    <t>RON</t>
  </si>
  <si>
    <t>%</t>
  </si>
  <si>
    <t>Ajutor de minimis</t>
  </si>
  <si>
    <t xml:space="preserve">Aport propriu </t>
  </si>
  <si>
    <t>TOTAL valoare de investiţie</t>
  </si>
  <si>
    <r>
      <t>Vânzări pe (principalii) clienţi</t>
    </r>
    <r>
      <rPr>
        <sz val="11"/>
        <color indexed="8"/>
        <rFont val="Calibri Light"/>
        <family val="2"/>
        <charset val="238"/>
      </rPr>
      <t> </t>
    </r>
  </si>
  <si>
    <r>
      <t>LEI</t>
    </r>
    <r>
      <rPr>
        <sz val="11"/>
        <color indexed="8"/>
        <rFont val="Calibri Light"/>
        <family val="2"/>
        <charset val="238"/>
      </rPr>
      <t> </t>
    </r>
  </si>
  <si>
    <r>
      <t>(Grupe de) produse/servicii, LEI</t>
    </r>
    <r>
      <rPr>
        <sz val="11"/>
        <color indexed="8"/>
        <rFont val="Calibri Light"/>
        <family val="2"/>
        <charset val="238"/>
      </rPr>
      <t> </t>
    </r>
  </si>
  <si>
    <r>
      <t>Total</t>
    </r>
    <r>
      <rPr>
        <sz val="11"/>
        <color indexed="8"/>
        <rFont val="Calibri Light"/>
        <family val="2"/>
        <charset val="238"/>
      </rPr>
      <t> </t>
    </r>
  </si>
  <si>
    <r>
      <t>Produsul 1</t>
    </r>
    <r>
      <rPr>
        <sz val="11"/>
        <color indexed="8"/>
        <rFont val="Calibri Light"/>
        <family val="2"/>
        <charset val="238"/>
      </rPr>
      <t> </t>
    </r>
  </si>
  <si>
    <r>
      <t>Produsul 2</t>
    </r>
    <r>
      <rPr>
        <sz val="11"/>
        <color indexed="8"/>
        <rFont val="Calibri Light"/>
        <family val="2"/>
        <charset val="238"/>
      </rPr>
      <t> </t>
    </r>
  </si>
  <si>
    <r>
      <t>Produsul 3</t>
    </r>
    <r>
      <rPr>
        <sz val="11"/>
        <color indexed="8"/>
        <rFont val="Calibri Light"/>
        <family val="2"/>
        <charset val="238"/>
      </rPr>
      <t> </t>
    </r>
  </si>
  <si>
    <r>
      <t>Produsul 4</t>
    </r>
    <r>
      <rPr>
        <sz val="11"/>
        <color indexed="8"/>
        <rFont val="Calibri Light"/>
        <family val="2"/>
        <charset val="238"/>
      </rPr>
      <t> </t>
    </r>
  </si>
  <si>
    <r>
      <t>%</t>
    </r>
    <r>
      <rPr>
        <sz val="11"/>
        <color indexed="8"/>
        <rFont val="Calibri Light"/>
        <family val="2"/>
        <charset val="238"/>
      </rPr>
      <t> </t>
    </r>
  </si>
  <si>
    <t>1 </t>
  </si>
  <si>
    <t>2 </t>
  </si>
  <si>
    <t>3 </t>
  </si>
  <si>
    <t>Total </t>
  </si>
  <si>
    <t>An 1</t>
  </si>
  <si>
    <t>An 0</t>
  </si>
  <si>
    <t>An 2</t>
  </si>
  <si>
    <t>An 3</t>
  </si>
  <si>
    <t>Euro</t>
  </si>
  <si>
    <t>Lei</t>
  </si>
  <si>
    <t>Pret</t>
  </si>
  <si>
    <t>Cant / luna</t>
  </si>
  <si>
    <t>(Grupe de) produse/servicii, cantitate</t>
  </si>
  <si>
    <t>C1</t>
  </si>
  <si>
    <t>C2</t>
  </si>
  <si>
    <t>Nr. Luni</t>
  </si>
  <si>
    <t>Avans 75%</t>
  </si>
  <si>
    <t>Venituri min. 30%</t>
  </si>
  <si>
    <t>Cant / luna an 2</t>
  </si>
  <si>
    <t>Cheltuieli</t>
  </si>
  <si>
    <t>Salarii</t>
  </si>
  <si>
    <t>Salariu brut</t>
  </si>
  <si>
    <t>Salariu net</t>
  </si>
  <si>
    <t>Taxe</t>
  </si>
  <si>
    <t xml:space="preserve">Chirie </t>
  </si>
  <si>
    <t>Materii prime, materiale</t>
  </si>
  <si>
    <t>utilitati</t>
  </si>
  <si>
    <t>promovare</t>
  </si>
  <si>
    <t>luna</t>
  </si>
  <si>
    <t>an</t>
  </si>
  <si>
    <t>Terti</t>
  </si>
  <si>
    <t>AN 0</t>
  </si>
  <si>
    <t>Produs 1</t>
  </si>
  <si>
    <t>Produs 2</t>
  </si>
  <si>
    <t>Produs 3</t>
  </si>
  <si>
    <t>Produs 4</t>
  </si>
  <si>
    <t>Tip client 1</t>
  </si>
  <si>
    <t>Tip client 2</t>
  </si>
  <si>
    <t>Tip client 3</t>
  </si>
  <si>
    <t>Anexa</t>
  </si>
  <si>
    <t>TOTAL AN 0</t>
  </si>
  <si>
    <t>PROIECŢIA FLUXULUI DE NUMERAR CU AJUTOR NERAMBURSABIL
(perioada de implementare a proiectului - anul 0)</t>
  </si>
  <si>
    <t>Valori in LEI</t>
  </si>
  <si>
    <r>
      <t xml:space="preserve">Preţ unitar (fără </t>
    </r>
    <r>
      <rPr>
        <b/>
        <sz val="8"/>
        <color indexed="8"/>
        <rFont val="Calibri Light"/>
        <family val="2"/>
      </rPr>
      <t>TVA)</t>
    </r>
  </si>
  <si>
    <t>curs estimativ</t>
  </si>
  <si>
    <t>Curs Lei / Euro</t>
  </si>
  <si>
    <t>Vanzari de active, incl. TVA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</si>
</sst>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"/>
  </numFmts>
  <fonts count="4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sz val="10"/>
      <name val="Trebuchet MS"/>
      <family val="2"/>
    </font>
    <font>
      <b/>
      <i/>
      <sz val="10"/>
      <color indexed="10"/>
      <name val="Trebuchet MS"/>
      <family val="2"/>
    </font>
    <font>
      <sz val="1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b/>
      <sz val="10"/>
      <color indexed="10"/>
      <name val="Times New Roman"/>
      <family val="1"/>
    </font>
    <font>
      <sz val="9"/>
      <name val="Trebuchet MS"/>
      <family val="2"/>
    </font>
    <font>
      <sz val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i/>
      <sz val="10"/>
      <name val="Times New Roman"/>
      <family val="1"/>
    </font>
    <font>
      <i/>
      <sz val="11"/>
      <color indexed="8"/>
      <name val="Calibri"/>
      <family val="2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indexed="8"/>
      <name val="Calibri Light"/>
      <family val="2"/>
    </font>
    <font>
      <b/>
      <sz val="9"/>
      <color indexed="8"/>
      <name val="Calibri Light"/>
      <family val="2"/>
    </font>
    <font>
      <b/>
      <sz val="8"/>
      <color indexed="8"/>
      <name val="Calibri Light"/>
      <family val="2"/>
    </font>
    <font>
      <b/>
      <sz val="10"/>
      <color rgb="FF1F4E79"/>
      <name val="Calibri Light"/>
      <family val="2"/>
    </font>
    <font>
      <sz val="10"/>
      <color rgb="FF1F4E79"/>
      <name val="Calibri Light"/>
      <family val="2"/>
    </font>
    <font>
      <i/>
      <sz val="11"/>
      <color indexed="8"/>
      <name val="Calibri Light"/>
      <family val="2"/>
      <charset val="238"/>
    </font>
    <font>
      <sz val="11"/>
      <color indexed="8"/>
      <name val="Calibri Light"/>
      <family val="2"/>
      <charset val="238"/>
    </font>
    <font>
      <b/>
      <sz val="11"/>
      <color indexed="8"/>
      <name val="Calibri Light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D9D9D9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1" fillId="3" borderId="0" applyNumberFormat="0" applyBorder="0" applyAlignment="0" applyProtection="0"/>
    <xf numFmtId="0" fontId="24" fillId="20" borderId="2" applyNumberFormat="0" applyAlignment="0" applyProtection="0"/>
    <xf numFmtId="0" fontId="25" fillId="0" borderId="0" applyNumberFormat="0" applyFill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3" fillId="7" borderId="1" applyNumberFormat="0" applyAlignment="0" applyProtection="0"/>
    <xf numFmtId="0" fontId="22" fillId="21" borderId="0" applyNumberFormat="0" applyBorder="0" applyAlignment="0" applyProtection="0"/>
    <xf numFmtId="0" fontId="17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8" fillId="0" borderId="0"/>
    <xf numFmtId="9" fontId="40" fillId="0" borderId="0" applyFont="0" applyFill="0" applyBorder="0" applyAlignment="0" applyProtection="0"/>
  </cellStyleXfs>
  <cellXfs count="227">
    <xf numFmtId="0" fontId="0" fillId="0" borderId="0" xfId="0"/>
    <xf numFmtId="0" fontId="3" fillId="0" borderId="0" xfId="0" applyFont="1" applyFill="1" applyBorder="1" applyAlignment="1">
      <alignment vertical="justify"/>
    </xf>
    <xf numFmtId="0" fontId="3" fillId="0" borderId="0" xfId="0" applyFont="1" applyFill="1" applyBorder="1" applyAlignment="1" applyProtection="1">
      <alignment vertical="justify"/>
    </xf>
    <xf numFmtId="3" fontId="6" fillId="0" borderId="7" xfId="0" applyNumberFormat="1" applyFont="1" applyFill="1" applyBorder="1" applyAlignment="1" applyProtection="1">
      <alignment horizontal="center" vertical="justify"/>
    </xf>
    <xf numFmtId="0" fontId="6" fillId="0" borderId="7" xfId="0" applyFont="1" applyFill="1" applyBorder="1" applyAlignment="1" applyProtection="1">
      <alignment horizontal="center" vertical="justify"/>
    </xf>
    <xf numFmtId="0" fontId="6" fillId="0" borderId="7" xfId="0" applyFont="1" applyFill="1" applyBorder="1" applyAlignment="1" applyProtection="1">
      <alignment vertical="justify" wrapText="1"/>
    </xf>
    <xf numFmtId="164" fontId="6" fillId="22" borderId="7" xfId="0" applyNumberFormat="1" applyFont="1" applyFill="1" applyBorder="1" applyAlignment="1" applyProtection="1">
      <alignment vertical="justify" wrapText="1"/>
    </xf>
    <xf numFmtId="0" fontId="6" fillId="22" borderId="7" xfId="0" applyFont="1" applyFill="1" applyBorder="1" applyAlignment="1" applyProtection="1">
      <alignment vertical="justify" wrapText="1"/>
    </xf>
    <xf numFmtId="0" fontId="5" fillId="0" borderId="7" xfId="0" applyFont="1" applyFill="1" applyBorder="1" applyAlignment="1" applyProtection="1">
      <alignment vertical="justify" wrapText="1"/>
    </xf>
    <xf numFmtId="164" fontId="6" fillId="0" borderId="8" xfId="0" applyNumberFormat="1" applyFont="1" applyFill="1" applyBorder="1" applyAlignment="1" applyProtection="1">
      <alignment vertical="justify" wrapText="1"/>
    </xf>
    <xf numFmtId="0" fontId="9" fillId="0" borderId="0" xfId="0" applyFont="1" applyFill="1" applyBorder="1" applyAlignment="1">
      <alignment vertical="justify"/>
    </xf>
    <xf numFmtId="0" fontId="5" fillId="0" borderId="0" xfId="0" applyFont="1" applyFill="1" applyBorder="1" applyAlignment="1" applyProtection="1">
      <alignment vertical="justify"/>
    </xf>
    <xf numFmtId="0" fontId="6" fillId="0" borderId="0" xfId="0" applyFont="1" applyFill="1" applyBorder="1" applyAlignment="1" applyProtection="1">
      <alignment vertical="justify"/>
    </xf>
    <xf numFmtId="0" fontId="5" fillId="0" borderId="0" xfId="0" applyFont="1" applyFill="1" applyBorder="1" applyAlignment="1">
      <alignment vertical="justify"/>
    </xf>
    <xf numFmtId="0" fontId="5" fillId="0" borderId="0" xfId="0" applyFont="1" applyFill="1" applyBorder="1" applyAlignment="1" applyProtection="1">
      <alignment horizontal="center"/>
    </xf>
    <xf numFmtId="0" fontId="5" fillId="0" borderId="0" xfId="0" applyFont="1" applyFill="1" applyBorder="1"/>
    <xf numFmtId="0" fontId="6" fillId="0" borderId="0" xfId="0" quotePrefix="1" applyFont="1" applyFill="1" applyBorder="1" applyAlignment="1" applyProtection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quotePrefix="1" applyFont="1" applyFill="1" applyBorder="1" applyAlignment="1" applyProtection="1">
      <alignment horizontal="center" vertical="justify"/>
    </xf>
    <xf numFmtId="164" fontId="13" fillId="0" borderId="0" xfId="0" applyNumberFormat="1" applyFont="1" applyAlignment="1">
      <alignment horizontal="left" vertical="justify"/>
    </xf>
    <xf numFmtId="164" fontId="5" fillId="22" borderId="7" xfId="0" applyNumberFormat="1" applyFont="1" applyFill="1" applyBorder="1" applyAlignment="1" applyProtection="1">
      <alignment vertical="justify" wrapText="1"/>
    </xf>
    <xf numFmtId="0" fontId="6" fillId="23" borderId="7" xfId="0" applyFont="1" applyFill="1" applyBorder="1" applyAlignment="1" applyProtection="1">
      <alignment vertical="justify" wrapText="1"/>
    </xf>
    <xf numFmtId="49" fontId="6" fillId="0" borderId="0" xfId="0" applyNumberFormat="1" applyFont="1" applyFill="1" applyBorder="1" applyAlignment="1" applyProtection="1">
      <alignment horizontal="center"/>
    </xf>
    <xf numFmtId="49" fontId="5" fillId="0" borderId="0" xfId="0" applyNumberFormat="1" applyFont="1" applyFill="1" applyBorder="1" applyAlignment="1" applyProtection="1">
      <alignment horizontal="center" vertical="justify"/>
    </xf>
    <xf numFmtId="0" fontId="13" fillId="0" borderId="0" xfId="0" applyFont="1" applyAlignment="1">
      <alignment horizontal="left" vertical="justify"/>
    </xf>
    <xf numFmtId="2" fontId="11" fillId="0" borderId="11" xfId="0" applyNumberFormat="1" applyFont="1" applyBorder="1" applyAlignment="1"/>
    <xf numFmtId="2" fontId="12" fillId="23" borderId="11" xfId="0" applyNumberFormat="1" applyFont="1" applyFill="1" applyBorder="1" applyAlignment="1"/>
    <xf numFmtId="2" fontId="5" fillId="0" borderId="7" xfId="0" applyNumberFormat="1" applyFont="1" applyFill="1" applyBorder="1" applyAlignment="1" applyProtection="1">
      <alignment horizontal="left" vertical="center" wrapText="1"/>
    </xf>
    <xf numFmtId="2" fontId="5" fillId="0" borderId="7" xfId="0" applyNumberFormat="1" applyFont="1" applyFill="1" applyBorder="1" applyAlignment="1" applyProtection="1">
      <alignment horizontal="right" vertical="center"/>
      <protection locked="0"/>
    </xf>
    <xf numFmtId="2" fontId="6" fillId="0" borderId="7" xfId="0" applyNumberFormat="1" applyFont="1" applyFill="1" applyBorder="1" applyAlignment="1" applyProtection="1">
      <alignment horizontal="right" wrapText="1"/>
    </xf>
    <xf numFmtId="0" fontId="6" fillId="24" borderId="7" xfId="0" applyFont="1" applyFill="1" applyBorder="1" applyAlignment="1" applyProtection="1">
      <alignment vertical="justify" wrapText="1"/>
    </xf>
    <xf numFmtId="164" fontId="5" fillId="22" borderId="7" xfId="0" applyNumberFormat="1" applyFont="1" applyFill="1" applyBorder="1" applyAlignment="1" applyProtection="1">
      <alignment horizontal="left" vertical="justify" wrapText="1"/>
    </xf>
    <xf numFmtId="2" fontId="5" fillId="24" borderId="7" xfId="0" applyNumberFormat="1" applyFont="1" applyFill="1" applyBorder="1" applyAlignment="1" applyProtection="1">
      <alignment horizontal="right" vertical="center"/>
      <protection locked="0"/>
    </xf>
    <xf numFmtId="0" fontId="6" fillId="24" borderId="0" xfId="0" applyFont="1" applyFill="1" applyBorder="1" applyAlignment="1" applyProtection="1">
      <alignment horizontal="centerContinuous"/>
    </xf>
    <xf numFmtId="0" fontId="5" fillId="24" borderId="0" xfId="0" applyFont="1" applyFill="1" applyBorder="1" applyAlignment="1" applyProtection="1">
      <alignment horizontal="centerContinuous"/>
    </xf>
    <xf numFmtId="165" fontId="5" fillId="0" borderId="7" xfId="0" applyNumberFormat="1" applyFont="1" applyFill="1" applyBorder="1" applyAlignment="1" applyProtection="1">
      <alignment horizontal="center" vertical="center" wrapText="1"/>
    </xf>
    <xf numFmtId="1" fontId="5" fillId="0" borderId="7" xfId="0" applyNumberFormat="1" applyFont="1" applyFill="1" applyBorder="1" applyAlignment="1" applyProtection="1">
      <alignment horizontal="center" vertical="center" wrapText="1"/>
    </xf>
    <xf numFmtId="1" fontId="5" fillId="0" borderId="7" xfId="0" applyNumberFormat="1" applyFont="1" applyFill="1" applyBorder="1" applyAlignment="1" applyProtection="1">
      <alignment horizontal="center" wrapText="1"/>
    </xf>
    <xf numFmtId="0" fontId="6" fillId="24" borderId="7" xfId="0" applyFont="1" applyFill="1" applyBorder="1" applyAlignment="1" applyProtection="1">
      <alignment horizontal="center" vertical="center"/>
    </xf>
    <xf numFmtId="0" fontId="15" fillId="24" borderId="12" xfId="0" applyFont="1" applyFill="1" applyBorder="1" applyAlignment="1" applyProtection="1">
      <alignment vertical="center" wrapText="1"/>
    </xf>
    <xf numFmtId="0" fontId="29" fillId="0" borderId="0" xfId="36" applyFont="1"/>
    <xf numFmtId="0" fontId="28" fillId="0" borderId="0" xfId="36"/>
    <xf numFmtId="0" fontId="30" fillId="0" borderId="0" xfId="36" applyFont="1" applyAlignment="1">
      <alignment horizontal="right"/>
    </xf>
    <xf numFmtId="0" fontId="31" fillId="26" borderId="9" xfId="0" applyFont="1" applyFill="1" applyBorder="1" applyAlignment="1">
      <alignment horizontal="center" vertical="center" wrapText="1"/>
    </xf>
    <xf numFmtId="0" fontId="32" fillId="26" borderId="15" xfId="0" applyFont="1" applyFill="1" applyBorder="1" applyAlignment="1">
      <alignment horizontal="center" vertical="center" wrapText="1"/>
    </xf>
    <xf numFmtId="0" fontId="34" fillId="0" borderId="16" xfId="0" applyFont="1" applyBorder="1" applyAlignment="1">
      <alignment vertical="center" wrapText="1"/>
    </xf>
    <xf numFmtId="0" fontId="35" fillId="0" borderId="17" xfId="0" applyFont="1" applyBorder="1" applyAlignment="1">
      <alignment vertical="center" wrapText="1"/>
    </xf>
    <xf numFmtId="0" fontId="34" fillId="0" borderId="18" xfId="0" applyFont="1" applyBorder="1" applyAlignment="1">
      <alignment vertical="center" wrapText="1"/>
    </xf>
    <xf numFmtId="0" fontId="35" fillId="0" borderId="16" xfId="0" applyFont="1" applyBorder="1" applyAlignment="1">
      <alignment vertical="center" wrapText="1"/>
    </xf>
    <xf numFmtId="0" fontId="35" fillId="0" borderId="18" xfId="0" applyFont="1" applyBorder="1" applyAlignment="1">
      <alignment vertical="center" wrapText="1"/>
    </xf>
    <xf numFmtId="0" fontId="38" fillId="0" borderId="21" xfId="0" applyFont="1" applyBorder="1" applyAlignment="1">
      <alignment horizontal="center" vertical="center" wrapText="1"/>
    </xf>
    <xf numFmtId="0" fontId="37" fillId="0" borderId="21" xfId="0" applyFont="1" applyBorder="1" applyAlignment="1">
      <alignment horizontal="justify" vertical="center" wrapText="1"/>
    </xf>
    <xf numFmtId="0" fontId="38" fillId="0" borderId="22" xfId="0" applyFont="1" applyBorder="1" applyAlignment="1">
      <alignment horizontal="center" vertical="center" wrapText="1"/>
    </xf>
    <xf numFmtId="0" fontId="38" fillId="0" borderId="26" xfId="0" applyFont="1" applyBorder="1" applyAlignment="1">
      <alignment horizontal="center" vertical="center" wrapText="1"/>
    </xf>
    <xf numFmtId="0" fontId="38" fillId="0" borderId="27" xfId="0" applyFont="1" applyBorder="1" applyAlignment="1">
      <alignment horizontal="center" vertical="center" wrapText="1"/>
    </xf>
    <xf numFmtId="0" fontId="37" fillId="0" borderId="26" xfId="0" applyFont="1" applyBorder="1" applyAlignment="1">
      <alignment horizontal="justify" vertical="center" wrapText="1"/>
    </xf>
    <xf numFmtId="0" fontId="37" fillId="0" borderId="27" xfId="0" applyFont="1" applyBorder="1" applyAlignment="1">
      <alignment horizontal="justify" vertical="center" wrapText="1"/>
    </xf>
    <xf numFmtId="0" fontId="37" fillId="0" borderId="28" xfId="0" applyFont="1" applyBorder="1" applyAlignment="1">
      <alignment horizontal="justify" vertical="center" wrapText="1"/>
    </xf>
    <xf numFmtId="0" fontId="37" fillId="0" borderId="29" xfId="0" applyFont="1" applyBorder="1" applyAlignment="1">
      <alignment horizontal="justify" vertical="center" wrapText="1"/>
    </xf>
    <xf numFmtId="0" fontId="37" fillId="0" borderId="30" xfId="0" applyFont="1" applyBorder="1" applyAlignment="1">
      <alignment horizontal="justify" vertical="center" wrapText="1"/>
    </xf>
    <xf numFmtId="0" fontId="39" fillId="0" borderId="0" xfId="36" applyFont="1"/>
    <xf numFmtId="4" fontId="34" fillId="0" borderId="17" xfId="0" applyNumberFormat="1" applyFont="1" applyBorder="1" applyAlignment="1">
      <alignment vertical="center" wrapText="1"/>
    </xf>
    <xf numFmtId="0" fontId="0" fillId="0" borderId="0" xfId="0" applyAlignment="1">
      <alignment horizontal="center"/>
    </xf>
    <xf numFmtId="0" fontId="37" fillId="0" borderId="21" xfId="0" applyFont="1" applyBorder="1" applyAlignment="1">
      <alignment horizontal="right" vertical="center" wrapText="1"/>
    </xf>
    <xf numFmtId="0" fontId="37" fillId="0" borderId="29" xfId="0" applyFont="1" applyBorder="1" applyAlignment="1">
      <alignment horizontal="right" vertical="center" wrapText="1"/>
    </xf>
    <xf numFmtId="4" fontId="37" fillId="0" borderId="29" xfId="0" applyNumberFormat="1" applyFont="1" applyBorder="1" applyAlignment="1">
      <alignment horizontal="right" vertical="center" wrapText="1"/>
    </xf>
    <xf numFmtId="10" fontId="37" fillId="0" borderId="29" xfId="37" applyNumberFormat="1" applyFont="1" applyBorder="1" applyAlignment="1">
      <alignment horizontal="right" vertical="center" wrapText="1"/>
    </xf>
    <xf numFmtId="10" fontId="37" fillId="0" borderId="27" xfId="37" applyNumberFormat="1" applyFont="1" applyBorder="1" applyAlignment="1">
      <alignment horizontal="right" vertical="center" wrapText="1"/>
    </xf>
    <xf numFmtId="0" fontId="37" fillId="0" borderId="0" xfId="0" applyFont="1" applyFill="1" applyBorder="1" applyAlignment="1">
      <alignment horizontal="justify" vertical="center" wrapText="1"/>
    </xf>
    <xf numFmtId="4" fontId="5" fillId="24" borderId="7" xfId="0" applyNumberFormat="1" applyFont="1" applyFill="1" applyBorder="1" applyAlignment="1" applyProtection="1">
      <alignment horizontal="right" vertical="center"/>
      <protection locked="0"/>
    </xf>
    <xf numFmtId="4" fontId="5" fillId="0" borderId="7" xfId="0" applyNumberFormat="1" applyFont="1" applyFill="1" applyBorder="1" applyAlignment="1" applyProtection="1">
      <alignment horizontal="right" vertical="center"/>
      <protection locked="0"/>
    </xf>
    <xf numFmtId="4" fontId="6" fillId="22" borderId="7" xfId="0" applyNumberFormat="1" applyFont="1" applyFill="1" applyBorder="1" applyAlignment="1" applyProtection="1">
      <alignment vertical="justify" wrapText="1"/>
    </xf>
    <xf numFmtId="4" fontId="37" fillId="0" borderId="21" xfId="0" applyNumberFormat="1" applyFont="1" applyBorder="1" applyAlignment="1">
      <alignment horizontal="right" vertical="center" wrapText="1"/>
    </xf>
    <xf numFmtId="4" fontId="37" fillId="0" borderId="21" xfId="0" applyNumberFormat="1" applyFont="1" applyBorder="1" applyAlignment="1">
      <alignment horizontal="justify" vertical="center" wrapText="1"/>
    </xf>
    <xf numFmtId="4" fontId="5" fillId="0" borderId="7" xfId="0" applyNumberFormat="1" applyFont="1" applyFill="1" applyBorder="1" applyAlignment="1" applyProtection="1">
      <alignment vertical="justify"/>
      <protection locked="0"/>
    </xf>
    <xf numFmtId="4" fontId="5" fillId="23" borderId="7" xfId="0" applyNumberFormat="1" applyFont="1" applyFill="1" applyBorder="1" applyAlignment="1" applyProtection="1">
      <alignment vertical="justify"/>
      <protection locked="0"/>
    </xf>
    <xf numFmtId="0" fontId="6" fillId="0" borderId="7" xfId="0" applyFont="1" applyFill="1" applyBorder="1" applyAlignment="1" applyProtection="1">
      <alignment horizontal="center" vertical="center" wrapText="1"/>
    </xf>
    <xf numFmtId="0" fontId="6" fillId="0" borderId="7" xfId="0" applyFont="1" applyFill="1" applyBorder="1" applyAlignment="1" applyProtection="1">
      <alignment horizontal="left" vertical="justify" wrapText="1"/>
    </xf>
    <xf numFmtId="164" fontId="6" fillId="0" borderId="7" xfId="0" applyNumberFormat="1" applyFont="1" applyFill="1" applyBorder="1" applyAlignment="1" applyProtection="1">
      <alignment vertical="justify" wrapText="1"/>
    </xf>
    <xf numFmtId="164" fontId="6" fillId="0" borderId="7" xfId="0" applyNumberFormat="1" applyFont="1" applyFill="1" applyBorder="1" applyAlignment="1" applyProtection="1">
      <alignment horizontal="left" vertical="justify" wrapText="1"/>
    </xf>
    <xf numFmtId="0" fontId="38" fillId="0" borderId="31" xfId="0" applyFont="1" applyBorder="1" applyAlignment="1">
      <alignment horizontal="center" vertical="center" wrapText="1"/>
    </xf>
    <xf numFmtId="0" fontId="38" fillId="0" borderId="23" xfId="0" applyFont="1" applyBorder="1" applyAlignment="1">
      <alignment horizontal="center" vertical="center" wrapText="1"/>
    </xf>
    <xf numFmtId="0" fontId="38" fillId="0" borderId="24" xfId="0" applyFont="1" applyBorder="1" applyAlignment="1">
      <alignment horizontal="center" vertical="center" wrapText="1"/>
    </xf>
    <xf numFmtId="0" fontId="38" fillId="0" borderId="25" xfId="0" applyFont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15" fillId="24" borderId="8" xfId="0" applyFont="1" applyFill="1" applyBorder="1" applyAlignment="1" applyProtection="1">
      <alignment horizontal="center" vertical="center"/>
    </xf>
    <xf numFmtId="0" fontId="16" fillId="24" borderId="11" xfId="0" applyFont="1" applyFill="1" applyBorder="1" applyAlignment="1">
      <alignment horizontal="center" vertical="center"/>
    </xf>
    <xf numFmtId="0" fontId="6" fillId="0" borderId="8" xfId="0" applyFont="1" applyFill="1" applyBorder="1" applyAlignment="1" applyProtection="1">
      <alignment horizontal="center" vertical="center" wrapText="1"/>
    </xf>
    <xf numFmtId="0" fontId="0" fillId="0" borderId="11" xfId="0" applyFill="1" applyBorder="1"/>
    <xf numFmtId="2" fontId="6" fillId="22" borderId="12" xfId="0" applyNumberFormat="1" applyFont="1" applyFill="1" applyBorder="1" applyAlignment="1" applyProtection="1">
      <alignment horizontal="right" wrapText="1"/>
    </xf>
    <xf numFmtId="2" fontId="6" fillId="22" borderId="10" xfId="0" applyNumberFormat="1" applyFont="1" applyFill="1" applyBorder="1" applyAlignment="1" applyProtection="1">
      <alignment horizontal="right" wrapText="1"/>
    </xf>
    <xf numFmtId="0" fontId="0" fillId="0" borderId="14" xfId="0" applyBorder="1"/>
    <xf numFmtId="0" fontId="0" fillId="0" borderId="11" xfId="0" applyBorder="1"/>
    <xf numFmtId="3" fontId="6" fillId="22" borderId="12" xfId="0" applyNumberFormat="1" applyFont="1" applyFill="1" applyBorder="1" applyAlignment="1" applyProtection="1">
      <alignment horizontal="right" wrapText="1"/>
    </xf>
    <xf numFmtId="3" fontId="6" fillId="22" borderId="10" xfId="0" applyNumberFormat="1" applyFont="1" applyFill="1" applyBorder="1" applyAlignment="1" applyProtection="1">
      <alignment horizontal="right" wrapText="1"/>
    </xf>
    <xf numFmtId="2" fontId="5" fillId="0" borderId="12" xfId="0" applyNumberFormat="1" applyFont="1" applyFill="1" applyBorder="1" applyAlignment="1" applyProtection="1">
      <alignment horizontal="center" vertical="center" wrapText="1"/>
    </xf>
    <xf numFmtId="2" fontId="0" fillId="0" borderId="13" xfId="0" applyNumberFormat="1" applyBorder="1"/>
    <xf numFmtId="2" fontId="0" fillId="0" borderId="10" xfId="0" applyNumberFormat="1" applyBorder="1"/>
    <xf numFmtId="0" fontId="6" fillId="0" borderId="10" xfId="0" applyFont="1" applyFill="1" applyBorder="1" applyAlignment="1" applyProtection="1">
      <alignment horizontal="center" vertical="justify" wrapText="1"/>
    </xf>
    <xf numFmtId="164" fontId="6" fillId="0" borderId="10" xfId="0" applyNumberFormat="1" applyFont="1" applyFill="1" applyBorder="1" applyAlignment="1" applyProtection="1">
      <alignment horizontal="center" vertical="justify" wrapText="1"/>
    </xf>
    <xf numFmtId="0" fontId="6" fillId="0" borderId="7" xfId="0" applyFont="1" applyFill="1" applyBorder="1" applyAlignment="1" applyProtection="1">
      <alignment horizontal="center" vertical="center" wrapText="1"/>
    </xf>
    <xf numFmtId="164" fontId="6" fillId="22" borderId="10" xfId="0" applyNumberFormat="1" applyFont="1" applyFill="1" applyBorder="1" applyAlignment="1" applyProtection="1">
      <alignment horizontal="center" vertical="justify" wrapText="1"/>
    </xf>
    <xf numFmtId="0" fontId="6" fillId="24" borderId="0" xfId="0" applyFont="1" applyFill="1" applyBorder="1" applyAlignment="1" applyProtection="1">
      <alignment horizontal="center" vertical="justify"/>
    </xf>
    <xf numFmtId="3" fontId="6" fillId="0" borderId="7" xfId="0" applyNumberFormat="1" applyFont="1" applyFill="1" applyBorder="1" applyAlignment="1" applyProtection="1">
      <alignment vertical="justify" wrapText="1"/>
    </xf>
    <xf numFmtId="0" fontId="6" fillId="22" borderId="7" xfId="0" applyFont="1" applyFill="1" applyBorder="1" applyAlignment="1" applyProtection="1">
      <alignment horizontal="right" vertical="justify" wrapText="1"/>
    </xf>
    <xf numFmtId="0" fontId="6" fillId="0" borderId="7" xfId="0" applyFont="1" applyFill="1" applyBorder="1" applyAlignment="1" applyProtection="1">
      <alignment horizontal="left" vertical="justify" wrapText="1"/>
    </xf>
    <xf numFmtId="164" fontId="6" fillId="0" borderId="7" xfId="0" applyNumberFormat="1" applyFont="1" applyFill="1" applyBorder="1" applyAlignment="1" applyProtection="1">
      <alignment vertical="justify" wrapText="1"/>
    </xf>
    <xf numFmtId="0" fontId="6" fillId="24" borderId="0" xfId="0" applyFont="1" applyFill="1" applyBorder="1" applyAlignment="1" applyProtection="1">
      <alignment horizontal="center" vertical="justify" wrapText="1"/>
    </xf>
    <xf numFmtId="0" fontId="5" fillId="0" borderId="7" xfId="0" applyFont="1" applyBorder="1" applyAlignment="1"/>
    <xf numFmtId="0" fontId="6" fillId="24" borderId="0" xfId="0" applyFont="1" applyFill="1" applyBorder="1" applyAlignment="1" applyProtection="1">
      <alignment horizontal="center" wrapText="1"/>
    </xf>
    <xf numFmtId="0" fontId="41" fillId="0" borderId="0" xfId="36" applyFont="1"/>
    <xf numFmtId="0" fontId="35" fillId="0" borderId="17" xfId="0" applyFont="1" applyBorder="1" applyAlignment="1" applyProtection="1">
      <alignment vertical="center" wrapText="1"/>
      <protection locked="0"/>
    </xf>
    <xf numFmtId="0" fontId="35" fillId="0" borderId="19" xfId="0" applyFont="1" applyBorder="1" applyAlignment="1" applyProtection="1">
      <alignment vertical="center" wrapText="1"/>
      <protection locked="0"/>
    </xf>
    <xf numFmtId="0" fontId="35" fillId="0" borderId="16" xfId="0" applyFont="1" applyBorder="1" applyAlignment="1" applyProtection="1">
      <alignment vertical="center" wrapText="1"/>
      <protection locked="0"/>
    </xf>
    <xf numFmtId="0" fontId="35" fillId="0" borderId="18" xfId="0" applyFont="1" applyBorder="1" applyAlignment="1" applyProtection="1">
      <alignment vertical="center" wrapText="1"/>
      <protection locked="0"/>
    </xf>
    <xf numFmtId="4" fontId="35" fillId="0" borderId="17" xfId="0" applyNumberFormat="1" applyFont="1" applyBorder="1" applyAlignment="1" applyProtection="1">
      <alignment vertical="center" wrapText="1"/>
      <protection locked="0"/>
    </xf>
    <xf numFmtId="0" fontId="28" fillId="0" borderId="0" xfId="36" applyProtection="1">
      <protection locked="0"/>
    </xf>
    <xf numFmtId="0" fontId="1" fillId="0" borderId="0" xfId="36" applyFont="1" applyProtection="1">
      <protection locked="0"/>
    </xf>
    <xf numFmtId="4" fontId="28" fillId="0" borderId="0" xfId="36" applyNumberFormat="1" applyProtection="1">
      <protection locked="0"/>
    </xf>
    <xf numFmtId="0" fontId="39" fillId="0" borderId="0" xfId="36" applyFont="1" applyProtection="1">
      <protection locked="0"/>
    </xf>
    <xf numFmtId="4" fontId="39" fillId="0" borderId="0" xfId="36" applyNumberFormat="1" applyFont="1" applyProtection="1">
      <protection locked="0"/>
    </xf>
    <xf numFmtId="0" fontId="36" fillId="0" borderId="19" xfId="0" applyFont="1" applyBorder="1" applyAlignment="1" applyProtection="1">
      <alignment horizontal="justify" vertical="center" wrapText="1"/>
      <protection locked="0"/>
    </xf>
    <xf numFmtId="0" fontId="36" fillId="0" borderId="20" xfId="0" applyFont="1" applyBorder="1" applyAlignment="1" applyProtection="1">
      <alignment vertical="center" wrapText="1"/>
      <protection locked="0"/>
    </xf>
    <xf numFmtId="0" fontId="36" fillId="0" borderId="15" xfId="0" applyFont="1" applyBorder="1" applyAlignment="1" applyProtection="1">
      <alignment vertical="center" wrapText="1"/>
      <protection locked="0"/>
    </xf>
    <xf numFmtId="0" fontId="36" fillId="0" borderId="16" xfId="0" applyFont="1" applyBorder="1" applyAlignment="1" applyProtection="1">
      <alignment horizontal="justify" vertical="center" wrapText="1"/>
      <protection locked="0"/>
    </xf>
    <xf numFmtId="0" fontId="36" fillId="0" borderId="17" xfId="0" applyFont="1" applyBorder="1" applyAlignment="1" applyProtection="1">
      <alignment horizontal="center" vertical="center" wrapText="1"/>
      <protection locked="0"/>
    </xf>
    <xf numFmtId="0" fontId="37" fillId="0" borderId="16" xfId="0" applyFont="1" applyBorder="1" applyAlignment="1" applyProtection="1">
      <alignment horizontal="justify" vertical="center" wrapText="1"/>
      <protection locked="0"/>
    </xf>
    <xf numFmtId="4" fontId="37" fillId="0" borderId="17" xfId="0" applyNumberFormat="1" applyFont="1" applyBorder="1" applyAlignment="1" applyProtection="1">
      <alignment horizontal="center" vertical="center" wrapText="1"/>
      <protection locked="0"/>
    </xf>
    <xf numFmtId="9" fontId="37" fillId="0" borderId="17" xfId="37" applyFont="1" applyBorder="1" applyAlignment="1" applyProtection="1">
      <alignment horizontal="center" vertical="center" wrapText="1"/>
      <protection locked="0"/>
    </xf>
    <xf numFmtId="9" fontId="37" fillId="0" borderId="17" xfId="0" applyNumberFormat="1" applyFont="1" applyBorder="1" applyAlignment="1" applyProtection="1">
      <alignment horizontal="center" vertical="center" wrapText="1"/>
      <protection locked="0"/>
    </xf>
    <xf numFmtId="2" fontId="6" fillId="24" borderId="7" xfId="0" applyNumberFormat="1" applyFont="1" applyFill="1" applyBorder="1" applyAlignment="1" applyProtection="1">
      <alignment horizontal="center" vertical="center" wrapText="1"/>
      <protection locked="0"/>
    </xf>
    <xf numFmtId="2" fontId="6" fillId="0" borderId="7" xfId="0" applyNumberFormat="1" applyFont="1" applyFill="1" applyBorder="1" applyAlignment="1" applyProtection="1">
      <alignment horizontal="center" vertical="center" wrapText="1"/>
      <protection locked="0"/>
    </xf>
    <xf numFmtId="4" fontId="6" fillId="25" borderId="7" xfId="0" applyNumberFormat="1" applyFont="1" applyFill="1" applyBorder="1" applyAlignment="1" applyProtection="1">
      <alignment horizontal="right"/>
      <protection locked="0"/>
    </xf>
    <xf numFmtId="4" fontId="6" fillId="22" borderId="7" xfId="0" applyNumberFormat="1" applyFont="1" applyFill="1" applyBorder="1" applyAlignment="1" applyProtection="1">
      <alignment horizontal="right"/>
      <protection locked="0"/>
    </xf>
    <xf numFmtId="164" fontId="6" fillId="0" borderId="0" xfId="0" applyNumberFormat="1" applyFont="1" applyFill="1" applyBorder="1" applyAlignment="1" applyProtection="1">
      <alignment vertical="justify"/>
      <protection locked="0"/>
    </xf>
    <xf numFmtId="0" fontId="6" fillId="0" borderId="0" xfId="0" applyFont="1" applyFill="1" applyBorder="1" applyAlignment="1" applyProtection="1">
      <alignment horizontal="left" vertical="justify"/>
    </xf>
    <xf numFmtId="0" fontId="6" fillId="22" borderId="7" xfId="0" applyFont="1" applyFill="1" applyBorder="1" applyAlignment="1" applyProtection="1">
      <alignment horizontal="left" vertical="justify" wrapText="1"/>
    </xf>
    <xf numFmtId="0" fontId="5" fillId="0" borderId="7" xfId="0" applyFont="1" applyFill="1" applyBorder="1" applyAlignment="1" applyProtection="1">
      <alignment horizontal="left" vertical="justify" wrapText="1"/>
    </xf>
    <xf numFmtId="0" fontId="5" fillId="0" borderId="0" xfId="0" applyFont="1" applyFill="1" applyBorder="1" applyAlignment="1" applyProtection="1">
      <alignment horizontal="left" vertical="justify" wrapText="1"/>
    </xf>
    <xf numFmtId="0" fontId="6" fillId="22" borderId="7" xfId="0" applyFont="1" applyFill="1" applyBorder="1" applyAlignment="1" applyProtection="1">
      <alignment horizontal="left" vertical="justify" wrapText="1"/>
    </xf>
    <xf numFmtId="164" fontId="6" fillId="22" borderId="7" xfId="0" applyNumberFormat="1" applyFont="1" applyFill="1" applyBorder="1" applyAlignment="1" applyProtection="1">
      <alignment horizontal="left" vertical="justify" wrapText="1"/>
    </xf>
    <xf numFmtId="164" fontId="8" fillId="22" borderId="7" xfId="0" applyNumberFormat="1" applyFont="1" applyFill="1" applyBorder="1" applyAlignment="1" applyProtection="1">
      <alignment horizontal="left" vertical="center" wrapText="1"/>
    </xf>
    <xf numFmtId="0" fontId="6" fillId="0" borderId="32" xfId="0" applyFont="1" applyFill="1" applyBorder="1" applyAlignment="1" applyProtection="1">
      <alignment horizontal="center"/>
    </xf>
    <xf numFmtId="0" fontId="6" fillId="0" borderId="33" xfId="0" applyFont="1" applyFill="1" applyBorder="1" applyAlignment="1" applyProtection="1">
      <alignment horizontal="center"/>
    </xf>
    <xf numFmtId="0" fontId="6" fillId="0" borderId="34" xfId="0" applyFont="1" applyFill="1" applyBorder="1" applyAlignment="1" applyProtection="1">
      <alignment horizontal="center" vertical="center" wrapText="1"/>
    </xf>
    <xf numFmtId="0" fontId="5" fillId="0" borderId="35" xfId="0" applyFont="1" applyBorder="1" applyAlignment="1"/>
    <xf numFmtId="0" fontId="6" fillId="0" borderId="36" xfId="0" applyFont="1" applyFill="1" applyBorder="1" applyAlignment="1" applyProtection="1">
      <alignment horizontal="center" vertical="center" wrapText="1"/>
    </xf>
    <xf numFmtId="0" fontId="6" fillId="0" borderId="35" xfId="0" applyFont="1" applyFill="1" applyBorder="1" applyAlignment="1" applyProtection="1">
      <alignment horizontal="left" vertical="justify" wrapText="1"/>
    </xf>
    <xf numFmtId="0" fontId="6" fillId="0" borderId="36" xfId="0" applyFont="1" applyFill="1" applyBorder="1" applyAlignment="1" applyProtection="1">
      <alignment horizontal="left" vertical="justify" wrapText="1"/>
    </xf>
    <xf numFmtId="49" fontId="6" fillId="0" borderId="35" xfId="0" quotePrefix="1" applyNumberFormat="1" applyFont="1" applyFill="1" applyBorder="1" applyAlignment="1" applyProtection="1">
      <alignment horizontal="center" vertical="justify" wrapText="1"/>
    </xf>
    <xf numFmtId="4" fontId="6" fillId="22" borderId="36" xfId="0" applyNumberFormat="1" applyFont="1" applyFill="1" applyBorder="1" applyAlignment="1" applyProtection="1">
      <alignment vertical="justify" wrapText="1"/>
    </xf>
    <xf numFmtId="49" fontId="6" fillId="0" borderId="35" xfId="0" applyNumberFormat="1" applyFont="1" applyFill="1" applyBorder="1" applyAlignment="1" applyProtection="1">
      <alignment horizontal="center" vertical="justify" wrapText="1"/>
    </xf>
    <xf numFmtId="49" fontId="6" fillId="22" borderId="35" xfId="0" applyNumberFormat="1" applyFont="1" applyFill="1" applyBorder="1" applyAlignment="1" applyProtection="1">
      <alignment horizontal="center" vertical="justify" wrapText="1"/>
    </xf>
    <xf numFmtId="49" fontId="5" fillId="0" borderId="35" xfId="0" applyNumberFormat="1" applyFont="1" applyFill="1" applyBorder="1" applyAlignment="1" applyProtection="1">
      <alignment horizontal="center" vertical="justify" wrapText="1"/>
    </xf>
    <xf numFmtId="0" fontId="6" fillId="22" borderId="35" xfId="0" applyFont="1" applyFill="1" applyBorder="1" applyAlignment="1" applyProtection="1">
      <alignment horizontal="left" vertical="justify" wrapText="1"/>
    </xf>
    <xf numFmtId="0" fontId="6" fillId="22" borderId="35" xfId="0" applyFont="1" applyFill="1" applyBorder="1" applyAlignment="1" applyProtection="1">
      <alignment horizontal="right" vertical="justify" wrapText="1"/>
    </xf>
    <xf numFmtId="0" fontId="6" fillId="0" borderId="35" xfId="0" applyFont="1" applyFill="1" applyBorder="1" applyAlignment="1" applyProtection="1">
      <alignment vertical="justify" wrapText="1"/>
    </xf>
    <xf numFmtId="0" fontId="6" fillId="0" borderId="36" xfId="0" applyFont="1" applyFill="1" applyBorder="1" applyAlignment="1" applyProtection="1">
      <alignment vertical="justify" wrapText="1"/>
    </xf>
    <xf numFmtId="164" fontId="6" fillId="22" borderId="35" xfId="0" applyNumberFormat="1" applyFont="1" applyFill="1" applyBorder="1" applyAlignment="1" applyProtection="1">
      <alignment horizontal="left" vertical="justify" wrapText="1"/>
    </xf>
    <xf numFmtId="164" fontId="8" fillId="22" borderId="35" xfId="0" applyNumberFormat="1" applyFont="1" applyFill="1" applyBorder="1" applyAlignment="1" applyProtection="1">
      <alignment horizontal="left" vertical="center" wrapText="1"/>
    </xf>
    <xf numFmtId="164" fontId="6" fillId="22" borderId="37" xfId="0" applyNumberFormat="1" applyFont="1" applyFill="1" applyBorder="1" applyAlignment="1" applyProtection="1">
      <alignment horizontal="left" vertical="justify" wrapText="1"/>
    </xf>
    <xf numFmtId="164" fontId="6" fillId="22" borderId="38" xfId="0" applyNumberFormat="1" applyFont="1" applyFill="1" applyBorder="1" applyAlignment="1" applyProtection="1">
      <alignment horizontal="left" vertical="justify" wrapText="1"/>
    </xf>
    <xf numFmtId="164" fontId="6" fillId="0" borderId="39" xfId="0" applyNumberFormat="1" applyFont="1" applyFill="1" applyBorder="1" applyAlignment="1" applyProtection="1">
      <alignment vertical="justify" wrapText="1"/>
    </xf>
    <xf numFmtId="4" fontId="6" fillId="22" borderId="38" xfId="0" applyNumberFormat="1" applyFont="1" applyFill="1" applyBorder="1" applyAlignment="1" applyProtection="1">
      <alignment vertical="justify" wrapText="1"/>
    </xf>
    <xf numFmtId="4" fontId="6" fillId="22" borderId="40" xfId="0" applyNumberFormat="1" applyFont="1" applyFill="1" applyBorder="1" applyAlignment="1" applyProtection="1">
      <alignment vertical="justify" wrapText="1"/>
    </xf>
    <xf numFmtId="164" fontId="6" fillId="0" borderId="35" xfId="0" applyNumberFormat="1" applyFont="1" applyFill="1" applyBorder="1" applyAlignment="1" applyProtection="1">
      <alignment vertical="justify" wrapText="1"/>
    </xf>
    <xf numFmtId="164" fontId="6" fillId="0" borderId="36" xfId="0" applyNumberFormat="1" applyFont="1" applyFill="1" applyBorder="1" applyAlignment="1" applyProtection="1">
      <alignment vertical="justify" wrapText="1"/>
    </xf>
    <xf numFmtId="4" fontId="6" fillId="22" borderId="7" xfId="0" applyNumberFormat="1" applyFont="1" applyFill="1" applyBorder="1" applyAlignment="1" applyProtection="1">
      <alignment vertical="justify" wrapText="1"/>
      <protection locked="0"/>
    </xf>
    <xf numFmtId="0" fontId="6" fillId="0" borderId="7" xfId="0" applyFont="1" applyFill="1" applyBorder="1" applyAlignment="1" applyProtection="1">
      <alignment vertical="justify" wrapText="1"/>
      <protection locked="0"/>
    </xf>
    <xf numFmtId="0" fontId="6" fillId="0" borderId="41" xfId="0" applyFont="1" applyFill="1" applyBorder="1" applyAlignment="1" applyProtection="1">
      <alignment horizontal="center"/>
    </xf>
    <xf numFmtId="0" fontId="6" fillId="0" borderId="41" xfId="0" applyFont="1" applyFill="1" applyBorder="1" applyAlignment="1" applyProtection="1">
      <alignment horizontal="center"/>
    </xf>
    <xf numFmtId="0" fontId="6" fillId="0" borderId="42" xfId="0" applyFont="1" applyFill="1" applyBorder="1" applyAlignment="1" applyProtection="1">
      <alignment horizontal="center"/>
    </xf>
    <xf numFmtId="0" fontId="6" fillId="0" borderId="43" xfId="0" applyFont="1" applyFill="1" applyBorder="1" applyAlignment="1" applyProtection="1">
      <alignment horizontal="center"/>
    </xf>
    <xf numFmtId="3" fontId="6" fillId="0" borderId="36" xfId="0" applyNumberFormat="1" applyFont="1" applyFill="1" applyBorder="1" applyAlignment="1" applyProtection="1">
      <alignment horizontal="center" vertical="justify"/>
    </xf>
    <xf numFmtId="4" fontId="5" fillId="0" borderId="36" xfId="0" applyNumberFormat="1" applyFont="1" applyFill="1" applyBorder="1" applyAlignment="1" applyProtection="1">
      <alignment vertical="justify"/>
      <protection locked="0"/>
    </xf>
    <xf numFmtId="0" fontId="6" fillId="0" borderId="44" xfId="0" applyFont="1" applyFill="1" applyBorder="1" applyAlignment="1" applyProtection="1">
      <alignment horizontal="center" vertical="justify" wrapText="1"/>
    </xf>
    <xf numFmtId="4" fontId="5" fillId="23" borderId="36" xfId="0" applyNumberFormat="1" applyFont="1" applyFill="1" applyBorder="1" applyAlignment="1" applyProtection="1">
      <alignment vertical="justify"/>
      <protection locked="0"/>
    </xf>
    <xf numFmtId="164" fontId="6" fillId="0" borderId="35" xfId="0" applyNumberFormat="1" applyFont="1" applyFill="1" applyBorder="1" applyAlignment="1" applyProtection="1">
      <alignment vertical="justify" wrapText="1"/>
    </xf>
    <xf numFmtId="164" fontId="6" fillId="0" borderId="44" xfId="0" applyNumberFormat="1" applyFont="1" applyFill="1" applyBorder="1" applyAlignment="1" applyProtection="1">
      <alignment horizontal="center" vertical="justify" wrapText="1"/>
    </xf>
    <xf numFmtId="49" fontId="3" fillId="0" borderId="46" xfId="0" applyNumberFormat="1" applyFont="1" applyFill="1" applyBorder="1" applyAlignment="1" applyProtection="1">
      <alignment horizontal="center" vertical="justify"/>
    </xf>
    <xf numFmtId="0" fontId="3" fillId="0" borderId="47" xfId="0" applyFont="1" applyFill="1" applyBorder="1" applyAlignment="1" applyProtection="1">
      <alignment vertical="justify"/>
    </xf>
    <xf numFmtId="4" fontId="6" fillId="0" borderId="7" xfId="0" applyNumberFormat="1" applyFont="1" applyFill="1" applyBorder="1" applyAlignment="1" applyProtection="1">
      <alignment vertical="justify" wrapText="1"/>
      <protection locked="0"/>
    </xf>
    <xf numFmtId="4" fontId="6" fillId="22" borderId="36" xfId="0" applyNumberFormat="1" applyFont="1" applyFill="1" applyBorder="1" applyAlignment="1" applyProtection="1">
      <alignment vertical="justify" wrapText="1"/>
      <protection locked="0"/>
    </xf>
    <xf numFmtId="0" fontId="6" fillId="0" borderId="12" xfId="0" applyFont="1" applyFill="1" applyBorder="1" applyAlignment="1" applyProtection="1">
      <alignment horizontal="center" vertical="justify" wrapText="1"/>
      <protection locked="0"/>
    </xf>
    <xf numFmtId="0" fontId="6" fillId="0" borderId="13" xfId="0" applyFont="1" applyFill="1" applyBorder="1" applyAlignment="1" applyProtection="1">
      <alignment horizontal="center" vertical="justify" wrapText="1"/>
      <protection locked="0"/>
    </xf>
    <xf numFmtId="0" fontId="6" fillId="0" borderId="45" xfId="0" applyFont="1" applyFill="1" applyBorder="1" applyAlignment="1" applyProtection="1">
      <alignment horizontal="center" vertical="justify" wrapText="1"/>
      <protection locked="0"/>
    </xf>
    <xf numFmtId="4" fontId="6" fillId="0" borderId="36" xfId="0" applyNumberFormat="1" applyFont="1" applyFill="1" applyBorder="1" applyAlignment="1" applyProtection="1">
      <alignment vertical="justify" wrapText="1"/>
      <protection locked="0"/>
    </xf>
    <xf numFmtId="4" fontId="6" fillId="22" borderId="7" xfId="0" applyNumberFormat="1" applyFont="1" applyFill="1" applyBorder="1" applyAlignment="1" applyProtection="1">
      <alignment vertical="center" wrapText="1"/>
      <protection locked="0"/>
    </xf>
    <xf numFmtId="4" fontId="6" fillId="22" borderId="36" xfId="0" applyNumberFormat="1" applyFont="1" applyFill="1" applyBorder="1" applyAlignment="1" applyProtection="1">
      <alignment vertical="center" wrapText="1"/>
      <protection locked="0"/>
    </xf>
    <xf numFmtId="164" fontId="6" fillId="0" borderId="12" xfId="0" applyNumberFormat="1" applyFont="1" applyFill="1" applyBorder="1" applyAlignment="1" applyProtection="1">
      <alignment horizontal="center" vertical="justify" wrapText="1"/>
      <protection locked="0"/>
    </xf>
    <xf numFmtId="164" fontId="6" fillId="0" borderId="13" xfId="0" applyNumberFormat="1" applyFont="1" applyFill="1" applyBorder="1" applyAlignment="1" applyProtection="1">
      <alignment horizontal="center" vertical="justify" wrapText="1"/>
      <protection locked="0"/>
    </xf>
    <xf numFmtId="164" fontId="6" fillId="0" borderId="45" xfId="0" applyNumberFormat="1" applyFont="1" applyFill="1" applyBorder="1" applyAlignment="1" applyProtection="1">
      <alignment horizontal="center" vertical="justify" wrapText="1"/>
      <protection locked="0"/>
    </xf>
    <xf numFmtId="0" fontId="5" fillId="0" borderId="7" xfId="0" applyFont="1" applyFill="1" applyBorder="1" applyAlignment="1"/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45" xfId="0" applyFont="1" applyFill="1" applyBorder="1" applyAlignment="1">
      <alignment horizontal="center"/>
    </xf>
    <xf numFmtId="164" fontId="6" fillId="22" borderId="10" xfId="0" applyNumberFormat="1" applyFont="1" applyFill="1" applyBorder="1" applyAlignment="1" applyProtection="1">
      <alignment horizontal="left" vertical="center" wrapText="1"/>
    </xf>
    <xf numFmtId="4" fontId="5" fillId="24" borderId="7" xfId="0" applyNumberFormat="1" applyFont="1" applyFill="1" applyBorder="1" applyAlignment="1" applyProtection="1">
      <alignment vertical="justify" wrapText="1"/>
      <protection locked="0"/>
    </xf>
    <xf numFmtId="4" fontId="5" fillId="22" borderId="7" xfId="0" applyNumberFormat="1" applyFont="1" applyFill="1" applyBorder="1" applyAlignment="1" applyProtection="1">
      <alignment vertical="justify" wrapText="1"/>
      <protection locked="0"/>
    </xf>
    <xf numFmtId="4" fontId="6" fillId="24" borderId="7" xfId="0" applyNumberFormat="1" applyFont="1" applyFill="1" applyBorder="1" applyAlignment="1" applyProtection="1">
      <alignment vertical="justify"/>
      <protection locked="0"/>
    </xf>
    <xf numFmtId="4" fontId="6" fillId="22" borderId="7" xfId="0" applyNumberFormat="1" applyFont="1" applyFill="1" applyBorder="1" applyAlignment="1" applyProtection="1">
      <alignment vertical="justify"/>
      <protection locked="0"/>
    </xf>
    <xf numFmtId="4" fontId="6" fillId="23" borderId="7" xfId="0" applyNumberFormat="1" applyFont="1" applyFill="1" applyBorder="1" applyAlignment="1" applyProtection="1">
      <alignment vertical="justify" wrapText="1"/>
      <protection locked="0"/>
    </xf>
    <xf numFmtId="4" fontId="6" fillId="24" borderId="7" xfId="0" applyNumberFormat="1" applyFont="1" applyFill="1" applyBorder="1" applyAlignment="1" applyProtection="1">
      <alignment vertical="justify" wrapText="1"/>
      <protection locked="0"/>
    </xf>
    <xf numFmtId="4" fontId="5" fillId="22" borderId="7" xfId="0" applyNumberFormat="1" applyFont="1" applyFill="1" applyBorder="1" applyAlignment="1" applyProtection="1">
      <alignment vertical="justify"/>
      <protection locked="0"/>
    </xf>
    <xf numFmtId="4" fontId="5" fillId="0" borderId="0" xfId="0" applyNumberFormat="1" applyFont="1" applyFill="1" applyBorder="1" applyAlignment="1" applyProtection="1">
      <alignment vertical="justify"/>
      <protection locked="0"/>
    </xf>
    <xf numFmtId="164" fontId="6" fillId="22" borderId="10" xfId="0" applyNumberFormat="1" applyFont="1" applyFill="1" applyBorder="1" applyAlignment="1" applyProtection="1">
      <alignment horizontal="left" vertical="justify" wrapText="1"/>
    </xf>
    <xf numFmtId="164" fontId="6" fillId="22" borderId="10" xfId="0" applyNumberFormat="1" applyFont="1" applyFill="1" applyBorder="1" applyAlignment="1" applyProtection="1">
      <alignment horizontal="left" vertical="justify"/>
    </xf>
    <xf numFmtId="0" fontId="6" fillId="0" borderId="32" xfId="0" applyFont="1" applyFill="1" applyBorder="1" applyAlignment="1" applyProtection="1">
      <alignment horizontal="center" vertical="center" wrapText="1"/>
    </xf>
    <xf numFmtId="0" fontId="6" fillId="0" borderId="33" xfId="0" applyFont="1" applyFill="1" applyBorder="1" applyAlignment="1" applyProtection="1">
      <alignment horizontal="center" vertical="center" wrapText="1"/>
    </xf>
    <xf numFmtId="0" fontId="6" fillId="24" borderId="41" xfId="0" applyFont="1" applyFill="1" applyBorder="1" applyAlignment="1" applyProtection="1">
      <alignment vertical="center" wrapText="1"/>
    </xf>
    <xf numFmtId="0" fontId="6" fillId="0" borderId="33" xfId="0" quotePrefix="1" applyFont="1" applyFill="1" applyBorder="1" applyAlignment="1" applyProtection="1">
      <alignment horizontal="center" vertical="center" wrapText="1"/>
    </xf>
    <xf numFmtId="0" fontId="6" fillId="0" borderId="34" xfId="0" quotePrefix="1" applyFont="1" applyFill="1" applyBorder="1" applyAlignment="1" applyProtection="1">
      <alignment horizontal="center" vertical="center" wrapText="1"/>
    </xf>
    <xf numFmtId="0" fontId="13" fillId="0" borderId="35" xfId="0" applyFont="1" applyBorder="1" applyAlignment="1">
      <alignment vertical="center" wrapText="1"/>
    </xf>
    <xf numFmtId="0" fontId="6" fillId="0" borderId="36" xfId="0" applyFont="1" applyFill="1" applyBorder="1" applyAlignment="1" applyProtection="1">
      <alignment horizontal="center" vertical="center" wrapText="1"/>
    </xf>
    <xf numFmtId="0" fontId="5" fillId="22" borderId="35" xfId="0" applyNumberFormat="1" applyFont="1" applyFill="1" applyBorder="1" applyAlignment="1" applyProtection="1">
      <alignment horizontal="center" vertical="center" wrapText="1"/>
    </xf>
    <xf numFmtId="4" fontId="5" fillId="22" borderId="36" xfId="0" applyNumberFormat="1" applyFont="1" applyFill="1" applyBorder="1" applyAlignment="1" applyProtection="1">
      <alignment vertical="justify" wrapText="1"/>
      <protection locked="0"/>
    </xf>
    <xf numFmtId="164" fontId="6" fillId="22" borderId="44" xfId="0" applyNumberFormat="1" applyFont="1" applyFill="1" applyBorder="1" applyAlignment="1" applyProtection="1">
      <alignment horizontal="left" vertical="center" wrapText="1"/>
    </xf>
    <xf numFmtId="4" fontId="6" fillId="22" borderId="36" xfId="0" applyNumberFormat="1" applyFont="1" applyFill="1" applyBorder="1" applyAlignment="1" applyProtection="1">
      <alignment vertical="justify"/>
      <protection locked="0"/>
    </xf>
    <xf numFmtId="0" fontId="5" fillId="22" borderId="35" xfId="0" applyNumberFormat="1" applyFont="1" applyFill="1" applyBorder="1" applyAlignment="1" applyProtection="1">
      <alignment horizontal="center" vertical="justify" wrapText="1"/>
    </xf>
    <xf numFmtId="164" fontId="6" fillId="22" borderId="44" xfId="0" applyNumberFormat="1" applyFont="1" applyFill="1" applyBorder="1" applyAlignment="1" applyProtection="1">
      <alignment horizontal="left" vertical="justify"/>
    </xf>
    <xf numFmtId="164" fontId="6" fillId="22" borderId="44" xfId="0" applyNumberFormat="1" applyFont="1" applyFill="1" applyBorder="1" applyAlignment="1" applyProtection="1">
      <alignment horizontal="left" vertical="justify" wrapText="1"/>
    </xf>
    <xf numFmtId="164" fontId="6" fillId="22" borderId="44" xfId="0" applyNumberFormat="1" applyFont="1" applyFill="1" applyBorder="1" applyAlignment="1" applyProtection="1">
      <alignment horizontal="center" vertical="justify" wrapText="1"/>
    </xf>
    <xf numFmtId="4" fontId="5" fillId="22" borderId="36" xfId="0" applyNumberFormat="1" applyFont="1" applyFill="1" applyBorder="1" applyAlignment="1" applyProtection="1">
      <alignment vertical="justify"/>
      <protection locked="0"/>
    </xf>
    <xf numFmtId="164" fontId="6" fillId="22" borderId="48" xfId="0" applyNumberFormat="1" applyFont="1" applyFill="1" applyBorder="1" applyAlignment="1" applyProtection="1">
      <alignment horizontal="left" vertical="justify" wrapText="1"/>
    </xf>
    <xf numFmtId="164" fontId="6" fillId="22" borderId="49" xfId="0" applyNumberFormat="1" applyFont="1" applyFill="1" applyBorder="1" applyAlignment="1" applyProtection="1">
      <alignment horizontal="left" vertical="justify" wrapText="1"/>
    </xf>
    <xf numFmtId="4" fontId="6" fillId="24" borderId="38" xfId="0" applyNumberFormat="1" applyFont="1" applyFill="1" applyBorder="1" applyAlignment="1" applyProtection="1">
      <alignment vertical="justify" wrapText="1"/>
      <protection locked="0"/>
    </xf>
    <xf numFmtId="4" fontId="6" fillId="24" borderId="40" xfId="0" applyNumberFormat="1" applyFont="1" applyFill="1" applyBorder="1" applyAlignment="1" applyProtection="1">
      <alignment vertical="justify" wrapText="1"/>
      <protection locked="0"/>
    </xf>
  </cellXfs>
  <cellStyles count="3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xr:uid="{00000000-0005-0000-0000-000018000000}"/>
    <cellStyle name="Check Cell" xfId="26" xr:uid="{00000000-0005-0000-0000-000019000000}"/>
    <cellStyle name="Explanatory Text" xfId="27" xr:uid="{00000000-0005-0000-0000-00001A000000}"/>
    <cellStyle name="Heading 1" xfId="28" xr:uid="{00000000-0005-0000-0000-00001B000000}"/>
    <cellStyle name="Heading 2" xfId="29" xr:uid="{00000000-0005-0000-0000-00001C000000}"/>
    <cellStyle name="Heading 3" xfId="30" xr:uid="{00000000-0005-0000-0000-00001D000000}"/>
    <cellStyle name="Heading 4" xfId="31" xr:uid="{00000000-0005-0000-0000-00001E000000}"/>
    <cellStyle name="Input" xfId="32" xr:uid="{00000000-0005-0000-0000-00001F000000}"/>
    <cellStyle name="Neutral" xfId="33" xr:uid="{00000000-0005-0000-0000-000020000000}"/>
    <cellStyle name="Normal" xfId="0" builtinId="0"/>
    <cellStyle name="Normal 2" xfId="36" xr:uid="{00000000-0005-0000-0000-000022000000}"/>
    <cellStyle name="Percent" xfId="37" builtinId="5"/>
    <cellStyle name="Title" xfId="34" xr:uid="{00000000-0005-0000-0000-000024000000}"/>
    <cellStyle name="Total" xfId="35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3"/>
  <sheetViews>
    <sheetView zoomScale="85" zoomScaleNormal="85" workbookViewId="0">
      <selection activeCell="H53" sqref="H53"/>
    </sheetView>
  </sheetViews>
  <sheetFormatPr defaultRowHeight="15" x14ac:dyDescent="0.25"/>
  <cols>
    <col min="2" max="2" width="25.85546875" customWidth="1"/>
    <col min="3" max="7" width="12.140625" customWidth="1"/>
    <col min="8" max="8" width="13.140625" bestFit="1" customWidth="1"/>
  </cols>
  <sheetData>
    <row r="1" spans="2:11" x14ac:dyDescent="0.25">
      <c r="C1" t="s">
        <v>235</v>
      </c>
      <c r="D1" t="s">
        <v>236</v>
      </c>
      <c r="E1" s="62" t="s">
        <v>238</v>
      </c>
      <c r="F1" s="62" t="s">
        <v>239</v>
      </c>
      <c r="H1" t="s">
        <v>243</v>
      </c>
      <c r="I1" s="62" t="s">
        <v>238</v>
      </c>
      <c r="J1" s="62" t="s">
        <v>239</v>
      </c>
    </row>
    <row r="2" spans="2:11" x14ac:dyDescent="0.25">
      <c r="B2" t="s">
        <v>257</v>
      </c>
      <c r="C2">
        <v>0</v>
      </c>
      <c r="D2">
        <v>0</v>
      </c>
      <c r="E2">
        <v>0</v>
      </c>
      <c r="F2">
        <f t="shared" ref="F2:F5" si="0">D2-E2</f>
        <v>0</v>
      </c>
      <c r="H2">
        <v>0</v>
      </c>
      <c r="I2">
        <v>0</v>
      </c>
      <c r="J2">
        <f>H2-I2</f>
        <v>0</v>
      </c>
    </row>
    <row r="3" spans="2:11" x14ac:dyDescent="0.25">
      <c r="B3" t="s">
        <v>258</v>
      </c>
      <c r="C3">
        <v>0</v>
      </c>
      <c r="D3">
        <v>0</v>
      </c>
      <c r="E3">
        <v>0</v>
      </c>
      <c r="F3">
        <f t="shared" si="0"/>
        <v>0</v>
      </c>
      <c r="H3">
        <v>0</v>
      </c>
      <c r="I3">
        <v>0</v>
      </c>
      <c r="J3">
        <f t="shared" ref="J3:J5" si="1">H3-I3</f>
        <v>0</v>
      </c>
    </row>
    <row r="4" spans="2:11" x14ac:dyDescent="0.25">
      <c r="B4" t="s">
        <v>259</v>
      </c>
      <c r="C4">
        <v>0</v>
      </c>
      <c r="D4">
        <v>0</v>
      </c>
      <c r="E4">
        <v>0</v>
      </c>
      <c r="F4">
        <f t="shared" si="0"/>
        <v>0</v>
      </c>
      <c r="H4">
        <v>0</v>
      </c>
      <c r="I4">
        <v>0</v>
      </c>
      <c r="J4">
        <f t="shared" si="1"/>
        <v>0</v>
      </c>
    </row>
    <row r="5" spans="2:11" x14ac:dyDescent="0.25">
      <c r="B5" t="s">
        <v>260</v>
      </c>
      <c r="C5">
        <v>0</v>
      </c>
      <c r="D5">
        <v>0</v>
      </c>
      <c r="E5">
        <v>0</v>
      </c>
      <c r="F5">
        <f t="shared" si="0"/>
        <v>0</v>
      </c>
      <c r="H5">
        <v>0</v>
      </c>
      <c r="I5">
        <v>0</v>
      </c>
      <c r="J5">
        <f t="shared" si="1"/>
        <v>0</v>
      </c>
    </row>
    <row r="11" spans="2:11" x14ac:dyDescent="0.25">
      <c r="B11" s="60" t="s">
        <v>230</v>
      </c>
      <c r="C11" s="41"/>
      <c r="D11" s="41"/>
      <c r="E11" s="41"/>
      <c r="F11" s="41"/>
      <c r="G11" s="41"/>
      <c r="H11" s="41"/>
    </row>
    <row r="12" spans="2:11" ht="30.75" thickBot="1" x14ac:dyDescent="0.3">
      <c r="B12" s="52" t="s">
        <v>216</v>
      </c>
      <c r="C12" s="80" t="s">
        <v>237</v>
      </c>
      <c r="D12" s="81"/>
      <c r="E12" s="81"/>
      <c r="F12" s="82"/>
      <c r="G12" s="80" t="s">
        <v>219</v>
      </c>
      <c r="H12" s="83"/>
      <c r="J12" t="s">
        <v>240</v>
      </c>
      <c r="K12">
        <v>8</v>
      </c>
    </row>
    <row r="13" spans="2:11" ht="30.75" thickBot="1" x14ac:dyDescent="0.3">
      <c r="B13" s="53" t="s">
        <v>217</v>
      </c>
      <c r="C13" s="50" t="s">
        <v>220</v>
      </c>
      <c r="D13" s="50" t="s">
        <v>221</v>
      </c>
      <c r="E13" s="50" t="s">
        <v>222</v>
      </c>
      <c r="F13" s="50" t="s">
        <v>223</v>
      </c>
      <c r="G13" s="50" t="s">
        <v>217</v>
      </c>
      <c r="H13" s="54" t="s">
        <v>224</v>
      </c>
    </row>
    <row r="14" spans="2:11" ht="15.75" thickBot="1" x14ac:dyDescent="0.3">
      <c r="B14" s="55" t="s">
        <v>261</v>
      </c>
      <c r="C14" s="63">
        <f>E2*$K$12</f>
        <v>0</v>
      </c>
      <c r="D14" s="63">
        <f>E3*$K$12</f>
        <v>0</v>
      </c>
      <c r="E14" s="63">
        <f>E4*$K$12</f>
        <v>0</v>
      </c>
      <c r="F14" s="63">
        <f>E5*$K$12</f>
        <v>0</v>
      </c>
      <c r="G14" s="72">
        <f>C14*C2+D14*C3+E14*C4+F14*C5</f>
        <v>0</v>
      </c>
      <c r="H14" s="67" t="e">
        <f>G14/G17</f>
        <v>#DIV/0!</v>
      </c>
    </row>
    <row r="15" spans="2:11" ht="15.75" thickBot="1" x14ac:dyDescent="0.3">
      <c r="B15" s="55" t="s">
        <v>262</v>
      </c>
      <c r="C15" s="63">
        <f>F2*$K$12</f>
        <v>0</v>
      </c>
      <c r="D15" s="63">
        <f>F3*$K$12</f>
        <v>0</v>
      </c>
      <c r="E15" s="63">
        <f>F4*$K$12</f>
        <v>0</v>
      </c>
      <c r="F15" s="63">
        <f>F5*$K$12</f>
        <v>0</v>
      </c>
      <c r="G15" s="72">
        <f>C15*C2+D15*C3+E15*C4+F15*C5</f>
        <v>0</v>
      </c>
      <c r="H15" s="67" t="e">
        <f>G15/G17</f>
        <v>#DIV/0!</v>
      </c>
    </row>
    <row r="16" spans="2:11" ht="15.75" thickBot="1" x14ac:dyDescent="0.3">
      <c r="B16" s="55" t="s">
        <v>263</v>
      </c>
      <c r="C16" s="63"/>
      <c r="D16" s="63"/>
      <c r="E16" s="63"/>
      <c r="F16" s="63"/>
      <c r="G16" s="73"/>
      <c r="H16" s="67"/>
    </row>
    <row r="17" spans="2:8" x14ac:dyDescent="0.25">
      <c r="B17" s="57" t="s">
        <v>228</v>
      </c>
      <c r="C17" s="64">
        <f>SUM(C14:C16)</f>
        <v>0</v>
      </c>
      <c r="D17" s="64">
        <f t="shared" ref="D17:H17" si="2">SUM(D14:D16)</f>
        <v>0</v>
      </c>
      <c r="E17" s="64">
        <f t="shared" si="2"/>
        <v>0</v>
      </c>
      <c r="F17" s="64">
        <f t="shared" si="2"/>
        <v>0</v>
      </c>
      <c r="G17" s="65">
        <f t="shared" si="2"/>
        <v>0</v>
      </c>
      <c r="H17" s="66" t="e">
        <f t="shared" si="2"/>
        <v>#DIV/0!</v>
      </c>
    </row>
    <row r="20" spans="2:8" x14ac:dyDescent="0.25">
      <c r="B20" s="60" t="s">
        <v>229</v>
      </c>
      <c r="C20" s="41"/>
      <c r="D20" s="41"/>
      <c r="E20" s="41"/>
      <c r="F20" s="41"/>
      <c r="G20" s="41"/>
      <c r="H20" s="41"/>
    </row>
    <row r="21" spans="2:8" ht="30.75" thickBot="1" x14ac:dyDescent="0.3">
      <c r="B21" s="52" t="s">
        <v>216</v>
      </c>
      <c r="C21" s="80" t="s">
        <v>218</v>
      </c>
      <c r="D21" s="81"/>
      <c r="E21" s="81"/>
      <c r="F21" s="82"/>
      <c r="G21" s="80" t="s">
        <v>219</v>
      </c>
      <c r="H21" s="83"/>
    </row>
    <row r="22" spans="2:8" ht="30.75" thickBot="1" x14ac:dyDescent="0.3">
      <c r="B22" s="53" t="s">
        <v>217</v>
      </c>
      <c r="C22" s="50" t="s">
        <v>220</v>
      </c>
      <c r="D22" s="50" t="s">
        <v>221</v>
      </c>
      <c r="E22" s="50" t="s">
        <v>222</v>
      </c>
      <c r="F22" s="50" t="s">
        <v>223</v>
      </c>
      <c r="G22" s="50" t="s">
        <v>217</v>
      </c>
      <c r="H22" s="54" t="s">
        <v>224</v>
      </c>
    </row>
    <row r="23" spans="2:8" ht="15.75" thickBot="1" x14ac:dyDescent="0.3">
      <c r="B23" s="55" t="s">
        <v>261</v>
      </c>
      <c r="C23" s="63">
        <f>12*I2</f>
        <v>0</v>
      </c>
      <c r="D23" s="63">
        <f>12*I3</f>
        <v>0</v>
      </c>
      <c r="E23" s="63">
        <f>12*I4</f>
        <v>0</v>
      </c>
      <c r="F23" s="63">
        <f>12*I5</f>
        <v>0</v>
      </c>
      <c r="G23" s="72">
        <f>C23*C2+D23*C3+E23*C4+F23*C5</f>
        <v>0</v>
      </c>
      <c r="H23" s="67" t="e">
        <f>G23/G26</f>
        <v>#DIV/0!</v>
      </c>
    </row>
    <row r="24" spans="2:8" ht="15.75" thickBot="1" x14ac:dyDescent="0.3">
      <c r="B24" s="55" t="s">
        <v>262</v>
      </c>
      <c r="C24" s="63">
        <f>12*J2</f>
        <v>0</v>
      </c>
      <c r="D24" s="63">
        <f>12*J3</f>
        <v>0</v>
      </c>
      <c r="E24" s="63">
        <f>12*J4</f>
        <v>0</v>
      </c>
      <c r="F24" s="63">
        <f>12*J5</f>
        <v>0</v>
      </c>
      <c r="G24" s="72">
        <f>C24*C2+D24*C3+E24*C4+F24*C5</f>
        <v>0</v>
      </c>
      <c r="H24" s="67" t="e">
        <f>G24/G26</f>
        <v>#DIV/0!</v>
      </c>
    </row>
    <row r="25" spans="2:8" ht="15.75" thickBot="1" x14ac:dyDescent="0.3">
      <c r="B25" s="55" t="s">
        <v>263</v>
      </c>
      <c r="C25" s="63"/>
      <c r="D25" s="63"/>
      <c r="E25" s="63"/>
      <c r="F25" s="63"/>
      <c r="G25" s="51"/>
      <c r="H25" s="67"/>
    </row>
    <row r="26" spans="2:8" x14ac:dyDescent="0.25">
      <c r="B26" s="57" t="s">
        <v>228</v>
      </c>
      <c r="C26" s="64">
        <f>SUM(C23:C25)</f>
        <v>0</v>
      </c>
      <c r="D26" s="64">
        <f t="shared" ref="D26" si="3">SUM(D23:D25)</f>
        <v>0</v>
      </c>
      <c r="E26" s="64">
        <f t="shared" ref="E26" si="4">SUM(E23:E25)</f>
        <v>0</v>
      </c>
      <c r="F26" s="64">
        <f t="shared" ref="F26" si="5">SUM(F23:F25)</f>
        <v>0</v>
      </c>
      <c r="G26" s="65">
        <f t="shared" ref="G26:H26" si="6">SUM(G23:G25)</f>
        <v>0</v>
      </c>
      <c r="H26" s="66" t="e">
        <f t="shared" si="6"/>
        <v>#DIV/0!</v>
      </c>
    </row>
    <row r="29" spans="2:8" x14ac:dyDescent="0.25">
      <c r="B29" s="60" t="s">
        <v>231</v>
      </c>
      <c r="C29" s="41"/>
      <c r="D29" s="41"/>
      <c r="E29" s="41"/>
      <c r="F29" s="41"/>
      <c r="G29" s="41"/>
      <c r="H29" s="41"/>
    </row>
    <row r="30" spans="2:8" ht="30.75" thickBot="1" x14ac:dyDescent="0.3">
      <c r="B30" s="52" t="s">
        <v>216</v>
      </c>
      <c r="C30" s="80" t="s">
        <v>218</v>
      </c>
      <c r="D30" s="81"/>
      <c r="E30" s="81"/>
      <c r="F30" s="82"/>
      <c r="G30" s="80" t="s">
        <v>219</v>
      </c>
      <c r="H30" s="83"/>
    </row>
    <row r="31" spans="2:8" ht="30.75" thickBot="1" x14ac:dyDescent="0.3">
      <c r="B31" s="53" t="s">
        <v>217</v>
      </c>
      <c r="C31" s="50" t="s">
        <v>220</v>
      </c>
      <c r="D31" s="50" t="s">
        <v>221</v>
      </c>
      <c r="E31" s="50" t="s">
        <v>222</v>
      </c>
      <c r="F31" s="50" t="s">
        <v>223</v>
      </c>
      <c r="G31" s="50" t="s">
        <v>217</v>
      </c>
      <c r="H31" s="54" t="s">
        <v>224</v>
      </c>
    </row>
    <row r="32" spans="2:8" ht="15.75" thickBot="1" x14ac:dyDescent="0.3">
      <c r="B32" s="55" t="s">
        <v>225</v>
      </c>
      <c r="C32" s="51"/>
      <c r="D32" s="51"/>
      <c r="E32" s="51"/>
      <c r="F32" s="51"/>
      <c r="G32" s="51"/>
      <c r="H32" s="56"/>
    </row>
    <row r="33" spans="2:8" ht="15.75" thickBot="1" x14ac:dyDescent="0.3">
      <c r="B33" s="55" t="s">
        <v>226</v>
      </c>
      <c r="C33" s="51"/>
      <c r="D33" s="51"/>
      <c r="E33" s="51"/>
      <c r="F33" s="51"/>
      <c r="G33" s="51"/>
      <c r="H33" s="56"/>
    </row>
    <row r="34" spans="2:8" ht="15.75" thickBot="1" x14ac:dyDescent="0.3">
      <c r="B34" s="55" t="s">
        <v>227</v>
      </c>
      <c r="C34" s="51"/>
      <c r="D34" s="51"/>
      <c r="E34" s="51"/>
      <c r="F34" s="51"/>
      <c r="G34" s="51"/>
      <c r="H34" s="56"/>
    </row>
    <row r="35" spans="2:8" x14ac:dyDescent="0.25">
      <c r="B35" s="57" t="s">
        <v>228</v>
      </c>
      <c r="C35" s="58"/>
      <c r="D35" s="58"/>
      <c r="E35" s="58"/>
      <c r="F35" s="58"/>
      <c r="G35" s="58"/>
      <c r="H35" s="59"/>
    </row>
    <row r="38" spans="2:8" x14ac:dyDescent="0.25">
      <c r="B38" s="60" t="s">
        <v>232</v>
      </c>
      <c r="C38" s="41"/>
      <c r="D38" s="41"/>
      <c r="E38" s="41"/>
      <c r="F38" s="41"/>
      <c r="G38" s="41"/>
      <c r="H38" s="41"/>
    </row>
    <row r="39" spans="2:8" ht="30.75" thickBot="1" x14ac:dyDescent="0.3">
      <c r="B39" s="52" t="s">
        <v>216</v>
      </c>
      <c r="C39" s="80" t="s">
        <v>218</v>
      </c>
      <c r="D39" s="81"/>
      <c r="E39" s="81"/>
      <c r="F39" s="82"/>
      <c r="G39" s="80" t="s">
        <v>219</v>
      </c>
      <c r="H39" s="83"/>
    </row>
    <row r="40" spans="2:8" ht="30.75" thickBot="1" x14ac:dyDescent="0.3">
      <c r="B40" s="53" t="s">
        <v>217</v>
      </c>
      <c r="C40" s="50" t="s">
        <v>220</v>
      </c>
      <c r="D40" s="50" t="s">
        <v>221</v>
      </c>
      <c r="E40" s="50" t="s">
        <v>222</v>
      </c>
      <c r="F40" s="50" t="s">
        <v>223</v>
      </c>
      <c r="G40" s="50" t="s">
        <v>217</v>
      </c>
      <c r="H40" s="54" t="s">
        <v>224</v>
      </c>
    </row>
    <row r="41" spans="2:8" ht="15.75" thickBot="1" x14ac:dyDescent="0.3">
      <c r="B41" s="55" t="s">
        <v>225</v>
      </c>
      <c r="C41" s="51"/>
      <c r="D41" s="51"/>
      <c r="E41" s="51"/>
      <c r="F41" s="51"/>
      <c r="G41" s="51"/>
      <c r="H41" s="56"/>
    </row>
    <row r="42" spans="2:8" ht="15.75" thickBot="1" x14ac:dyDescent="0.3">
      <c r="B42" s="55" t="s">
        <v>226</v>
      </c>
      <c r="C42" s="51"/>
      <c r="D42" s="51"/>
      <c r="E42" s="51"/>
      <c r="F42" s="51"/>
      <c r="G42" s="51"/>
      <c r="H42" s="56"/>
    </row>
    <row r="43" spans="2:8" ht="15.75" thickBot="1" x14ac:dyDescent="0.3">
      <c r="B43" s="55" t="s">
        <v>227</v>
      </c>
      <c r="C43" s="51"/>
      <c r="D43" s="51"/>
      <c r="E43" s="51"/>
      <c r="F43" s="51"/>
      <c r="G43" s="51"/>
      <c r="H43" s="56"/>
    </row>
    <row r="44" spans="2:8" x14ac:dyDescent="0.25">
      <c r="B44" s="57" t="s">
        <v>228</v>
      </c>
      <c r="C44" s="58"/>
      <c r="D44" s="58"/>
      <c r="E44" s="58"/>
      <c r="F44" s="58"/>
      <c r="G44" s="58"/>
      <c r="H44" s="59"/>
    </row>
    <row r="47" spans="2:8" x14ac:dyDescent="0.25">
      <c r="B47" s="68" t="s">
        <v>244</v>
      </c>
      <c r="D47" t="s">
        <v>246</v>
      </c>
      <c r="E47" t="s">
        <v>247</v>
      </c>
      <c r="F47" t="s">
        <v>248</v>
      </c>
    </row>
    <row r="48" spans="2:8" x14ac:dyDescent="0.25">
      <c r="B48" s="68" t="s">
        <v>245</v>
      </c>
      <c r="C48">
        <v>0</v>
      </c>
      <c r="D48">
        <v>0</v>
      </c>
      <c r="E48">
        <f>D48-F48</f>
        <v>0</v>
      </c>
      <c r="F48">
        <f>D48*47.25%</f>
        <v>0</v>
      </c>
    </row>
    <row r="49" spans="2:4" x14ac:dyDescent="0.25">
      <c r="B49" s="68" t="s">
        <v>249</v>
      </c>
      <c r="C49">
        <v>0</v>
      </c>
      <c r="D49" t="s">
        <v>253</v>
      </c>
    </row>
    <row r="50" spans="2:4" x14ac:dyDescent="0.25">
      <c r="B50" s="68" t="s">
        <v>250</v>
      </c>
      <c r="C50">
        <v>0</v>
      </c>
      <c r="D50" t="s">
        <v>254</v>
      </c>
    </row>
    <row r="51" spans="2:4" x14ac:dyDescent="0.25">
      <c r="B51" s="68" t="s">
        <v>251</v>
      </c>
      <c r="C51">
        <v>0</v>
      </c>
      <c r="D51" t="s">
        <v>253</v>
      </c>
    </row>
    <row r="52" spans="2:4" x14ac:dyDescent="0.25">
      <c r="B52" s="68" t="s">
        <v>252</v>
      </c>
      <c r="C52">
        <v>0</v>
      </c>
      <c r="D52" t="s">
        <v>253</v>
      </c>
    </row>
    <row r="53" spans="2:4" x14ac:dyDescent="0.25">
      <c r="B53" s="68" t="s">
        <v>255</v>
      </c>
      <c r="C53">
        <v>0</v>
      </c>
      <c r="D53" t="s">
        <v>253</v>
      </c>
    </row>
  </sheetData>
  <mergeCells count="8">
    <mergeCell ref="C39:F39"/>
    <mergeCell ref="G39:H39"/>
    <mergeCell ref="C12:F12"/>
    <mergeCell ref="G12:H12"/>
    <mergeCell ref="C21:F21"/>
    <mergeCell ref="G21:H21"/>
    <mergeCell ref="C30:F30"/>
    <mergeCell ref="G30:H30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1"/>
  <sheetViews>
    <sheetView tabSelected="1" zoomScale="90" zoomScaleNormal="90" workbookViewId="0">
      <pane ySplit="4" topLeftCell="A5" activePane="bottomLeft" state="frozen"/>
      <selection pane="bottomLeft" activeCell="B2" sqref="B2"/>
    </sheetView>
  </sheetViews>
  <sheetFormatPr defaultColWidth="0" defaultRowHeight="15" zeroHeight="1" x14ac:dyDescent="0.25"/>
  <cols>
    <col min="1" max="1" width="4" style="41" hidden="1" customWidth="1"/>
    <col min="2" max="2" width="35.42578125" style="41" customWidth="1"/>
    <col min="3" max="3" width="11.7109375" style="41" customWidth="1"/>
    <col min="4" max="4" width="11" style="41" customWidth="1"/>
    <col min="5" max="5" width="11.85546875" style="41" bestFit="1" customWidth="1"/>
    <col min="6" max="6" width="12.85546875" style="41" bestFit="1" customWidth="1"/>
    <col min="7" max="7" width="10.42578125" style="41" customWidth="1"/>
    <col min="8" max="8" width="11.85546875" style="41" bestFit="1" customWidth="1"/>
    <col min="9" max="9" width="10.28515625" style="41" bestFit="1" customWidth="1"/>
    <col min="10" max="10" width="11.28515625" style="41" bestFit="1" customWidth="1"/>
    <col min="11" max="16384" width="9.140625" style="41" hidden="1"/>
  </cols>
  <sheetData>
    <row r="1" spans="2:10" ht="18.75" x14ac:dyDescent="0.3">
      <c r="B1" s="40" t="s">
        <v>142</v>
      </c>
      <c r="J1" s="42" t="s">
        <v>264</v>
      </c>
    </row>
    <row r="2" spans="2:10" x14ac:dyDescent="0.25"/>
    <row r="3" spans="2:10" ht="15.75" thickBot="1" x14ac:dyDescent="0.3">
      <c r="E3" s="41" t="s">
        <v>144</v>
      </c>
      <c r="J3" s="110" t="s">
        <v>267</v>
      </c>
    </row>
    <row r="4" spans="2:10" ht="36.75" thickBot="1" x14ac:dyDescent="0.3">
      <c r="B4" s="43" t="s">
        <v>145</v>
      </c>
      <c r="C4" s="44" t="s">
        <v>146</v>
      </c>
      <c r="D4" s="44" t="s">
        <v>147</v>
      </c>
      <c r="E4" s="44" t="s">
        <v>268</v>
      </c>
      <c r="F4" s="44" t="s">
        <v>148</v>
      </c>
      <c r="G4" s="44" t="s">
        <v>143</v>
      </c>
      <c r="H4" s="44" t="s">
        <v>149</v>
      </c>
      <c r="I4" s="44" t="s">
        <v>150</v>
      </c>
      <c r="J4" s="44" t="s">
        <v>151</v>
      </c>
    </row>
    <row r="5" spans="2:10" ht="15.75" thickBot="1" x14ac:dyDescent="0.3">
      <c r="B5" s="45" t="s">
        <v>152</v>
      </c>
      <c r="C5" s="111"/>
      <c r="D5" s="111"/>
      <c r="E5" s="111"/>
      <c r="F5" s="111"/>
      <c r="G5" s="111"/>
      <c r="H5" s="111"/>
      <c r="I5" s="111"/>
      <c r="J5" s="111"/>
    </row>
    <row r="6" spans="2:10" x14ac:dyDescent="0.25">
      <c r="B6" s="47" t="s">
        <v>153</v>
      </c>
      <c r="C6" s="112"/>
      <c r="D6" s="112"/>
      <c r="E6" s="112"/>
      <c r="F6" s="112"/>
      <c r="G6" s="112"/>
      <c r="H6" s="112"/>
      <c r="I6" s="112"/>
      <c r="J6" s="112"/>
    </row>
    <row r="7" spans="2:10" ht="15.75" thickBot="1" x14ac:dyDescent="0.3">
      <c r="B7" s="45" t="s">
        <v>154</v>
      </c>
      <c r="C7" s="113"/>
      <c r="D7" s="113"/>
      <c r="E7" s="113"/>
      <c r="F7" s="113"/>
      <c r="G7" s="113"/>
      <c r="H7" s="113"/>
      <c r="I7" s="113"/>
      <c r="J7" s="113"/>
    </row>
    <row r="8" spans="2:10" ht="15.75" thickBot="1" x14ac:dyDescent="0.3">
      <c r="B8" s="48" t="s">
        <v>155</v>
      </c>
      <c r="C8" s="111"/>
      <c r="D8" s="111"/>
      <c r="E8" s="111"/>
      <c r="F8" s="111"/>
      <c r="G8" s="111"/>
      <c r="H8" s="111"/>
      <c r="I8" s="111"/>
      <c r="J8" s="111"/>
    </row>
    <row r="9" spans="2:10" x14ac:dyDescent="0.25">
      <c r="B9" s="49" t="s">
        <v>156</v>
      </c>
      <c r="C9" s="112"/>
      <c r="D9" s="112"/>
      <c r="E9" s="112"/>
      <c r="F9" s="112"/>
      <c r="G9" s="112"/>
      <c r="H9" s="112"/>
      <c r="I9" s="112"/>
      <c r="J9" s="112"/>
    </row>
    <row r="10" spans="2:10" x14ac:dyDescent="0.25">
      <c r="B10" s="49" t="s">
        <v>157</v>
      </c>
      <c r="C10" s="114"/>
      <c r="D10" s="114"/>
      <c r="E10" s="114"/>
      <c r="F10" s="114"/>
      <c r="G10" s="114"/>
      <c r="H10" s="114"/>
      <c r="I10" s="114"/>
      <c r="J10" s="114"/>
    </row>
    <row r="11" spans="2:10" ht="15.75" thickBot="1" x14ac:dyDescent="0.3">
      <c r="B11" s="48" t="s">
        <v>158</v>
      </c>
      <c r="C11" s="113"/>
      <c r="D11" s="113"/>
      <c r="E11" s="113"/>
      <c r="F11" s="113"/>
      <c r="G11" s="113"/>
      <c r="H11" s="113"/>
      <c r="I11" s="113"/>
      <c r="J11" s="113"/>
    </row>
    <row r="12" spans="2:10" x14ac:dyDescent="0.25">
      <c r="B12" s="49" t="s">
        <v>159</v>
      </c>
      <c r="C12" s="112"/>
      <c r="D12" s="112"/>
      <c r="E12" s="112"/>
      <c r="F12" s="112"/>
      <c r="G12" s="112"/>
      <c r="H12" s="112"/>
      <c r="I12" s="112"/>
      <c r="J12" s="112"/>
    </row>
    <row r="13" spans="2:10" x14ac:dyDescent="0.25">
      <c r="B13" s="49" t="s">
        <v>160</v>
      </c>
      <c r="C13" s="114"/>
      <c r="D13" s="114"/>
      <c r="E13" s="114"/>
      <c r="F13" s="114"/>
      <c r="G13" s="114"/>
      <c r="H13" s="114"/>
      <c r="I13" s="114"/>
      <c r="J13" s="114"/>
    </row>
    <row r="14" spans="2:10" ht="26.25" thickBot="1" x14ac:dyDescent="0.3">
      <c r="B14" s="48" t="s">
        <v>161</v>
      </c>
      <c r="C14" s="113"/>
      <c r="D14" s="113"/>
      <c r="E14" s="113"/>
      <c r="F14" s="113"/>
      <c r="G14" s="113"/>
      <c r="H14" s="113"/>
      <c r="I14" s="113"/>
      <c r="J14" s="113"/>
    </row>
    <row r="15" spans="2:10" x14ac:dyDescent="0.25">
      <c r="B15" s="47" t="s">
        <v>162</v>
      </c>
      <c r="C15" s="112"/>
      <c r="D15" s="112"/>
      <c r="E15" s="112"/>
      <c r="F15" s="112"/>
      <c r="G15" s="112"/>
      <c r="H15" s="112"/>
      <c r="I15" s="112"/>
      <c r="J15" s="112"/>
    </row>
    <row r="16" spans="2:10" x14ac:dyDescent="0.25">
      <c r="B16" s="47" t="s">
        <v>163</v>
      </c>
      <c r="C16" s="114"/>
      <c r="D16" s="114"/>
      <c r="E16" s="114"/>
      <c r="F16" s="114"/>
      <c r="G16" s="114"/>
      <c r="H16" s="114"/>
      <c r="I16" s="114"/>
      <c r="J16" s="114"/>
    </row>
    <row r="17" spans="2:10" ht="15.75" thickBot="1" x14ac:dyDescent="0.3">
      <c r="B17" s="45" t="s">
        <v>164</v>
      </c>
      <c r="C17" s="113"/>
      <c r="D17" s="113"/>
      <c r="E17" s="113"/>
      <c r="F17" s="113"/>
      <c r="G17" s="113"/>
      <c r="H17" s="113"/>
      <c r="I17" s="113"/>
      <c r="J17" s="113"/>
    </row>
    <row r="18" spans="2:10" ht="15.75" thickBot="1" x14ac:dyDescent="0.3">
      <c r="B18" s="48" t="s">
        <v>165</v>
      </c>
      <c r="C18" s="111"/>
      <c r="D18" s="111"/>
      <c r="E18" s="111"/>
      <c r="F18" s="111"/>
      <c r="G18" s="111"/>
      <c r="H18" s="111"/>
      <c r="I18" s="111"/>
      <c r="J18" s="111"/>
    </row>
    <row r="19" spans="2:10" x14ac:dyDescent="0.25">
      <c r="B19" s="49" t="s">
        <v>166</v>
      </c>
      <c r="C19" s="112"/>
      <c r="D19" s="112"/>
      <c r="E19" s="112"/>
      <c r="F19" s="112"/>
      <c r="G19" s="112"/>
      <c r="H19" s="112"/>
      <c r="I19" s="112"/>
      <c r="J19" s="112"/>
    </row>
    <row r="20" spans="2:10" ht="15.75" thickBot="1" x14ac:dyDescent="0.3">
      <c r="B20" s="48" t="s">
        <v>167</v>
      </c>
      <c r="C20" s="113"/>
      <c r="D20" s="113"/>
      <c r="E20" s="113"/>
      <c r="F20" s="113"/>
      <c r="G20" s="113"/>
      <c r="H20" s="113"/>
      <c r="I20" s="113"/>
      <c r="J20" s="113"/>
    </row>
    <row r="21" spans="2:10" x14ac:dyDescent="0.25">
      <c r="B21" s="49" t="s">
        <v>168</v>
      </c>
      <c r="C21" s="112"/>
      <c r="D21" s="112"/>
      <c r="E21" s="112"/>
      <c r="F21" s="112"/>
      <c r="G21" s="112"/>
      <c r="H21" s="112"/>
      <c r="I21" s="112"/>
      <c r="J21" s="112"/>
    </row>
    <row r="22" spans="2:10" x14ac:dyDescent="0.25">
      <c r="B22" s="49" t="s">
        <v>169</v>
      </c>
      <c r="C22" s="114"/>
      <c r="D22" s="114"/>
      <c r="E22" s="114"/>
      <c r="F22" s="114"/>
      <c r="G22" s="114"/>
      <c r="H22" s="114"/>
      <c r="I22" s="114"/>
      <c r="J22" s="114"/>
    </row>
    <row r="23" spans="2:10" ht="38.25" x14ac:dyDescent="0.25">
      <c r="B23" s="49" t="s">
        <v>170</v>
      </c>
      <c r="C23" s="114"/>
      <c r="D23" s="114"/>
      <c r="E23" s="114"/>
      <c r="F23" s="114"/>
      <c r="G23" s="114"/>
      <c r="H23" s="114"/>
      <c r="I23" s="114"/>
      <c r="J23" s="114"/>
    </row>
    <row r="24" spans="2:10" ht="39" thickBot="1" x14ac:dyDescent="0.3">
      <c r="B24" s="48" t="s">
        <v>171</v>
      </c>
      <c r="C24" s="113"/>
      <c r="D24" s="113"/>
      <c r="E24" s="113"/>
      <c r="F24" s="113"/>
      <c r="G24" s="113"/>
      <c r="H24" s="113"/>
      <c r="I24" s="113"/>
      <c r="J24" s="113"/>
    </row>
    <row r="25" spans="2:10" x14ac:dyDescent="0.25">
      <c r="B25" s="49" t="s">
        <v>172</v>
      </c>
      <c r="C25" s="112"/>
      <c r="D25" s="112"/>
      <c r="E25" s="112"/>
      <c r="F25" s="112"/>
      <c r="G25" s="112"/>
      <c r="H25" s="112"/>
      <c r="I25" s="112"/>
      <c r="J25" s="112"/>
    </row>
    <row r="26" spans="2:10" ht="15.75" thickBot="1" x14ac:dyDescent="0.3">
      <c r="B26" s="48" t="s">
        <v>173</v>
      </c>
      <c r="C26" s="113"/>
      <c r="D26" s="113"/>
      <c r="E26" s="113"/>
      <c r="F26" s="113"/>
      <c r="G26" s="113"/>
      <c r="H26" s="113"/>
      <c r="I26" s="113"/>
      <c r="J26" s="113"/>
    </row>
    <row r="27" spans="2:10" x14ac:dyDescent="0.25">
      <c r="B27" s="47" t="s">
        <v>174</v>
      </c>
      <c r="C27" s="112"/>
      <c r="D27" s="112"/>
      <c r="E27" s="112"/>
      <c r="F27" s="112"/>
      <c r="G27" s="112"/>
      <c r="H27" s="112"/>
      <c r="I27" s="112"/>
      <c r="J27" s="112"/>
    </row>
    <row r="28" spans="2:10" ht="39" thickBot="1" x14ac:dyDescent="0.3">
      <c r="B28" s="45" t="s">
        <v>175</v>
      </c>
      <c r="C28" s="113"/>
      <c r="D28" s="113"/>
      <c r="E28" s="113"/>
      <c r="F28" s="113"/>
      <c r="G28" s="113"/>
      <c r="H28" s="113"/>
      <c r="I28" s="113"/>
      <c r="J28" s="113"/>
    </row>
    <row r="29" spans="2:10" ht="90" thickBot="1" x14ac:dyDescent="0.3">
      <c r="B29" s="45" t="s">
        <v>176</v>
      </c>
      <c r="C29" s="111"/>
      <c r="D29" s="111"/>
      <c r="E29" s="115"/>
      <c r="F29" s="115"/>
      <c r="G29" s="115"/>
      <c r="H29" s="115"/>
      <c r="I29" s="115"/>
      <c r="J29" s="115"/>
    </row>
    <row r="30" spans="2:10" x14ac:dyDescent="0.25">
      <c r="B30" s="47" t="s">
        <v>177</v>
      </c>
      <c r="C30" s="112"/>
      <c r="D30" s="112"/>
      <c r="E30" s="112"/>
      <c r="F30" s="112"/>
      <c r="G30" s="112"/>
      <c r="H30" s="112"/>
      <c r="I30" s="112"/>
      <c r="J30" s="112"/>
    </row>
    <row r="31" spans="2:10" x14ac:dyDescent="0.25">
      <c r="B31" s="47" t="s">
        <v>178</v>
      </c>
      <c r="C31" s="114"/>
      <c r="D31" s="114"/>
      <c r="E31" s="114"/>
      <c r="F31" s="114"/>
      <c r="G31" s="114"/>
      <c r="H31" s="114"/>
      <c r="I31" s="114"/>
      <c r="J31" s="114"/>
    </row>
    <row r="32" spans="2:10" x14ac:dyDescent="0.25">
      <c r="B32" s="47" t="s">
        <v>179</v>
      </c>
      <c r="C32" s="114"/>
      <c r="D32" s="114"/>
      <c r="E32" s="114"/>
      <c r="F32" s="114"/>
      <c r="G32" s="114"/>
      <c r="H32" s="114"/>
      <c r="I32" s="114"/>
      <c r="J32" s="114"/>
    </row>
    <row r="33" spans="2:10" ht="26.25" thickBot="1" x14ac:dyDescent="0.3">
      <c r="B33" s="45" t="s">
        <v>180</v>
      </c>
      <c r="C33" s="113"/>
      <c r="D33" s="113"/>
      <c r="E33" s="113"/>
      <c r="F33" s="113"/>
      <c r="G33" s="113"/>
      <c r="H33" s="113"/>
      <c r="I33" s="113"/>
      <c r="J33" s="113"/>
    </row>
    <row r="34" spans="2:10" x14ac:dyDescent="0.25">
      <c r="B34" s="47" t="s">
        <v>181</v>
      </c>
      <c r="C34" s="112"/>
      <c r="D34" s="112"/>
      <c r="E34" s="112"/>
      <c r="F34" s="112"/>
      <c r="G34" s="112"/>
      <c r="H34" s="112"/>
      <c r="I34" s="112"/>
      <c r="J34" s="112"/>
    </row>
    <row r="35" spans="2:10" x14ac:dyDescent="0.25">
      <c r="B35" s="47" t="s">
        <v>182</v>
      </c>
      <c r="C35" s="114"/>
      <c r="D35" s="114"/>
      <c r="E35" s="114"/>
      <c r="F35" s="114"/>
      <c r="G35" s="114"/>
      <c r="H35" s="114"/>
      <c r="I35" s="114"/>
      <c r="J35" s="114"/>
    </row>
    <row r="36" spans="2:10" x14ac:dyDescent="0.25">
      <c r="B36" s="47" t="s">
        <v>183</v>
      </c>
      <c r="C36" s="114"/>
      <c r="D36" s="114"/>
      <c r="E36" s="114"/>
      <c r="F36" s="114"/>
      <c r="G36" s="114"/>
      <c r="H36" s="114"/>
      <c r="I36" s="114"/>
      <c r="J36" s="114"/>
    </row>
    <row r="37" spans="2:10" x14ac:dyDescent="0.25">
      <c r="B37" s="47" t="s">
        <v>184</v>
      </c>
      <c r="C37" s="114"/>
      <c r="D37" s="114"/>
      <c r="E37" s="114"/>
      <c r="F37" s="114"/>
      <c r="G37" s="114"/>
      <c r="H37" s="114"/>
      <c r="I37" s="114"/>
      <c r="J37" s="114"/>
    </row>
    <row r="38" spans="2:10" x14ac:dyDescent="0.25">
      <c r="B38" s="47" t="s">
        <v>185</v>
      </c>
      <c r="C38" s="114"/>
      <c r="D38" s="114"/>
      <c r="E38" s="114"/>
      <c r="F38" s="114"/>
      <c r="G38" s="114"/>
      <c r="H38" s="114"/>
      <c r="I38" s="114"/>
      <c r="J38" s="114"/>
    </row>
    <row r="39" spans="2:10" x14ac:dyDescent="0.25">
      <c r="B39" s="47" t="s">
        <v>186</v>
      </c>
      <c r="C39" s="114"/>
      <c r="D39" s="114"/>
      <c r="E39" s="114"/>
      <c r="F39" s="114"/>
      <c r="G39" s="114"/>
      <c r="H39" s="114"/>
      <c r="I39" s="114"/>
      <c r="J39" s="114"/>
    </row>
    <row r="40" spans="2:10" ht="15.75" thickBot="1" x14ac:dyDescent="0.3">
      <c r="B40" s="45" t="s">
        <v>187</v>
      </c>
      <c r="C40" s="113"/>
      <c r="D40" s="113"/>
      <c r="E40" s="113"/>
      <c r="F40" s="113"/>
      <c r="G40" s="113"/>
      <c r="H40" s="113"/>
      <c r="I40" s="113"/>
      <c r="J40" s="113"/>
    </row>
    <row r="41" spans="2:10" x14ac:dyDescent="0.25">
      <c r="B41" s="47" t="s">
        <v>188</v>
      </c>
      <c r="C41" s="112"/>
      <c r="D41" s="112"/>
      <c r="E41" s="112"/>
      <c r="F41" s="112"/>
      <c r="G41" s="112"/>
      <c r="H41" s="112"/>
      <c r="I41" s="112"/>
      <c r="J41" s="112"/>
    </row>
    <row r="42" spans="2:10" ht="15.75" thickBot="1" x14ac:dyDescent="0.3">
      <c r="B42" s="45" t="s">
        <v>189</v>
      </c>
      <c r="C42" s="113"/>
      <c r="D42" s="113"/>
      <c r="E42" s="113"/>
      <c r="F42" s="113"/>
      <c r="G42" s="113"/>
      <c r="H42" s="113"/>
      <c r="I42" s="113"/>
      <c r="J42" s="113"/>
    </row>
    <row r="43" spans="2:10" ht="26.25" thickBot="1" x14ac:dyDescent="0.3">
      <c r="B43" s="45" t="s">
        <v>190</v>
      </c>
      <c r="C43" s="111"/>
      <c r="D43" s="111"/>
      <c r="E43" s="111"/>
      <c r="F43" s="111"/>
      <c r="G43" s="111"/>
      <c r="H43" s="111"/>
      <c r="I43" s="111"/>
      <c r="J43" s="111"/>
    </row>
    <row r="44" spans="2:10" ht="51.75" thickBot="1" x14ac:dyDescent="0.3">
      <c r="B44" s="45" t="s">
        <v>191</v>
      </c>
      <c r="C44" s="111"/>
      <c r="D44" s="111"/>
      <c r="E44" s="111"/>
      <c r="F44" s="111"/>
      <c r="G44" s="111"/>
      <c r="H44" s="111"/>
      <c r="I44" s="111"/>
      <c r="J44" s="111"/>
    </row>
    <row r="45" spans="2:10" ht="26.25" thickBot="1" x14ac:dyDescent="0.3">
      <c r="B45" s="45" t="s">
        <v>192</v>
      </c>
      <c r="C45" s="111"/>
      <c r="D45" s="111"/>
      <c r="E45" s="111"/>
      <c r="F45" s="111"/>
      <c r="G45" s="111"/>
      <c r="H45" s="111"/>
      <c r="I45" s="111"/>
      <c r="J45" s="111"/>
    </row>
    <row r="46" spans="2:10" x14ac:dyDescent="0.25">
      <c r="B46" s="47" t="s">
        <v>193</v>
      </c>
      <c r="C46" s="112"/>
      <c r="D46" s="112"/>
      <c r="E46" s="112"/>
      <c r="F46" s="112"/>
      <c r="G46" s="112"/>
      <c r="H46" s="112"/>
      <c r="I46" s="112"/>
      <c r="J46" s="112"/>
    </row>
    <row r="47" spans="2:10" ht="15.75" thickBot="1" x14ac:dyDescent="0.3">
      <c r="B47" s="45" t="s">
        <v>194</v>
      </c>
      <c r="C47" s="113"/>
      <c r="D47" s="113"/>
      <c r="E47" s="113"/>
      <c r="F47" s="113"/>
      <c r="G47" s="113"/>
      <c r="H47" s="113"/>
      <c r="I47" s="113"/>
      <c r="J47" s="113"/>
    </row>
    <row r="48" spans="2:10" x14ac:dyDescent="0.25">
      <c r="B48" s="47" t="s">
        <v>195</v>
      </c>
      <c r="C48" s="112"/>
      <c r="D48" s="112"/>
      <c r="E48" s="112"/>
      <c r="F48" s="112"/>
      <c r="G48" s="112"/>
      <c r="H48" s="112"/>
      <c r="I48" s="112"/>
      <c r="J48" s="112"/>
    </row>
    <row r="49" spans="2:10" x14ac:dyDescent="0.25">
      <c r="B49" s="47" t="s">
        <v>196</v>
      </c>
      <c r="C49" s="114"/>
      <c r="D49" s="114"/>
      <c r="E49" s="114"/>
      <c r="F49" s="114"/>
      <c r="G49" s="114"/>
      <c r="H49" s="114"/>
      <c r="I49" s="114"/>
      <c r="J49" s="114"/>
    </row>
    <row r="50" spans="2:10" ht="15.75" thickBot="1" x14ac:dyDescent="0.3">
      <c r="B50" s="45" t="s">
        <v>189</v>
      </c>
      <c r="C50" s="113"/>
      <c r="D50" s="113"/>
      <c r="E50" s="113"/>
      <c r="F50" s="113"/>
      <c r="G50" s="113"/>
      <c r="H50" s="113"/>
      <c r="I50" s="113"/>
      <c r="J50" s="113"/>
    </row>
    <row r="51" spans="2:10" x14ac:dyDescent="0.25">
      <c r="B51" s="47" t="s">
        <v>197</v>
      </c>
      <c r="C51" s="112"/>
      <c r="D51" s="112"/>
      <c r="E51" s="112"/>
      <c r="F51" s="112"/>
      <c r="G51" s="112"/>
      <c r="H51" s="112"/>
      <c r="I51" s="112"/>
      <c r="J51" s="112"/>
    </row>
    <row r="52" spans="2:10" ht="15.75" thickBot="1" x14ac:dyDescent="0.3">
      <c r="B52" s="45" t="s">
        <v>198</v>
      </c>
      <c r="C52" s="113"/>
      <c r="D52" s="113"/>
      <c r="E52" s="113"/>
      <c r="F52" s="113"/>
      <c r="G52" s="113"/>
      <c r="H52" s="113"/>
      <c r="I52" s="113"/>
      <c r="J52" s="113"/>
    </row>
    <row r="53" spans="2:10" x14ac:dyDescent="0.25">
      <c r="B53" s="47" t="s">
        <v>199</v>
      </c>
      <c r="C53" s="112"/>
      <c r="D53" s="112"/>
      <c r="E53" s="112"/>
      <c r="F53" s="112"/>
      <c r="G53" s="112"/>
      <c r="H53" s="112"/>
      <c r="I53" s="112"/>
      <c r="J53" s="112"/>
    </row>
    <row r="54" spans="2:10" x14ac:dyDescent="0.25">
      <c r="B54" s="47" t="s">
        <v>200</v>
      </c>
      <c r="C54" s="114"/>
      <c r="D54" s="114"/>
      <c r="E54" s="114"/>
      <c r="F54" s="114"/>
      <c r="G54" s="114"/>
      <c r="H54" s="114"/>
      <c r="I54" s="114"/>
      <c r="J54" s="114"/>
    </row>
    <row r="55" spans="2:10" ht="15.75" thickBot="1" x14ac:dyDescent="0.3">
      <c r="B55" s="45" t="s">
        <v>189</v>
      </c>
      <c r="C55" s="113"/>
      <c r="D55" s="113"/>
      <c r="E55" s="113"/>
      <c r="F55" s="113"/>
      <c r="G55" s="113"/>
      <c r="H55" s="113"/>
      <c r="I55" s="113"/>
      <c r="J55" s="113"/>
    </row>
    <row r="56" spans="2:10" x14ac:dyDescent="0.25">
      <c r="B56" s="47" t="s">
        <v>201</v>
      </c>
      <c r="C56" s="112"/>
      <c r="D56" s="112"/>
      <c r="E56" s="112"/>
      <c r="F56" s="112"/>
      <c r="G56" s="112"/>
      <c r="H56" s="112"/>
      <c r="I56" s="112"/>
      <c r="J56" s="112"/>
    </row>
    <row r="57" spans="2:10" ht="15.75" thickBot="1" x14ac:dyDescent="0.3">
      <c r="B57" s="45" t="s">
        <v>194</v>
      </c>
      <c r="C57" s="113"/>
      <c r="D57" s="113"/>
      <c r="E57" s="113"/>
      <c r="F57" s="113"/>
      <c r="G57" s="113"/>
      <c r="H57" s="113"/>
      <c r="I57" s="113"/>
      <c r="J57" s="113"/>
    </row>
    <row r="58" spans="2:10" ht="15.75" thickBot="1" x14ac:dyDescent="0.3">
      <c r="B58" s="48" t="s">
        <v>202</v>
      </c>
      <c r="C58" s="111"/>
      <c r="D58" s="111"/>
      <c r="E58" s="111"/>
      <c r="F58" s="111"/>
      <c r="G58" s="111"/>
      <c r="H58" s="111"/>
      <c r="I58" s="111"/>
      <c r="J58" s="111"/>
    </row>
    <row r="59" spans="2:10" x14ac:dyDescent="0.25">
      <c r="B59" s="49" t="s">
        <v>203</v>
      </c>
      <c r="C59" s="112"/>
      <c r="D59" s="112"/>
      <c r="E59" s="112"/>
      <c r="F59" s="112"/>
      <c r="G59" s="112"/>
      <c r="H59" s="112"/>
      <c r="I59" s="112"/>
      <c r="J59" s="112"/>
    </row>
    <row r="60" spans="2:10" ht="15.75" thickBot="1" x14ac:dyDescent="0.3">
      <c r="B60" s="48" t="s">
        <v>204</v>
      </c>
      <c r="C60" s="113"/>
      <c r="D60" s="113"/>
      <c r="E60" s="113"/>
      <c r="F60" s="113"/>
      <c r="G60" s="113"/>
      <c r="H60" s="113"/>
      <c r="I60" s="113"/>
      <c r="J60" s="113"/>
    </row>
    <row r="61" spans="2:10" x14ac:dyDescent="0.25">
      <c r="B61" s="49" t="s">
        <v>205</v>
      </c>
      <c r="C61" s="112"/>
      <c r="D61" s="112"/>
      <c r="E61" s="112"/>
      <c r="F61" s="112"/>
      <c r="G61" s="112"/>
      <c r="H61" s="112"/>
      <c r="I61" s="112"/>
      <c r="J61" s="112"/>
    </row>
    <row r="62" spans="2:10" ht="26.25" thickBot="1" x14ac:dyDescent="0.3">
      <c r="B62" s="48" t="s">
        <v>206</v>
      </c>
      <c r="C62" s="113"/>
      <c r="D62" s="113"/>
      <c r="E62" s="113"/>
      <c r="F62" s="113"/>
      <c r="G62" s="113"/>
      <c r="H62" s="113"/>
      <c r="I62" s="113"/>
      <c r="J62" s="113"/>
    </row>
    <row r="63" spans="2:10" x14ac:dyDescent="0.25">
      <c r="B63" s="49" t="s">
        <v>207</v>
      </c>
      <c r="C63" s="112"/>
      <c r="D63" s="112"/>
      <c r="E63" s="112"/>
      <c r="F63" s="112"/>
      <c r="G63" s="112"/>
      <c r="H63" s="112"/>
      <c r="I63" s="112"/>
      <c r="J63" s="112"/>
    </row>
    <row r="64" spans="2:10" ht="15.75" thickBot="1" x14ac:dyDescent="0.3">
      <c r="B64" s="48" t="s">
        <v>208</v>
      </c>
      <c r="C64" s="113"/>
      <c r="D64" s="113"/>
      <c r="E64" s="113"/>
      <c r="F64" s="113"/>
      <c r="G64" s="113"/>
      <c r="H64" s="113"/>
      <c r="I64" s="113"/>
      <c r="J64" s="113"/>
    </row>
    <row r="65" spans="2:10" ht="15.75" thickBot="1" x14ac:dyDescent="0.3">
      <c r="B65" s="45" t="s">
        <v>209</v>
      </c>
      <c r="C65" s="46"/>
      <c r="D65" s="46"/>
      <c r="E65" s="61">
        <f>SUM(E5:E64)</f>
        <v>0</v>
      </c>
      <c r="F65" s="61">
        <f t="shared" ref="F65:J65" si="0">SUM(F5:F64)</f>
        <v>0</v>
      </c>
      <c r="G65" s="61">
        <f t="shared" si="0"/>
        <v>0</v>
      </c>
      <c r="H65" s="61">
        <f t="shared" si="0"/>
        <v>0</v>
      </c>
      <c r="I65" s="61">
        <f t="shared" si="0"/>
        <v>0</v>
      </c>
      <c r="J65" s="61">
        <f t="shared" si="0"/>
        <v>0</v>
      </c>
    </row>
    <row r="66" spans="2:10" x14ac:dyDescent="0.25"/>
    <row r="67" spans="2:10" x14ac:dyDescent="0.25"/>
    <row r="68" spans="2:10" x14ac:dyDescent="0.25"/>
    <row r="69" spans="2:10" ht="15.75" thickBot="1" x14ac:dyDescent="0.3"/>
    <row r="70" spans="2:10" ht="15.75" thickBot="1" x14ac:dyDescent="0.3">
      <c r="B70" s="121" t="s">
        <v>210</v>
      </c>
      <c r="C70" s="122"/>
      <c r="D70" s="123"/>
      <c r="E70" s="116"/>
      <c r="F70" s="116"/>
      <c r="G70" s="116"/>
    </row>
    <row r="71" spans="2:10" ht="15.75" thickBot="1" x14ac:dyDescent="0.3">
      <c r="B71" s="124"/>
      <c r="C71" s="125" t="s">
        <v>211</v>
      </c>
      <c r="D71" s="125" t="s">
        <v>212</v>
      </c>
      <c r="E71" s="116"/>
      <c r="F71" s="117" t="s">
        <v>241</v>
      </c>
      <c r="G71" s="117" t="s">
        <v>242</v>
      </c>
    </row>
    <row r="72" spans="2:10" ht="15.75" thickBot="1" x14ac:dyDescent="0.3">
      <c r="B72" s="126" t="s">
        <v>213</v>
      </c>
      <c r="C72" s="127">
        <f>J65</f>
        <v>0</v>
      </c>
      <c r="D72" s="128" t="e">
        <f>C72/C74</f>
        <v>#DIV/0!</v>
      </c>
      <c r="E72" s="116"/>
      <c r="F72" s="118">
        <f>C72*75%</f>
        <v>0</v>
      </c>
      <c r="G72" s="118">
        <f>F72*30%</f>
        <v>0</v>
      </c>
    </row>
    <row r="73" spans="2:10" ht="15.75" thickBot="1" x14ac:dyDescent="0.3">
      <c r="B73" s="126" t="s">
        <v>214</v>
      </c>
      <c r="C73" s="127">
        <f>I65</f>
        <v>0</v>
      </c>
      <c r="D73" s="128" t="e">
        <f>C73/C74</f>
        <v>#DIV/0!</v>
      </c>
      <c r="E73" s="116"/>
      <c r="F73" s="116"/>
      <c r="G73" s="116"/>
    </row>
    <row r="74" spans="2:10" ht="15.75" thickBot="1" x14ac:dyDescent="0.3">
      <c r="B74" s="126" t="s">
        <v>215</v>
      </c>
      <c r="C74" s="127">
        <f>C73+C72</f>
        <v>0</v>
      </c>
      <c r="D74" s="129">
        <v>1</v>
      </c>
      <c r="E74" s="116"/>
      <c r="F74" s="116"/>
      <c r="G74" s="116"/>
    </row>
    <row r="75" spans="2:10" x14ac:dyDescent="0.25"/>
    <row r="76" spans="2:10" x14ac:dyDescent="0.25"/>
    <row r="77" spans="2:10" x14ac:dyDescent="0.25">
      <c r="B77" s="116"/>
      <c r="C77" s="117" t="s">
        <v>147</v>
      </c>
      <c r="D77" s="117" t="s">
        <v>233</v>
      </c>
      <c r="E77" s="117" t="s">
        <v>233</v>
      </c>
      <c r="F77" s="117" t="s">
        <v>234</v>
      </c>
    </row>
    <row r="78" spans="2:10" x14ac:dyDescent="0.25">
      <c r="B78" s="117"/>
      <c r="C78" s="116">
        <v>1</v>
      </c>
      <c r="D78" s="118">
        <v>0</v>
      </c>
      <c r="E78" s="118">
        <f>D78*C78</f>
        <v>0</v>
      </c>
      <c r="F78" s="118">
        <f>E78*C$90</f>
        <v>0</v>
      </c>
    </row>
    <row r="79" spans="2:10" x14ac:dyDescent="0.25">
      <c r="B79" s="117"/>
      <c r="C79" s="116">
        <v>1</v>
      </c>
      <c r="D79" s="118">
        <v>0</v>
      </c>
      <c r="E79" s="118">
        <f t="shared" ref="E79:E87" si="1">D79*C79</f>
        <v>0</v>
      </c>
      <c r="F79" s="118">
        <f t="shared" ref="F79:F87" si="2">E79*C$90</f>
        <v>0</v>
      </c>
    </row>
    <row r="80" spans="2:10" x14ac:dyDescent="0.25">
      <c r="B80" s="117"/>
      <c r="C80" s="116">
        <v>1</v>
      </c>
      <c r="D80" s="118">
        <v>0</v>
      </c>
      <c r="E80" s="118">
        <f t="shared" si="1"/>
        <v>0</v>
      </c>
      <c r="F80" s="118">
        <f t="shared" si="2"/>
        <v>0</v>
      </c>
    </row>
    <row r="81" spans="2:6" x14ac:dyDescent="0.25">
      <c r="B81" s="117"/>
      <c r="C81" s="116">
        <v>1</v>
      </c>
      <c r="D81" s="118">
        <v>0</v>
      </c>
      <c r="E81" s="118">
        <f t="shared" si="1"/>
        <v>0</v>
      </c>
      <c r="F81" s="118">
        <f t="shared" si="2"/>
        <v>0</v>
      </c>
    </row>
    <row r="82" spans="2:6" x14ac:dyDescent="0.25">
      <c r="B82" s="117"/>
      <c r="C82" s="116">
        <v>1</v>
      </c>
      <c r="D82" s="118">
        <v>0</v>
      </c>
      <c r="E82" s="118">
        <f t="shared" si="1"/>
        <v>0</v>
      </c>
      <c r="F82" s="118">
        <f t="shared" si="2"/>
        <v>0</v>
      </c>
    </row>
    <row r="83" spans="2:6" x14ac:dyDescent="0.25">
      <c r="B83" s="117"/>
      <c r="C83" s="116">
        <v>1</v>
      </c>
      <c r="D83" s="118">
        <v>0</v>
      </c>
      <c r="E83" s="118">
        <f t="shared" si="1"/>
        <v>0</v>
      </c>
      <c r="F83" s="118">
        <f t="shared" si="2"/>
        <v>0</v>
      </c>
    </row>
    <row r="84" spans="2:6" x14ac:dyDescent="0.25">
      <c r="B84" s="117"/>
      <c r="C84" s="116">
        <v>1</v>
      </c>
      <c r="D84" s="118">
        <v>0</v>
      </c>
      <c r="E84" s="118">
        <f t="shared" si="1"/>
        <v>0</v>
      </c>
      <c r="F84" s="118">
        <f t="shared" si="2"/>
        <v>0</v>
      </c>
    </row>
    <row r="85" spans="2:6" x14ac:dyDescent="0.25">
      <c r="B85" s="117"/>
      <c r="C85" s="116">
        <v>1</v>
      </c>
      <c r="D85" s="118">
        <v>0</v>
      </c>
      <c r="E85" s="118">
        <f t="shared" si="1"/>
        <v>0</v>
      </c>
      <c r="F85" s="118">
        <f t="shared" si="2"/>
        <v>0</v>
      </c>
    </row>
    <row r="86" spans="2:6" x14ac:dyDescent="0.25">
      <c r="B86" s="117"/>
      <c r="C86" s="116">
        <v>1</v>
      </c>
      <c r="D86" s="118">
        <v>0</v>
      </c>
      <c r="E86" s="118">
        <f t="shared" si="1"/>
        <v>0</v>
      </c>
      <c r="F86" s="118">
        <f t="shared" si="2"/>
        <v>0</v>
      </c>
    </row>
    <row r="87" spans="2:6" x14ac:dyDescent="0.25">
      <c r="B87" s="117"/>
      <c r="C87" s="116">
        <v>1</v>
      </c>
      <c r="D87" s="118">
        <v>0</v>
      </c>
      <c r="E87" s="118">
        <f t="shared" si="1"/>
        <v>0</v>
      </c>
      <c r="F87" s="118">
        <f t="shared" si="2"/>
        <v>0</v>
      </c>
    </row>
    <row r="88" spans="2:6" x14ac:dyDescent="0.25">
      <c r="B88" s="119" t="s">
        <v>209</v>
      </c>
      <c r="C88" s="119">
        <f>SUM(C78:C87)</f>
        <v>10</v>
      </c>
      <c r="D88" s="120"/>
      <c r="E88" s="120">
        <f>SUM(E78:E87)</f>
        <v>0</v>
      </c>
      <c r="F88" s="120">
        <f>SUM(F78:F87)</f>
        <v>0</v>
      </c>
    </row>
    <row r="89" spans="2:6" x14ac:dyDescent="0.25">
      <c r="B89" s="116"/>
      <c r="C89" s="116"/>
      <c r="D89" s="116"/>
      <c r="E89" s="116"/>
      <c r="F89" s="116"/>
    </row>
    <row r="90" spans="2:6" x14ac:dyDescent="0.25">
      <c r="B90" s="119" t="s">
        <v>270</v>
      </c>
      <c r="C90" s="119">
        <v>4.5999999999999996</v>
      </c>
      <c r="D90" s="117" t="s">
        <v>269</v>
      </c>
      <c r="E90" s="116"/>
      <c r="F90" s="116"/>
    </row>
    <row r="91" spans="2:6" x14ac:dyDescent="0.25"/>
  </sheetData>
  <sheetProtection sheet="1" objects="1" scenarios="1"/>
  <mergeCells count="153">
    <mergeCell ref="H6:H7"/>
    <mergeCell ref="I6:I7"/>
    <mergeCell ref="J6:J7"/>
    <mergeCell ref="C9:C11"/>
    <mergeCell ref="D9:D11"/>
    <mergeCell ref="E9:E11"/>
    <mergeCell ref="F9:F11"/>
    <mergeCell ref="G9:G11"/>
    <mergeCell ref="H9:H11"/>
    <mergeCell ref="I9:I11"/>
    <mergeCell ref="C6:C7"/>
    <mergeCell ref="D6:D7"/>
    <mergeCell ref="E6:E7"/>
    <mergeCell ref="F6:F7"/>
    <mergeCell ref="G6:G7"/>
    <mergeCell ref="J9:J11"/>
    <mergeCell ref="C12:C14"/>
    <mergeCell ref="D12:D14"/>
    <mergeCell ref="E12:E14"/>
    <mergeCell ref="F12:F14"/>
    <mergeCell ref="G12:G14"/>
    <mergeCell ref="H12:H14"/>
    <mergeCell ref="I12:I14"/>
    <mergeCell ref="J12:J14"/>
    <mergeCell ref="I15:I17"/>
    <mergeCell ref="J15:J17"/>
    <mergeCell ref="C19:C20"/>
    <mergeCell ref="D19:D20"/>
    <mergeCell ref="E19:E20"/>
    <mergeCell ref="F19:F20"/>
    <mergeCell ref="G19:G20"/>
    <mergeCell ref="H19:H20"/>
    <mergeCell ref="I19:I20"/>
    <mergeCell ref="J19:J20"/>
    <mergeCell ref="C15:C17"/>
    <mergeCell ref="D15:D17"/>
    <mergeCell ref="E15:E17"/>
    <mergeCell ref="F15:F17"/>
    <mergeCell ref="G15:G17"/>
    <mergeCell ref="H15:H17"/>
    <mergeCell ref="I21:I24"/>
    <mergeCell ref="J21:J24"/>
    <mergeCell ref="C25:C26"/>
    <mergeCell ref="D25:D26"/>
    <mergeCell ref="E25:E26"/>
    <mergeCell ref="F25:F26"/>
    <mergeCell ref="G25:G26"/>
    <mergeCell ref="H25:H26"/>
    <mergeCell ref="I25:I26"/>
    <mergeCell ref="J25:J26"/>
    <mergeCell ref="C21:C24"/>
    <mergeCell ref="D21:D24"/>
    <mergeCell ref="E21:E24"/>
    <mergeCell ref="F21:F24"/>
    <mergeCell ref="G21:G24"/>
    <mergeCell ref="H21:H24"/>
    <mergeCell ref="I27:I28"/>
    <mergeCell ref="J27:J28"/>
    <mergeCell ref="C30:C33"/>
    <mergeCell ref="D30:D33"/>
    <mergeCell ref="E30:E33"/>
    <mergeCell ref="F30:F33"/>
    <mergeCell ref="G30:G33"/>
    <mergeCell ref="H30:H33"/>
    <mergeCell ref="I30:I33"/>
    <mergeCell ref="J30:J33"/>
    <mergeCell ref="C27:C28"/>
    <mergeCell ref="D27:D28"/>
    <mergeCell ref="E27:E28"/>
    <mergeCell ref="F27:F28"/>
    <mergeCell ref="G27:G28"/>
    <mergeCell ref="H27:H28"/>
    <mergeCell ref="I34:I40"/>
    <mergeCell ref="J34:J40"/>
    <mergeCell ref="C41:C42"/>
    <mergeCell ref="D41:D42"/>
    <mergeCell ref="E41:E42"/>
    <mergeCell ref="F41:F42"/>
    <mergeCell ref="G41:G42"/>
    <mergeCell ref="H41:H42"/>
    <mergeCell ref="I41:I42"/>
    <mergeCell ref="J41:J42"/>
    <mergeCell ref="C34:C40"/>
    <mergeCell ref="D34:D40"/>
    <mergeCell ref="E34:E40"/>
    <mergeCell ref="F34:F40"/>
    <mergeCell ref="G34:G40"/>
    <mergeCell ref="H34:H40"/>
    <mergeCell ref="I46:I47"/>
    <mergeCell ref="J46:J47"/>
    <mergeCell ref="C48:C50"/>
    <mergeCell ref="D48:D50"/>
    <mergeCell ref="E48:E50"/>
    <mergeCell ref="F48:F50"/>
    <mergeCell ref="G48:G50"/>
    <mergeCell ref="H48:H50"/>
    <mergeCell ref="I48:I50"/>
    <mergeCell ref="J48:J50"/>
    <mergeCell ref="C46:C47"/>
    <mergeCell ref="D46:D47"/>
    <mergeCell ref="E46:E47"/>
    <mergeCell ref="F46:F47"/>
    <mergeCell ref="G46:G47"/>
    <mergeCell ref="H46:H47"/>
    <mergeCell ref="I51:I52"/>
    <mergeCell ref="J51:J52"/>
    <mergeCell ref="C53:C55"/>
    <mergeCell ref="D53:D55"/>
    <mergeCell ref="E53:E55"/>
    <mergeCell ref="F53:F55"/>
    <mergeCell ref="G53:G55"/>
    <mergeCell ref="H53:H55"/>
    <mergeCell ref="I53:I55"/>
    <mergeCell ref="J53:J55"/>
    <mergeCell ref="C51:C52"/>
    <mergeCell ref="D51:D52"/>
    <mergeCell ref="E51:E52"/>
    <mergeCell ref="F51:F52"/>
    <mergeCell ref="G51:G52"/>
    <mergeCell ref="H51:H52"/>
    <mergeCell ref="I56:I57"/>
    <mergeCell ref="J56:J57"/>
    <mergeCell ref="C59:C60"/>
    <mergeCell ref="D59:D60"/>
    <mergeCell ref="E59:E60"/>
    <mergeCell ref="F59:F60"/>
    <mergeCell ref="G59:G60"/>
    <mergeCell ref="H59:H60"/>
    <mergeCell ref="I59:I60"/>
    <mergeCell ref="J59:J60"/>
    <mergeCell ref="C56:C57"/>
    <mergeCell ref="D56:D57"/>
    <mergeCell ref="E56:E57"/>
    <mergeCell ref="F56:F57"/>
    <mergeCell ref="G56:G57"/>
    <mergeCell ref="H56:H57"/>
    <mergeCell ref="B70:B71"/>
    <mergeCell ref="I61:I62"/>
    <mergeCell ref="J61:J62"/>
    <mergeCell ref="C63:C64"/>
    <mergeCell ref="D63:D64"/>
    <mergeCell ref="E63:E64"/>
    <mergeCell ref="F63:F64"/>
    <mergeCell ref="G63:G64"/>
    <mergeCell ref="H63:H64"/>
    <mergeCell ref="I63:I64"/>
    <mergeCell ref="J63:J64"/>
    <mergeCell ref="C61:C62"/>
    <mergeCell ref="D61:D62"/>
    <mergeCell ref="E61:E62"/>
    <mergeCell ref="F61:F62"/>
    <mergeCell ref="G61:G62"/>
    <mergeCell ref="H61:H62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47"/>
  <sheetViews>
    <sheetView zoomScale="90" zoomScaleNormal="90" workbookViewId="0">
      <selection activeCell="B3" sqref="B3:B5"/>
    </sheetView>
  </sheetViews>
  <sheetFormatPr defaultColWidth="0" defaultRowHeight="24.95" customHeight="1" zeroHeight="1" x14ac:dyDescent="0.2"/>
  <cols>
    <col min="1" max="1" width="6" style="14" customWidth="1"/>
    <col min="2" max="2" width="43.42578125" style="14" customWidth="1"/>
    <col min="3" max="3" width="14.85546875" style="14" customWidth="1"/>
    <col min="4" max="4" width="11.42578125" style="14" customWidth="1"/>
    <col min="5" max="6" width="11.7109375" style="14" bestFit="1" customWidth="1"/>
    <col min="7" max="7" width="9" style="15" hidden="1"/>
    <col min="8" max="16384" width="9.140625" style="15" hidden="1"/>
  </cols>
  <sheetData>
    <row r="1" spans="1:6" ht="12.75" x14ac:dyDescent="0.2">
      <c r="A1" s="33" t="s">
        <v>138</v>
      </c>
      <c r="B1" s="34"/>
      <c r="C1" s="34"/>
      <c r="D1" s="34"/>
      <c r="E1" s="34"/>
      <c r="F1" s="34"/>
    </row>
    <row r="2" spans="1:6" ht="12.75" x14ac:dyDescent="0.2">
      <c r="B2" s="16"/>
      <c r="C2" s="16"/>
      <c r="D2" s="16"/>
      <c r="E2" s="16"/>
      <c r="F2" s="16"/>
    </row>
    <row r="3" spans="1:6" s="17" customFormat="1" ht="25.5" customHeight="1" x14ac:dyDescent="0.25">
      <c r="A3" s="87" t="s">
        <v>0</v>
      </c>
      <c r="B3" s="87" t="s">
        <v>1</v>
      </c>
      <c r="C3" s="39" t="s">
        <v>64</v>
      </c>
      <c r="D3" s="84" t="s">
        <v>2</v>
      </c>
      <c r="E3" s="84"/>
      <c r="F3" s="84"/>
    </row>
    <row r="4" spans="1:6" ht="12.75" customHeight="1" x14ac:dyDescent="0.2">
      <c r="A4" s="91"/>
      <c r="B4" s="91"/>
      <c r="C4" s="85" t="s">
        <v>256</v>
      </c>
      <c r="D4" s="87" t="s">
        <v>134</v>
      </c>
      <c r="E4" s="87" t="s">
        <v>4</v>
      </c>
      <c r="F4" s="87" t="s">
        <v>123</v>
      </c>
    </row>
    <row r="5" spans="1:6" ht="12.75" customHeight="1" x14ac:dyDescent="0.2">
      <c r="A5" s="92"/>
      <c r="B5" s="92"/>
      <c r="C5" s="86"/>
      <c r="D5" s="88"/>
      <c r="E5" s="88"/>
      <c r="F5" s="88"/>
    </row>
    <row r="6" spans="1:6" ht="12.75" x14ac:dyDescent="0.2">
      <c r="A6" s="25"/>
      <c r="B6" s="26" t="s">
        <v>5</v>
      </c>
      <c r="C6" s="130"/>
      <c r="D6" s="131"/>
      <c r="E6" s="131"/>
      <c r="F6" s="131"/>
    </row>
    <row r="7" spans="1:6" ht="12.75" x14ac:dyDescent="0.2">
      <c r="A7" s="36">
        <v>1</v>
      </c>
      <c r="B7" s="27" t="s">
        <v>6</v>
      </c>
      <c r="C7" s="69">
        <v>0</v>
      </c>
      <c r="D7" s="70">
        <v>0</v>
      </c>
      <c r="E7" s="70">
        <v>0</v>
      </c>
      <c r="F7" s="70">
        <v>0</v>
      </c>
    </row>
    <row r="8" spans="1:6" ht="12.75" x14ac:dyDescent="0.2">
      <c r="A8" s="36">
        <v>2</v>
      </c>
      <c r="B8" s="27" t="s">
        <v>7</v>
      </c>
      <c r="C8" s="69"/>
      <c r="D8" s="70"/>
      <c r="E8" s="70"/>
      <c r="F8" s="70"/>
    </row>
    <row r="9" spans="1:6" ht="12.75" x14ac:dyDescent="0.2">
      <c r="A9" s="36">
        <v>3</v>
      </c>
      <c r="B9" s="27" t="s">
        <v>8</v>
      </c>
      <c r="C9" s="69"/>
      <c r="D9" s="70"/>
      <c r="E9" s="70"/>
      <c r="F9" s="70"/>
    </row>
    <row r="10" spans="1:6" ht="25.5" x14ac:dyDescent="0.2">
      <c r="A10" s="36">
        <v>4</v>
      </c>
      <c r="B10" s="27" t="s">
        <v>9</v>
      </c>
      <c r="C10" s="69"/>
      <c r="D10" s="70"/>
      <c r="E10" s="70"/>
      <c r="F10" s="70"/>
    </row>
    <row r="11" spans="1:6" ht="12.75" x14ac:dyDescent="0.2">
      <c r="A11" s="36">
        <v>5</v>
      </c>
      <c r="B11" s="27" t="s">
        <v>10</v>
      </c>
      <c r="C11" s="69"/>
      <c r="D11" s="70"/>
      <c r="E11" s="70"/>
      <c r="F11" s="70"/>
    </row>
    <row r="12" spans="1:6" ht="12.75" x14ac:dyDescent="0.2">
      <c r="A12" s="36">
        <v>6</v>
      </c>
      <c r="B12" s="27" t="s">
        <v>11</v>
      </c>
      <c r="C12" s="69"/>
      <c r="D12" s="70"/>
      <c r="E12" s="70"/>
      <c r="F12" s="70"/>
    </row>
    <row r="13" spans="1:6" ht="12.75" x14ac:dyDescent="0.2">
      <c r="A13" s="36">
        <v>7</v>
      </c>
      <c r="B13" s="27" t="s">
        <v>12</v>
      </c>
      <c r="C13" s="69"/>
      <c r="D13" s="70"/>
      <c r="E13" s="70"/>
      <c r="F13" s="70"/>
    </row>
    <row r="14" spans="1:6" ht="25.5" x14ac:dyDescent="0.2">
      <c r="A14" s="36">
        <v>8</v>
      </c>
      <c r="B14" s="27" t="s">
        <v>13</v>
      </c>
      <c r="C14" s="69"/>
      <c r="D14" s="70"/>
      <c r="E14" s="70"/>
      <c r="F14" s="70"/>
    </row>
    <row r="15" spans="1:6" ht="12.75" x14ac:dyDescent="0.2">
      <c r="A15" s="36">
        <v>9</v>
      </c>
      <c r="B15" s="27" t="s">
        <v>14</v>
      </c>
      <c r="C15" s="69"/>
      <c r="D15" s="70"/>
      <c r="E15" s="70"/>
      <c r="F15" s="70"/>
    </row>
    <row r="16" spans="1:6" ht="12.75" x14ac:dyDescent="0.2">
      <c r="A16" s="89" t="s">
        <v>15</v>
      </c>
      <c r="B16" s="90"/>
      <c r="C16" s="132">
        <f t="shared" ref="C16:F16" si="0">SUM(C7:C15)</f>
        <v>0</v>
      </c>
      <c r="D16" s="133">
        <f t="shared" si="0"/>
        <v>0</v>
      </c>
      <c r="E16" s="133">
        <f t="shared" si="0"/>
        <v>0</v>
      </c>
      <c r="F16" s="133">
        <f t="shared" si="0"/>
        <v>0</v>
      </c>
    </row>
    <row r="17" spans="1:6" ht="12.75" x14ac:dyDescent="0.2">
      <c r="A17" s="36">
        <v>10</v>
      </c>
      <c r="B17" s="27" t="s">
        <v>16</v>
      </c>
      <c r="C17" s="69"/>
      <c r="D17" s="70"/>
      <c r="E17" s="70"/>
      <c r="F17" s="70"/>
    </row>
    <row r="18" spans="1:6" ht="12.75" x14ac:dyDescent="0.2">
      <c r="A18" s="36">
        <v>11</v>
      </c>
      <c r="B18" s="27" t="s">
        <v>17</v>
      </c>
      <c r="C18" s="69"/>
      <c r="D18" s="70"/>
      <c r="E18" s="70"/>
      <c r="F18" s="70"/>
    </row>
    <row r="19" spans="1:6" ht="12.75" x14ac:dyDescent="0.2">
      <c r="A19" s="36">
        <v>12</v>
      </c>
      <c r="B19" s="27" t="s">
        <v>18</v>
      </c>
      <c r="C19" s="69"/>
      <c r="D19" s="70"/>
      <c r="E19" s="70"/>
      <c r="F19" s="70"/>
    </row>
    <row r="20" spans="1:6" ht="12.75" x14ac:dyDescent="0.2">
      <c r="A20" s="36">
        <v>13</v>
      </c>
      <c r="B20" s="27" t="s">
        <v>19</v>
      </c>
      <c r="C20" s="69"/>
      <c r="D20" s="70"/>
      <c r="E20" s="70"/>
      <c r="F20" s="70"/>
    </row>
    <row r="21" spans="1:6" ht="12.75" x14ac:dyDescent="0.2">
      <c r="A21" s="36">
        <v>14</v>
      </c>
      <c r="B21" s="27" t="s">
        <v>20</v>
      </c>
      <c r="C21" s="69"/>
      <c r="D21" s="70"/>
      <c r="E21" s="70"/>
      <c r="F21" s="70"/>
    </row>
    <row r="22" spans="1:6" ht="12.75" x14ac:dyDescent="0.2">
      <c r="A22" s="89" t="s">
        <v>21</v>
      </c>
      <c r="B22" s="90"/>
      <c r="C22" s="133">
        <f t="shared" ref="C22:F22" si="1">SUM(C17:C21)</f>
        <v>0</v>
      </c>
      <c r="D22" s="133">
        <f t="shared" si="1"/>
        <v>0</v>
      </c>
      <c r="E22" s="133">
        <f t="shared" si="1"/>
        <v>0</v>
      </c>
      <c r="F22" s="133">
        <f t="shared" si="1"/>
        <v>0</v>
      </c>
    </row>
    <row r="23" spans="1:6" ht="12.75" x14ac:dyDescent="0.2">
      <c r="A23" s="36">
        <v>15</v>
      </c>
      <c r="B23" s="27" t="s">
        <v>22</v>
      </c>
      <c r="C23" s="69"/>
      <c r="D23" s="70"/>
      <c r="E23" s="70"/>
      <c r="F23" s="70"/>
    </row>
    <row r="24" spans="1:6" ht="12.75" x14ac:dyDescent="0.2">
      <c r="A24" s="89" t="s">
        <v>23</v>
      </c>
      <c r="B24" s="90"/>
      <c r="C24" s="133">
        <f t="shared" ref="C24:F24" si="2">C23</f>
        <v>0</v>
      </c>
      <c r="D24" s="133">
        <f t="shared" si="2"/>
        <v>0</v>
      </c>
      <c r="E24" s="133">
        <f t="shared" si="2"/>
        <v>0</v>
      </c>
      <c r="F24" s="133">
        <f t="shared" si="2"/>
        <v>0</v>
      </c>
    </row>
    <row r="25" spans="1:6" ht="12.75" x14ac:dyDescent="0.2">
      <c r="A25" s="89" t="s">
        <v>24</v>
      </c>
      <c r="B25" s="90"/>
      <c r="C25" s="133">
        <f t="shared" ref="C25:F25" si="3">C24+C22+C16</f>
        <v>0</v>
      </c>
      <c r="D25" s="133">
        <f t="shared" si="3"/>
        <v>0</v>
      </c>
      <c r="E25" s="133">
        <f t="shared" si="3"/>
        <v>0</v>
      </c>
      <c r="F25" s="133">
        <f t="shared" si="3"/>
        <v>0</v>
      </c>
    </row>
    <row r="26" spans="1:6" ht="15" x14ac:dyDescent="0.25">
      <c r="A26" s="95"/>
      <c r="B26" s="96"/>
      <c r="C26" s="96"/>
      <c r="D26" s="96"/>
      <c r="E26" s="96"/>
      <c r="F26" s="97"/>
    </row>
    <row r="27" spans="1:6" ht="12.75" x14ac:dyDescent="0.2">
      <c r="A27" s="29"/>
      <c r="B27" s="26" t="s">
        <v>25</v>
      </c>
      <c r="C27" s="32"/>
      <c r="D27" s="28"/>
      <c r="E27" s="28"/>
      <c r="F27" s="28"/>
    </row>
    <row r="28" spans="1:6" ht="25.5" x14ac:dyDescent="0.2">
      <c r="A28" s="36">
        <v>1</v>
      </c>
      <c r="B28" s="27" t="s">
        <v>26</v>
      </c>
      <c r="C28" s="69">
        <v>0</v>
      </c>
      <c r="D28" s="70">
        <v>0</v>
      </c>
      <c r="E28" s="70">
        <v>0</v>
      </c>
      <c r="F28" s="70">
        <v>0</v>
      </c>
    </row>
    <row r="29" spans="1:6" ht="25.5" x14ac:dyDescent="0.2">
      <c r="A29" s="36">
        <v>2</v>
      </c>
      <c r="B29" s="27" t="s">
        <v>27</v>
      </c>
      <c r="C29" s="69">
        <v>0</v>
      </c>
      <c r="D29" s="70">
        <v>0</v>
      </c>
      <c r="E29" s="70">
        <v>0</v>
      </c>
      <c r="F29" s="70">
        <v>0</v>
      </c>
    </row>
    <row r="30" spans="1:6" ht="12.75" x14ac:dyDescent="0.2">
      <c r="A30" s="36">
        <v>3</v>
      </c>
      <c r="B30" s="27" t="s">
        <v>28</v>
      </c>
      <c r="C30" s="69">
        <v>0</v>
      </c>
      <c r="D30" s="70">
        <v>0</v>
      </c>
      <c r="E30" s="70">
        <v>0</v>
      </c>
      <c r="F30" s="70">
        <v>0</v>
      </c>
    </row>
    <row r="31" spans="1:6" ht="12.75" x14ac:dyDescent="0.2">
      <c r="A31" s="36">
        <v>4</v>
      </c>
      <c r="B31" s="27" t="s">
        <v>29</v>
      </c>
      <c r="C31" s="69"/>
      <c r="D31" s="70"/>
      <c r="E31" s="70"/>
      <c r="F31" s="70"/>
    </row>
    <row r="32" spans="1:6" ht="12.75" x14ac:dyDescent="0.2">
      <c r="A32" s="89" t="s">
        <v>30</v>
      </c>
      <c r="B32" s="90"/>
      <c r="C32" s="133">
        <f t="shared" ref="C32:F32" si="4">SUM(C28:C31)</f>
        <v>0</v>
      </c>
      <c r="D32" s="133">
        <f t="shared" si="4"/>
        <v>0</v>
      </c>
      <c r="E32" s="133">
        <f t="shared" si="4"/>
        <v>0</v>
      </c>
      <c r="F32" s="133">
        <f t="shared" si="4"/>
        <v>0</v>
      </c>
    </row>
    <row r="33" spans="1:6" ht="12.75" x14ac:dyDescent="0.2">
      <c r="A33" s="36">
        <v>6</v>
      </c>
      <c r="B33" s="27" t="s">
        <v>31</v>
      </c>
      <c r="C33" s="69">
        <v>0</v>
      </c>
      <c r="D33" s="70">
        <v>0</v>
      </c>
      <c r="E33" s="70">
        <v>0</v>
      </c>
      <c r="F33" s="70">
        <v>0</v>
      </c>
    </row>
    <row r="34" spans="1:6" ht="12.75" x14ac:dyDescent="0.2">
      <c r="A34" s="36">
        <v>7</v>
      </c>
      <c r="B34" s="27" t="s">
        <v>32</v>
      </c>
      <c r="C34" s="69">
        <v>0</v>
      </c>
      <c r="D34" s="70">
        <v>0</v>
      </c>
      <c r="E34" s="70">
        <v>0</v>
      </c>
      <c r="F34" s="70">
        <v>0</v>
      </c>
    </row>
    <row r="35" spans="1:6" ht="12.75" x14ac:dyDescent="0.2">
      <c r="A35" s="89" t="s">
        <v>33</v>
      </c>
      <c r="B35" s="90"/>
      <c r="C35" s="133">
        <f t="shared" ref="C35:F35" si="5">C34+C33</f>
        <v>0</v>
      </c>
      <c r="D35" s="133">
        <f t="shared" si="5"/>
        <v>0</v>
      </c>
      <c r="E35" s="133">
        <f t="shared" si="5"/>
        <v>0</v>
      </c>
      <c r="F35" s="133">
        <f t="shared" si="5"/>
        <v>0</v>
      </c>
    </row>
    <row r="36" spans="1:6" ht="12.75" x14ac:dyDescent="0.2">
      <c r="A36" s="36">
        <v>8</v>
      </c>
      <c r="B36" s="27" t="s">
        <v>34</v>
      </c>
      <c r="C36" s="69"/>
      <c r="D36" s="70"/>
      <c r="E36" s="70"/>
      <c r="F36" s="70"/>
    </row>
    <row r="37" spans="1:6" ht="12.75" x14ac:dyDescent="0.2">
      <c r="A37" s="37">
        <v>9</v>
      </c>
      <c r="B37" s="27" t="s">
        <v>35</v>
      </c>
      <c r="C37" s="69"/>
      <c r="D37" s="70"/>
      <c r="E37" s="70"/>
      <c r="F37" s="70"/>
    </row>
    <row r="38" spans="1:6" ht="12.75" x14ac:dyDescent="0.2">
      <c r="A38" s="89" t="s">
        <v>36</v>
      </c>
      <c r="B38" s="90"/>
      <c r="C38" s="133">
        <f t="shared" ref="C38:F38" si="6">C32+C35+C36+C37</f>
        <v>0</v>
      </c>
      <c r="D38" s="133">
        <f t="shared" si="6"/>
        <v>0</v>
      </c>
      <c r="E38" s="133">
        <f t="shared" si="6"/>
        <v>0</v>
      </c>
      <c r="F38" s="133">
        <f t="shared" si="6"/>
        <v>0</v>
      </c>
    </row>
    <row r="39" spans="1:6" ht="12.75" x14ac:dyDescent="0.2">
      <c r="A39" s="36">
        <v>10</v>
      </c>
      <c r="B39" s="27" t="s">
        <v>37</v>
      </c>
      <c r="C39" s="69"/>
      <c r="D39" s="70"/>
      <c r="E39" s="70"/>
      <c r="F39" s="70"/>
    </row>
    <row r="40" spans="1:6" ht="12.75" x14ac:dyDescent="0.2">
      <c r="A40" s="36">
        <v>11</v>
      </c>
      <c r="B40" s="27" t="s">
        <v>38</v>
      </c>
      <c r="C40" s="69"/>
      <c r="D40" s="70"/>
      <c r="E40" s="70"/>
      <c r="F40" s="70"/>
    </row>
    <row r="41" spans="1:6" ht="12.75" x14ac:dyDescent="0.2">
      <c r="A41" s="36">
        <v>12</v>
      </c>
      <c r="B41" s="27" t="s">
        <v>39</v>
      </c>
      <c r="C41" s="69"/>
      <c r="D41" s="70"/>
      <c r="E41" s="70"/>
      <c r="F41" s="70"/>
    </row>
    <row r="42" spans="1:6" ht="12.75" x14ac:dyDescent="0.2">
      <c r="A42" s="36">
        <v>13</v>
      </c>
      <c r="B42" s="27" t="s">
        <v>40</v>
      </c>
      <c r="C42" s="69"/>
      <c r="D42" s="70"/>
      <c r="E42" s="70"/>
      <c r="F42" s="70"/>
    </row>
    <row r="43" spans="1:6" ht="12.75" x14ac:dyDescent="0.2">
      <c r="A43" s="89" t="s">
        <v>41</v>
      </c>
      <c r="B43" s="90"/>
      <c r="C43" s="133">
        <f t="shared" ref="C43:F43" si="7">SUM(C39:C42)</f>
        <v>0</v>
      </c>
      <c r="D43" s="133">
        <f t="shared" si="7"/>
        <v>0</v>
      </c>
      <c r="E43" s="133">
        <f t="shared" si="7"/>
        <v>0</v>
      </c>
      <c r="F43" s="133">
        <f t="shared" si="7"/>
        <v>0</v>
      </c>
    </row>
    <row r="44" spans="1:6" ht="12.75" x14ac:dyDescent="0.2">
      <c r="A44" s="35">
        <v>14</v>
      </c>
      <c r="B44" s="27" t="s">
        <v>42</v>
      </c>
      <c r="C44" s="69"/>
      <c r="D44" s="70"/>
      <c r="E44" s="70"/>
      <c r="F44" s="70"/>
    </row>
    <row r="45" spans="1:6" ht="12.75" x14ac:dyDescent="0.2">
      <c r="A45" s="89" t="s">
        <v>43</v>
      </c>
      <c r="B45" s="90"/>
      <c r="C45" s="133">
        <f t="shared" ref="C45:F45" si="8">C44</f>
        <v>0</v>
      </c>
      <c r="D45" s="133">
        <f t="shared" si="8"/>
        <v>0</v>
      </c>
      <c r="E45" s="133">
        <f t="shared" si="8"/>
        <v>0</v>
      </c>
      <c r="F45" s="133">
        <f t="shared" si="8"/>
        <v>0</v>
      </c>
    </row>
    <row r="46" spans="1:6" ht="12.75" x14ac:dyDescent="0.2">
      <c r="A46" s="93" t="s">
        <v>44</v>
      </c>
      <c r="B46" s="94"/>
      <c r="C46" s="133">
        <f t="shared" ref="C46:F46" si="9">C45+C43+C38</f>
        <v>0</v>
      </c>
      <c r="D46" s="133">
        <f t="shared" si="9"/>
        <v>0</v>
      </c>
      <c r="E46" s="133">
        <f t="shared" si="9"/>
        <v>0</v>
      </c>
      <c r="F46" s="133">
        <f t="shared" si="9"/>
        <v>0</v>
      </c>
    </row>
    <row r="47" spans="1:6" ht="24.95" hidden="1" customHeight="1" x14ac:dyDescent="0.2">
      <c r="A47" s="15"/>
      <c r="B47" s="15"/>
      <c r="C47" s="15"/>
      <c r="D47" s="15"/>
      <c r="E47" s="15"/>
      <c r="F47" s="15"/>
    </row>
  </sheetData>
  <sheetProtection sheet="1" objects="1" scenarios="1"/>
  <mergeCells count="18">
    <mergeCell ref="A46:B46"/>
    <mergeCell ref="A35:B35"/>
    <mergeCell ref="A32:B32"/>
    <mergeCell ref="A16:B16"/>
    <mergeCell ref="A43:B43"/>
    <mergeCell ref="A25:B25"/>
    <mergeCell ref="A38:B38"/>
    <mergeCell ref="A45:B45"/>
    <mergeCell ref="A26:F26"/>
    <mergeCell ref="D3:F3"/>
    <mergeCell ref="C4:C5"/>
    <mergeCell ref="E4:E5"/>
    <mergeCell ref="D4:D5"/>
    <mergeCell ref="A24:B24"/>
    <mergeCell ref="F4:F5"/>
    <mergeCell ref="A22:B22"/>
    <mergeCell ref="A3:A5"/>
    <mergeCell ref="B3:B5"/>
  </mergeCells>
  <phoneticPr fontId="10" type="noConversion"/>
  <dataValidations disablePrompts="1" count="1">
    <dataValidation errorStyle="information" allowBlank="1" showInputMessage="1" showErrorMessage="1" sqref="C65519:F65536" xr:uid="{00000000-0002-0000-0200-000000000000}"/>
  </dataValidations>
  <printOptions horizontalCentered="1"/>
  <pageMargins left="0.27559055118110237" right="0.23622047244094491" top="0.41" bottom="0.25" header="0.31496062992125984" footer="0.17"/>
  <pageSetup scale="89" orientation="landscape" horizontalDpi="300" verticalDpi="300" r:id="rId1"/>
  <headerFooter alignWithMargins="0"/>
  <ignoredErrors>
    <ignoredError sqref="C16 C32 D16:F16 D32:F32 C22 D22:F22 C35 D35:F35 C38 D38:F38 C43 D43:F43 C45 D45:F45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"/>
  <sheetViews>
    <sheetView zoomScale="90" zoomScaleNormal="90" workbookViewId="0">
      <selection activeCell="B3" sqref="B3:B4"/>
    </sheetView>
  </sheetViews>
  <sheetFormatPr defaultColWidth="0" defaultRowHeight="12.75" zeroHeight="1" x14ac:dyDescent="0.25"/>
  <cols>
    <col min="1" max="1" width="5.42578125" style="11" customWidth="1"/>
    <col min="2" max="2" width="34.140625" style="11" customWidth="1"/>
    <col min="3" max="3" width="17.28515625" style="204" customWidth="1"/>
    <col min="4" max="6" width="12.7109375" style="204" bestFit="1" customWidth="1"/>
    <col min="7" max="16384" width="9.140625" style="13" hidden="1"/>
  </cols>
  <sheetData>
    <row r="1" spans="1:6" ht="12.75" customHeight="1" x14ac:dyDescent="0.25">
      <c r="A1" s="102" t="s">
        <v>139</v>
      </c>
      <c r="B1" s="102"/>
      <c r="C1" s="102"/>
      <c r="D1" s="102"/>
      <c r="E1" s="102"/>
      <c r="F1" s="102"/>
    </row>
    <row r="2" spans="1:6" ht="13.5" thickBot="1" x14ac:dyDescent="0.3">
      <c r="B2" s="24"/>
      <c r="C2" s="19"/>
      <c r="D2" s="24"/>
      <c r="E2" s="24"/>
      <c r="F2" s="18"/>
    </row>
    <row r="3" spans="1:6" ht="25.5" customHeight="1" x14ac:dyDescent="0.25">
      <c r="A3" s="207" t="s">
        <v>46</v>
      </c>
      <c r="B3" s="208" t="s">
        <v>47</v>
      </c>
      <c r="C3" s="209" t="s">
        <v>64</v>
      </c>
      <c r="D3" s="210" t="s">
        <v>2</v>
      </c>
      <c r="E3" s="210"/>
      <c r="F3" s="211"/>
    </row>
    <row r="4" spans="1:6" x14ac:dyDescent="0.25">
      <c r="A4" s="212"/>
      <c r="B4" s="100"/>
      <c r="C4" s="38" t="s">
        <v>256</v>
      </c>
      <c r="D4" s="76" t="s">
        <v>135</v>
      </c>
      <c r="E4" s="76" t="s">
        <v>136</v>
      </c>
      <c r="F4" s="213" t="s">
        <v>137</v>
      </c>
    </row>
    <row r="5" spans="1:6" x14ac:dyDescent="0.25">
      <c r="A5" s="175" t="s">
        <v>48</v>
      </c>
      <c r="B5" s="98"/>
      <c r="C5" s="30"/>
      <c r="D5" s="5"/>
      <c r="E5" s="5"/>
      <c r="F5" s="157"/>
    </row>
    <row r="6" spans="1:6" x14ac:dyDescent="0.25">
      <c r="A6" s="214">
        <v>1</v>
      </c>
      <c r="B6" s="20" t="s">
        <v>49</v>
      </c>
      <c r="C6" s="197">
        <f>SUM('V-C proiec '!C7:C12)</f>
        <v>0</v>
      </c>
      <c r="D6" s="198">
        <f>SUM('V-C proiec '!D7:D12)</f>
        <v>0</v>
      </c>
      <c r="E6" s="198">
        <f>SUM('V-C proiec '!E7:E12)</f>
        <v>0</v>
      </c>
      <c r="F6" s="215">
        <f>SUM('V-C proiec '!F7:F12)</f>
        <v>0</v>
      </c>
    </row>
    <row r="7" spans="1:6" x14ac:dyDescent="0.25">
      <c r="A7" s="214">
        <v>2</v>
      </c>
      <c r="B7" s="20" t="s">
        <v>12</v>
      </c>
      <c r="C7" s="197">
        <f>'V-C proiec '!C13</f>
        <v>0</v>
      </c>
      <c r="D7" s="198">
        <f>'V-C proiec '!D13</f>
        <v>0</v>
      </c>
      <c r="E7" s="198">
        <f>'V-C proiec '!E13</f>
        <v>0</v>
      </c>
      <c r="F7" s="215">
        <f>'V-C proiec '!F13</f>
        <v>0</v>
      </c>
    </row>
    <row r="8" spans="1:6" ht="25.5" x14ac:dyDescent="0.25">
      <c r="A8" s="214">
        <v>3</v>
      </c>
      <c r="B8" s="20" t="s">
        <v>50</v>
      </c>
      <c r="C8" s="197">
        <f>'V-C proiec '!C14</f>
        <v>0</v>
      </c>
      <c r="D8" s="198">
        <f>'V-C proiec '!D14</f>
        <v>0</v>
      </c>
      <c r="E8" s="198">
        <f>'V-C proiec '!E14</f>
        <v>0</v>
      </c>
      <c r="F8" s="215">
        <f>'V-C proiec '!F14</f>
        <v>0</v>
      </c>
    </row>
    <row r="9" spans="1:6" x14ac:dyDescent="0.25">
      <c r="A9" s="214">
        <v>4</v>
      </c>
      <c r="B9" s="20" t="s">
        <v>14</v>
      </c>
      <c r="C9" s="197">
        <f>'V-C proiec '!C15</f>
        <v>0</v>
      </c>
      <c r="D9" s="198">
        <f>'V-C proiec '!D15</f>
        <v>0</v>
      </c>
      <c r="E9" s="198">
        <f>'V-C proiec '!E15</f>
        <v>0</v>
      </c>
      <c r="F9" s="215">
        <f>'V-C proiec '!F15</f>
        <v>0</v>
      </c>
    </row>
    <row r="10" spans="1:6" x14ac:dyDescent="0.25">
      <c r="A10" s="216" t="s">
        <v>15</v>
      </c>
      <c r="B10" s="196"/>
      <c r="C10" s="199">
        <f t="shared" ref="C10:F10" si="0">SUM(C6:C9)</f>
        <v>0</v>
      </c>
      <c r="D10" s="200">
        <f t="shared" si="0"/>
        <v>0</v>
      </c>
      <c r="E10" s="200">
        <f t="shared" si="0"/>
        <v>0</v>
      </c>
      <c r="F10" s="217">
        <f t="shared" si="0"/>
        <v>0</v>
      </c>
    </row>
    <row r="11" spans="1:6" x14ac:dyDescent="0.25">
      <c r="A11" s="178" t="s">
        <v>51</v>
      </c>
      <c r="B11" s="99"/>
      <c r="C11" s="201"/>
      <c r="D11" s="201"/>
      <c r="E11" s="181"/>
      <c r="F11" s="186"/>
    </row>
    <row r="12" spans="1:6" x14ac:dyDescent="0.25">
      <c r="A12" s="218">
        <v>5</v>
      </c>
      <c r="B12" s="20" t="s">
        <v>52</v>
      </c>
      <c r="C12" s="197">
        <f>'V-C proiec '!C32</f>
        <v>0</v>
      </c>
      <c r="D12" s="198">
        <f>'V-C proiec '!D32</f>
        <v>0</v>
      </c>
      <c r="E12" s="198">
        <f>'V-C proiec '!E32</f>
        <v>0</v>
      </c>
      <c r="F12" s="215">
        <f>'V-C proiec '!F32</f>
        <v>0</v>
      </c>
    </row>
    <row r="13" spans="1:6" x14ac:dyDescent="0.25">
      <c r="A13" s="218">
        <v>6</v>
      </c>
      <c r="B13" s="20" t="s">
        <v>53</v>
      </c>
      <c r="C13" s="197">
        <f>'V-C proiec '!C35</f>
        <v>0</v>
      </c>
      <c r="D13" s="198">
        <f>'V-C proiec '!D35</f>
        <v>0</v>
      </c>
      <c r="E13" s="198">
        <f>'V-C proiec '!E35</f>
        <v>0</v>
      </c>
      <c r="F13" s="215">
        <f>'V-C proiec '!F35</f>
        <v>0</v>
      </c>
    </row>
    <row r="14" spans="1:6" x14ac:dyDescent="0.25">
      <c r="A14" s="218">
        <v>7</v>
      </c>
      <c r="B14" s="20" t="s">
        <v>54</v>
      </c>
      <c r="C14" s="197">
        <f>'V-C proiec '!C36</f>
        <v>0</v>
      </c>
      <c r="D14" s="198">
        <f>'V-C proiec '!D36</f>
        <v>0</v>
      </c>
      <c r="E14" s="198">
        <f>'V-C proiec '!E36</f>
        <v>0</v>
      </c>
      <c r="F14" s="215">
        <f>'V-C proiec '!F36</f>
        <v>0</v>
      </c>
    </row>
    <row r="15" spans="1:6" x14ac:dyDescent="0.25">
      <c r="A15" s="218">
        <v>8</v>
      </c>
      <c r="B15" s="20" t="s">
        <v>35</v>
      </c>
      <c r="C15" s="197">
        <f>'V-C proiec '!C37</f>
        <v>0</v>
      </c>
      <c r="D15" s="198">
        <f>'V-C proiec '!D37</f>
        <v>0</v>
      </c>
      <c r="E15" s="198">
        <f>'V-C proiec '!E37</f>
        <v>0</v>
      </c>
      <c r="F15" s="215">
        <f>'V-C proiec '!F37</f>
        <v>0</v>
      </c>
    </row>
    <row r="16" spans="1:6" x14ac:dyDescent="0.25">
      <c r="A16" s="219" t="s">
        <v>55</v>
      </c>
      <c r="B16" s="206"/>
      <c r="C16" s="202">
        <f t="shared" ref="C16:F16" si="1">SUM(C12:C15)</f>
        <v>0</v>
      </c>
      <c r="D16" s="167">
        <f t="shared" si="1"/>
        <v>0</v>
      </c>
      <c r="E16" s="167">
        <f t="shared" si="1"/>
        <v>0</v>
      </c>
      <c r="F16" s="182">
        <f t="shared" si="1"/>
        <v>0</v>
      </c>
    </row>
    <row r="17" spans="1:6" x14ac:dyDescent="0.25">
      <c r="A17" s="220" t="s">
        <v>56</v>
      </c>
      <c r="B17" s="205"/>
      <c r="C17" s="202">
        <f t="shared" ref="C17:F17" si="2">C10-C16</f>
        <v>0</v>
      </c>
      <c r="D17" s="167">
        <f t="shared" si="2"/>
        <v>0</v>
      </c>
      <c r="E17" s="167">
        <f t="shared" si="2"/>
        <v>0</v>
      </c>
      <c r="F17" s="182">
        <f t="shared" si="2"/>
        <v>0</v>
      </c>
    </row>
    <row r="18" spans="1:6" x14ac:dyDescent="0.25">
      <c r="A18" s="178" t="s">
        <v>57</v>
      </c>
      <c r="B18" s="99"/>
      <c r="C18" s="201"/>
      <c r="D18" s="201"/>
      <c r="E18" s="181"/>
      <c r="F18" s="186"/>
    </row>
    <row r="19" spans="1:6" x14ac:dyDescent="0.25">
      <c r="A19" s="221" t="s">
        <v>21</v>
      </c>
      <c r="B19" s="101"/>
      <c r="C19" s="202">
        <f>'V-C proiec '!C22</f>
        <v>0</v>
      </c>
      <c r="D19" s="167">
        <f>'V-C proiec '!D22</f>
        <v>0</v>
      </c>
      <c r="E19" s="167">
        <f>'V-C proiec '!E22</f>
        <v>0</v>
      </c>
      <c r="F19" s="182">
        <f>'V-C proiec '!F22</f>
        <v>0</v>
      </c>
    </row>
    <row r="20" spans="1:6" x14ac:dyDescent="0.25">
      <c r="A20" s="178" t="s">
        <v>58</v>
      </c>
      <c r="B20" s="99"/>
      <c r="C20" s="201"/>
      <c r="D20" s="201"/>
      <c r="E20" s="181"/>
      <c r="F20" s="186"/>
    </row>
    <row r="21" spans="1:6" x14ac:dyDescent="0.25">
      <c r="A21" s="214">
        <v>9</v>
      </c>
      <c r="B21" s="20" t="s">
        <v>37</v>
      </c>
      <c r="C21" s="197">
        <f>'V-C proiec '!C39</f>
        <v>0</v>
      </c>
      <c r="D21" s="198">
        <f>'V-C proiec '!D39</f>
        <v>0</v>
      </c>
      <c r="E21" s="198">
        <f>'V-C proiec '!E39</f>
        <v>0</v>
      </c>
      <c r="F21" s="215">
        <f>'V-C proiec '!F39</f>
        <v>0</v>
      </c>
    </row>
    <row r="22" spans="1:6" x14ac:dyDescent="0.25">
      <c r="A22" s="214">
        <v>10</v>
      </c>
      <c r="B22" s="20" t="s">
        <v>38</v>
      </c>
      <c r="C22" s="197">
        <f>'V-C proiec '!C40</f>
        <v>0</v>
      </c>
      <c r="D22" s="198">
        <f>'V-C proiec '!D40</f>
        <v>0</v>
      </c>
      <c r="E22" s="198">
        <f>'V-C proiec '!E40</f>
        <v>0</v>
      </c>
      <c r="F22" s="215">
        <f>'V-C proiec '!F40</f>
        <v>0</v>
      </c>
    </row>
    <row r="23" spans="1:6" x14ac:dyDescent="0.25">
      <c r="A23" s="214">
        <v>11</v>
      </c>
      <c r="B23" s="20" t="s">
        <v>39</v>
      </c>
      <c r="C23" s="197">
        <f>'V-C proiec '!C41</f>
        <v>0</v>
      </c>
      <c r="D23" s="198">
        <f>'V-C proiec '!D41</f>
        <v>0</v>
      </c>
      <c r="E23" s="198">
        <f>'V-C proiec '!E41</f>
        <v>0</v>
      </c>
      <c r="F23" s="215">
        <f>'V-C proiec '!F41</f>
        <v>0</v>
      </c>
    </row>
    <row r="24" spans="1:6" x14ac:dyDescent="0.25">
      <c r="A24" s="214">
        <v>12</v>
      </c>
      <c r="B24" s="20" t="s">
        <v>40</v>
      </c>
      <c r="C24" s="197">
        <f>'V-C proiec '!C42</f>
        <v>0</v>
      </c>
      <c r="D24" s="198">
        <f>'V-C proiec '!D42</f>
        <v>0</v>
      </c>
      <c r="E24" s="198">
        <f>'V-C proiec '!E42</f>
        <v>0</v>
      </c>
      <c r="F24" s="215">
        <f>'V-C proiec '!F42</f>
        <v>0</v>
      </c>
    </row>
    <row r="25" spans="1:6" x14ac:dyDescent="0.25">
      <c r="A25" s="220" t="s">
        <v>59</v>
      </c>
      <c r="B25" s="205"/>
      <c r="C25" s="202">
        <f t="shared" ref="C25:F25" si="3">SUM(C21:C24)</f>
        <v>0</v>
      </c>
      <c r="D25" s="167">
        <f t="shared" si="3"/>
        <v>0</v>
      </c>
      <c r="E25" s="167">
        <f t="shared" si="3"/>
        <v>0</v>
      </c>
      <c r="F25" s="182">
        <f t="shared" si="3"/>
        <v>0</v>
      </c>
    </row>
    <row r="26" spans="1:6" x14ac:dyDescent="0.25">
      <c r="A26" s="220" t="s">
        <v>60</v>
      </c>
      <c r="B26" s="205"/>
      <c r="C26" s="202">
        <f t="shared" ref="C26:F26" si="4">C19-C25</f>
        <v>0</v>
      </c>
      <c r="D26" s="167">
        <f t="shared" si="4"/>
        <v>0</v>
      </c>
      <c r="E26" s="167">
        <f t="shared" si="4"/>
        <v>0</v>
      </c>
      <c r="F26" s="182">
        <f t="shared" si="4"/>
        <v>0</v>
      </c>
    </row>
    <row r="27" spans="1:6" ht="24.75" customHeight="1" x14ac:dyDescent="0.25">
      <c r="A27" s="220" t="s">
        <v>61</v>
      </c>
      <c r="B27" s="205"/>
      <c r="C27" s="202">
        <f t="shared" ref="C27:F27" si="5">C17+C26</f>
        <v>0</v>
      </c>
      <c r="D27" s="167">
        <f t="shared" si="5"/>
        <v>0</v>
      </c>
      <c r="E27" s="167">
        <f t="shared" si="5"/>
        <v>0</v>
      </c>
      <c r="F27" s="182">
        <f t="shared" si="5"/>
        <v>0</v>
      </c>
    </row>
    <row r="28" spans="1:6" x14ac:dyDescent="0.25">
      <c r="A28" s="218">
        <v>13</v>
      </c>
      <c r="B28" s="31" t="s">
        <v>62</v>
      </c>
      <c r="C28" s="197">
        <f>C10*1%</f>
        <v>0</v>
      </c>
      <c r="D28" s="203">
        <f>D10*1%</f>
        <v>0</v>
      </c>
      <c r="E28" s="203">
        <f t="shared" ref="E28:F28" si="6">E10*1%</f>
        <v>0</v>
      </c>
      <c r="F28" s="222">
        <f t="shared" si="6"/>
        <v>0</v>
      </c>
    </row>
    <row r="29" spans="1:6" ht="28.5" customHeight="1" thickBot="1" x14ac:dyDescent="0.3">
      <c r="A29" s="223" t="s">
        <v>63</v>
      </c>
      <c r="B29" s="224"/>
      <c r="C29" s="225">
        <f t="shared" ref="C29:F29" si="7">C27-C28</f>
        <v>0</v>
      </c>
      <c r="D29" s="225">
        <f t="shared" si="7"/>
        <v>0</v>
      </c>
      <c r="E29" s="225">
        <f t="shared" si="7"/>
        <v>0</v>
      </c>
      <c r="F29" s="226">
        <f t="shared" si="7"/>
        <v>0</v>
      </c>
    </row>
    <row r="30" spans="1:6" hidden="1" x14ac:dyDescent="0.25"/>
  </sheetData>
  <sheetProtection sheet="1" objects="1" scenarios="1"/>
  <mergeCells count="15">
    <mergeCell ref="B3:B4"/>
    <mergeCell ref="D3:F3"/>
    <mergeCell ref="A26:B26"/>
    <mergeCell ref="A19:B19"/>
    <mergeCell ref="A1:F1"/>
    <mergeCell ref="A27:B27"/>
    <mergeCell ref="A5:B5"/>
    <mergeCell ref="A11:B11"/>
    <mergeCell ref="A18:B18"/>
    <mergeCell ref="A29:B29"/>
    <mergeCell ref="A10:B10"/>
    <mergeCell ref="A16:B16"/>
    <mergeCell ref="A17:B17"/>
    <mergeCell ref="A25:B25"/>
    <mergeCell ref="A20:B20"/>
  </mergeCells>
  <phoneticPr fontId="10" type="noConversion"/>
  <dataValidations disablePrompts="1" count="1">
    <dataValidation errorStyle="information" allowBlank="1" showInputMessage="1" showErrorMessage="1" sqref="C65527:F65535" xr:uid="{00000000-0002-0000-0300-000000000000}"/>
  </dataValidations>
  <pageMargins left="0.4" right="0.31" top="0.74803149606299213" bottom="0.49" header="0.31496062992125984" footer="0.31496062992125984"/>
  <pageSetup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P53"/>
  <sheetViews>
    <sheetView zoomScale="90" zoomScaleNormal="90" workbookViewId="0">
      <selection activeCell="A3" sqref="A3:C4"/>
    </sheetView>
  </sheetViews>
  <sheetFormatPr defaultColWidth="0" defaultRowHeight="12.75" zeroHeight="1" x14ac:dyDescent="0.25"/>
  <cols>
    <col min="1" max="1" width="4" style="23" customWidth="1"/>
    <col min="2" max="2" width="46.140625" style="138" customWidth="1"/>
    <col min="3" max="3" width="9.140625" style="11" hidden="1" customWidth="1"/>
    <col min="4" max="4" width="9.140625" style="11" customWidth="1"/>
    <col min="5" max="5" width="11.28515625" style="11" customWidth="1"/>
    <col min="6" max="6" width="10.7109375" style="11" bestFit="1" customWidth="1"/>
    <col min="7" max="7" width="9.7109375" style="11" bestFit="1" customWidth="1"/>
    <col min="8" max="13" width="9.85546875" style="11" customWidth="1"/>
    <col min="14" max="14" width="10.7109375" style="11" bestFit="1" customWidth="1"/>
    <col min="15" max="15" width="10.42578125" style="11" bestFit="1" customWidth="1"/>
    <col min="16" max="16" width="11.5703125" style="11" bestFit="1" customWidth="1"/>
    <col min="17" max="16384" width="9.140625" style="13" hidden="1"/>
  </cols>
  <sheetData>
    <row r="1" spans="1:16" ht="24.95" customHeight="1" x14ac:dyDescent="0.25">
      <c r="A1" s="107" t="s">
        <v>266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</row>
    <row r="2" spans="1:16" ht="13.5" thickBot="1" x14ac:dyDescent="0.25">
      <c r="B2" s="135"/>
      <c r="C2" s="12"/>
      <c r="D2" s="12"/>
      <c r="E2" s="12"/>
      <c r="P2" s="22" t="s">
        <v>45</v>
      </c>
    </row>
    <row r="3" spans="1:16" x14ac:dyDescent="0.2">
      <c r="A3" s="142"/>
      <c r="B3" s="143"/>
      <c r="C3" s="143"/>
      <c r="D3" s="143" t="s">
        <v>64</v>
      </c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4" t="s">
        <v>265</v>
      </c>
    </row>
    <row r="4" spans="1:16" x14ac:dyDescent="0.25">
      <c r="A4" s="145"/>
      <c r="B4" s="108"/>
      <c r="C4" s="108"/>
      <c r="D4" s="3" t="s">
        <v>65</v>
      </c>
      <c r="E4" s="4" t="s">
        <v>66</v>
      </c>
      <c r="F4" s="3" t="s">
        <v>67</v>
      </c>
      <c r="G4" s="4" t="s">
        <v>68</v>
      </c>
      <c r="H4" s="3" t="s">
        <v>69</v>
      </c>
      <c r="I4" s="4" t="s">
        <v>70</v>
      </c>
      <c r="J4" s="3" t="s">
        <v>71</v>
      </c>
      <c r="K4" s="4" t="s">
        <v>72</v>
      </c>
      <c r="L4" s="3" t="s">
        <v>73</v>
      </c>
      <c r="M4" s="4" t="s">
        <v>74</v>
      </c>
      <c r="N4" s="3" t="s">
        <v>75</v>
      </c>
      <c r="O4" s="4" t="s">
        <v>76</v>
      </c>
      <c r="P4" s="146"/>
    </row>
    <row r="5" spans="1:16" x14ac:dyDescent="0.25">
      <c r="A5" s="147" t="s">
        <v>77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48"/>
    </row>
    <row r="6" spans="1:16" ht="25.5" x14ac:dyDescent="0.25">
      <c r="A6" s="149">
        <v>1</v>
      </c>
      <c r="B6" s="77" t="s">
        <v>78</v>
      </c>
      <c r="C6" s="103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150">
        <f t="shared" ref="P6:P24" si="0">SUM(D6:O6)</f>
        <v>0</v>
      </c>
    </row>
    <row r="7" spans="1:16" x14ac:dyDescent="0.25">
      <c r="A7" s="151">
        <v>2</v>
      </c>
      <c r="B7" s="77" t="s">
        <v>79</v>
      </c>
      <c r="C7" s="103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150">
        <f t="shared" si="0"/>
        <v>0</v>
      </c>
    </row>
    <row r="8" spans="1:16" x14ac:dyDescent="0.25">
      <c r="A8" s="152">
        <v>3</v>
      </c>
      <c r="B8" s="136" t="s">
        <v>80</v>
      </c>
      <c r="C8" s="103"/>
      <c r="D8" s="167">
        <f t="shared" ref="D8:O8" si="1">D9+D10</f>
        <v>0</v>
      </c>
      <c r="E8" s="167">
        <f t="shared" si="1"/>
        <v>0</v>
      </c>
      <c r="F8" s="167">
        <f t="shared" si="1"/>
        <v>0</v>
      </c>
      <c r="G8" s="167">
        <f t="shared" si="1"/>
        <v>0</v>
      </c>
      <c r="H8" s="167">
        <f t="shared" si="1"/>
        <v>0</v>
      </c>
      <c r="I8" s="167">
        <f t="shared" si="1"/>
        <v>0</v>
      </c>
      <c r="J8" s="167">
        <f t="shared" si="1"/>
        <v>0</v>
      </c>
      <c r="K8" s="167">
        <f t="shared" si="1"/>
        <v>0</v>
      </c>
      <c r="L8" s="167">
        <f t="shared" si="1"/>
        <v>0</v>
      </c>
      <c r="M8" s="167">
        <f t="shared" si="1"/>
        <v>0</v>
      </c>
      <c r="N8" s="167">
        <f t="shared" si="1"/>
        <v>0</v>
      </c>
      <c r="O8" s="167">
        <f t="shared" si="1"/>
        <v>0</v>
      </c>
      <c r="P8" s="150">
        <f t="shared" si="0"/>
        <v>0</v>
      </c>
    </row>
    <row r="9" spans="1:16" x14ac:dyDescent="0.25">
      <c r="A9" s="153" t="s">
        <v>128</v>
      </c>
      <c r="B9" s="137" t="s">
        <v>81</v>
      </c>
      <c r="C9" s="103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150">
        <f t="shared" si="0"/>
        <v>0</v>
      </c>
    </row>
    <row r="10" spans="1:16" ht="25.5" x14ac:dyDescent="0.25">
      <c r="A10" s="153" t="s">
        <v>129</v>
      </c>
      <c r="B10" s="137" t="s">
        <v>82</v>
      </c>
      <c r="C10" s="103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150">
        <f t="shared" si="0"/>
        <v>0</v>
      </c>
    </row>
    <row r="11" spans="1:16" x14ac:dyDescent="0.25">
      <c r="A11" s="151">
        <v>4</v>
      </c>
      <c r="B11" s="77" t="s">
        <v>83</v>
      </c>
      <c r="C11" s="103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150">
        <f t="shared" si="0"/>
        <v>0</v>
      </c>
    </row>
    <row r="12" spans="1:16" x14ac:dyDescent="0.25">
      <c r="A12" s="154" t="s">
        <v>84</v>
      </c>
      <c r="B12" s="139"/>
      <c r="C12" s="103"/>
      <c r="D12" s="167">
        <f t="shared" ref="D12:O12" si="2">D8+D7+D6+D11</f>
        <v>0</v>
      </c>
      <c r="E12" s="167">
        <f t="shared" si="2"/>
        <v>0</v>
      </c>
      <c r="F12" s="167">
        <f t="shared" si="2"/>
        <v>0</v>
      </c>
      <c r="G12" s="167">
        <f t="shared" si="2"/>
        <v>0</v>
      </c>
      <c r="H12" s="167">
        <f t="shared" si="2"/>
        <v>0</v>
      </c>
      <c r="I12" s="167">
        <f t="shared" si="2"/>
        <v>0</v>
      </c>
      <c r="J12" s="167">
        <f t="shared" si="2"/>
        <v>0</v>
      </c>
      <c r="K12" s="167">
        <f t="shared" si="2"/>
        <v>0</v>
      </c>
      <c r="L12" s="167">
        <f t="shared" si="2"/>
        <v>0</v>
      </c>
      <c r="M12" s="167">
        <f t="shared" si="2"/>
        <v>0</v>
      </c>
      <c r="N12" s="167">
        <f t="shared" si="2"/>
        <v>0</v>
      </c>
      <c r="O12" s="167">
        <f t="shared" si="2"/>
        <v>0</v>
      </c>
      <c r="P12" s="150">
        <f t="shared" si="0"/>
        <v>0</v>
      </c>
    </row>
    <row r="13" spans="1:16" x14ac:dyDescent="0.25">
      <c r="A13" s="151">
        <v>5</v>
      </c>
      <c r="B13" s="77" t="s">
        <v>126</v>
      </c>
      <c r="C13" s="103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>
        <f>'Anexa -Buget'!F84</f>
        <v>0</v>
      </c>
      <c r="P13" s="150">
        <f t="shared" si="0"/>
        <v>0</v>
      </c>
    </row>
    <row r="14" spans="1:16" x14ac:dyDescent="0.25">
      <c r="A14" s="151">
        <v>6</v>
      </c>
      <c r="B14" s="77" t="s">
        <v>140</v>
      </c>
      <c r="C14" s="103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150">
        <f t="shared" si="0"/>
        <v>0</v>
      </c>
    </row>
    <row r="15" spans="1:16" x14ac:dyDescent="0.25">
      <c r="A15" s="151">
        <v>7</v>
      </c>
      <c r="B15" s="77" t="s">
        <v>127</v>
      </c>
      <c r="C15" s="103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150">
        <f t="shared" si="0"/>
        <v>0</v>
      </c>
    </row>
    <row r="16" spans="1:16" x14ac:dyDescent="0.25">
      <c r="A16" s="155" t="s">
        <v>85</v>
      </c>
      <c r="B16" s="104"/>
      <c r="C16" s="103"/>
      <c r="D16" s="167">
        <f t="shared" ref="D16:O16" si="3">D15+D14+D13</f>
        <v>0</v>
      </c>
      <c r="E16" s="167">
        <f t="shared" si="3"/>
        <v>0</v>
      </c>
      <c r="F16" s="167">
        <f t="shared" si="3"/>
        <v>0</v>
      </c>
      <c r="G16" s="167">
        <f t="shared" si="3"/>
        <v>0</v>
      </c>
      <c r="H16" s="167">
        <f t="shared" si="3"/>
        <v>0</v>
      </c>
      <c r="I16" s="167">
        <f t="shared" si="3"/>
        <v>0</v>
      </c>
      <c r="J16" s="167">
        <f t="shared" si="3"/>
        <v>0</v>
      </c>
      <c r="K16" s="167">
        <f t="shared" si="3"/>
        <v>0</v>
      </c>
      <c r="L16" s="167">
        <f t="shared" si="3"/>
        <v>0</v>
      </c>
      <c r="M16" s="167">
        <f t="shared" si="3"/>
        <v>0</v>
      </c>
      <c r="N16" s="167">
        <f t="shared" si="3"/>
        <v>0</v>
      </c>
      <c r="O16" s="167">
        <f t="shared" si="3"/>
        <v>0</v>
      </c>
      <c r="P16" s="150">
        <f t="shared" si="0"/>
        <v>0</v>
      </c>
    </row>
    <row r="17" spans="1:16" ht="25.5" x14ac:dyDescent="0.25">
      <c r="A17" s="151">
        <v>8</v>
      </c>
      <c r="B17" s="136" t="s">
        <v>86</v>
      </c>
      <c r="C17" s="103"/>
      <c r="D17" s="167">
        <f t="shared" ref="D17:O17" si="4">D18+D19</f>
        <v>0</v>
      </c>
      <c r="E17" s="167">
        <f t="shared" si="4"/>
        <v>0</v>
      </c>
      <c r="F17" s="167">
        <f t="shared" si="4"/>
        <v>0</v>
      </c>
      <c r="G17" s="167">
        <f t="shared" si="4"/>
        <v>0</v>
      </c>
      <c r="H17" s="167">
        <f t="shared" si="4"/>
        <v>0</v>
      </c>
      <c r="I17" s="167">
        <f t="shared" si="4"/>
        <v>0</v>
      </c>
      <c r="J17" s="167">
        <f t="shared" si="4"/>
        <v>0</v>
      </c>
      <c r="K17" s="167">
        <f t="shared" si="4"/>
        <v>0</v>
      </c>
      <c r="L17" s="167">
        <f t="shared" si="4"/>
        <v>0</v>
      </c>
      <c r="M17" s="167">
        <f t="shared" si="4"/>
        <v>0</v>
      </c>
      <c r="N17" s="167">
        <f t="shared" si="4"/>
        <v>0</v>
      </c>
      <c r="O17" s="167">
        <f t="shared" si="4"/>
        <v>0</v>
      </c>
      <c r="P17" s="150">
        <f t="shared" si="0"/>
        <v>0</v>
      </c>
    </row>
    <row r="18" spans="1:16" x14ac:dyDescent="0.25">
      <c r="A18" s="153" t="s">
        <v>130</v>
      </c>
      <c r="B18" s="137" t="s">
        <v>120</v>
      </c>
      <c r="C18" s="103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150">
        <f t="shared" si="0"/>
        <v>0</v>
      </c>
    </row>
    <row r="19" spans="1:16" ht="25.5" x14ac:dyDescent="0.25">
      <c r="A19" s="153" t="s">
        <v>131</v>
      </c>
      <c r="B19" s="137" t="s">
        <v>87</v>
      </c>
      <c r="C19" s="103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150">
        <f t="shared" si="0"/>
        <v>0</v>
      </c>
    </row>
    <row r="20" spans="1:16" ht="25.5" x14ac:dyDescent="0.25">
      <c r="A20" s="151">
        <v>9</v>
      </c>
      <c r="B20" s="136" t="s">
        <v>88</v>
      </c>
      <c r="C20" s="103"/>
      <c r="D20" s="167">
        <f t="shared" ref="D20:O20" si="5">D21+D22</f>
        <v>0</v>
      </c>
      <c r="E20" s="167">
        <f t="shared" si="5"/>
        <v>0</v>
      </c>
      <c r="F20" s="167">
        <f t="shared" si="5"/>
        <v>0</v>
      </c>
      <c r="G20" s="167">
        <f t="shared" si="5"/>
        <v>0</v>
      </c>
      <c r="H20" s="167">
        <f t="shared" si="5"/>
        <v>0</v>
      </c>
      <c r="I20" s="167">
        <f t="shared" si="5"/>
        <v>0</v>
      </c>
      <c r="J20" s="167">
        <f t="shared" si="5"/>
        <v>0</v>
      </c>
      <c r="K20" s="167">
        <f t="shared" si="5"/>
        <v>0</v>
      </c>
      <c r="L20" s="167">
        <f t="shared" si="5"/>
        <v>0</v>
      </c>
      <c r="M20" s="167">
        <f t="shared" si="5"/>
        <v>0</v>
      </c>
      <c r="N20" s="167">
        <f t="shared" si="5"/>
        <v>0</v>
      </c>
      <c r="O20" s="167">
        <f t="shared" si="5"/>
        <v>0</v>
      </c>
      <c r="P20" s="150">
        <f t="shared" si="0"/>
        <v>0</v>
      </c>
    </row>
    <row r="21" spans="1:16" x14ac:dyDescent="0.25">
      <c r="A21" s="153" t="s">
        <v>132</v>
      </c>
      <c r="B21" s="137" t="s">
        <v>121</v>
      </c>
      <c r="C21" s="103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150">
        <f t="shared" si="0"/>
        <v>0</v>
      </c>
    </row>
    <row r="22" spans="1:16" ht="25.5" x14ac:dyDescent="0.25">
      <c r="A22" s="153" t="s">
        <v>133</v>
      </c>
      <c r="B22" s="137" t="s">
        <v>89</v>
      </c>
      <c r="C22" s="103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150">
        <f t="shared" si="0"/>
        <v>0</v>
      </c>
    </row>
    <row r="23" spans="1:16" x14ac:dyDescent="0.25">
      <c r="A23" s="154" t="s">
        <v>90</v>
      </c>
      <c r="B23" s="139"/>
      <c r="C23" s="103"/>
      <c r="D23" s="167">
        <f>D20+D17</f>
        <v>0</v>
      </c>
      <c r="E23" s="167">
        <f t="shared" ref="E23:O23" si="6">E20+E17</f>
        <v>0</v>
      </c>
      <c r="F23" s="167">
        <f t="shared" si="6"/>
        <v>0</v>
      </c>
      <c r="G23" s="167">
        <f t="shared" si="6"/>
        <v>0</v>
      </c>
      <c r="H23" s="167">
        <f t="shared" si="6"/>
        <v>0</v>
      </c>
      <c r="I23" s="167">
        <f t="shared" si="6"/>
        <v>0</v>
      </c>
      <c r="J23" s="167">
        <f t="shared" si="6"/>
        <v>0</v>
      </c>
      <c r="K23" s="167">
        <f t="shared" si="6"/>
        <v>0</v>
      </c>
      <c r="L23" s="167">
        <f t="shared" si="6"/>
        <v>0</v>
      </c>
      <c r="M23" s="167">
        <f t="shared" si="6"/>
        <v>0</v>
      </c>
      <c r="N23" s="167">
        <f t="shared" si="6"/>
        <v>0</v>
      </c>
      <c r="O23" s="167">
        <f t="shared" si="6"/>
        <v>0</v>
      </c>
      <c r="P23" s="150">
        <f t="shared" si="0"/>
        <v>0</v>
      </c>
    </row>
    <row r="24" spans="1:16" x14ac:dyDescent="0.25">
      <c r="A24" s="154" t="s">
        <v>91</v>
      </c>
      <c r="B24" s="139"/>
      <c r="C24" s="103"/>
      <c r="D24" s="167">
        <f>D12-D16-D23</f>
        <v>0</v>
      </c>
      <c r="E24" s="167">
        <f t="shared" ref="E24:O24" si="7">E12-E16-E23</f>
        <v>0</v>
      </c>
      <c r="F24" s="167">
        <f t="shared" si="7"/>
        <v>0</v>
      </c>
      <c r="G24" s="167">
        <f t="shared" si="7"/>
        <v>0</v>
      </c>
      <c r="H24" s="167">
        <f t="shared" si="7"/>
        <v>0</v>
      </c>
      <c r="I24" s="167">
        <f t="shared" si="7"/>
        <v>0</v>
      </c>
      <c r="J24" s="167">
        <f t="shared" si="7"/>
        <v>0</v>
      </c>
      <c r="K24" s="167">
        <f t="shared" si="7"/>
        <v>0</v>
      </c>
      <c r="L24" s="167">
        <f t="shared" si="7"/>
        <v>0</v>
      </c>
      <c r="M24" s="167">
        <f t="shared" si="7"/>
        <v>0</v>
      </c>
      <c r="N24" s="167">
        <f t="shared" si="7"/>
        <v>0</v>
      </c>
      <c r="O24" s="167">
        <f t="shared" si="7"/>
        <v>0</v>
      </c>
      <c r="P24" s="150">
        <f t="shared" si="0"/>
        <v>0</v>
      </c>
    </row>
    <row r="25" spans="1:16" ht="12.75" customHeight="1" x14ac:dyDescent="0.25">
      <c r="A25" s="156" t="s">
        <v>92</v>
      </c>
      <c r="B25" s="5"/>
      <c r="C25" s="5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57"/>
    </row>
    <row r="26" spans="1:16" x14ac:dyDescent="0.25">
      <c r="A26" s="151">
        <v>10</v>
      </c>
      <c r="B26" s="79" t="s">
        <v>93</v>
      </c>
      <c r="C26" s="106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150">
        <f t="shared" ref="P26:P49" si="8">SUM(D26:O26)</f>
        <v>0</v>
      </c>
    </row>
    <row r="27" spans="1:16" x14ac:dyDescent="0.25">
      <c r="A27" s="151">
        <v>11</v>
      </c>
      <c r="B27" s="79" t="s">
        <v>94</v>
      </c>
      <c r="C27" s="106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150">
        <f t="shared" si="8"/>
        <v>0</v>
      </c>
    </row>
    <row r="28" spans="1:16" x14ac:dyDescent="0.25">
      <c r="A28" s="151">
        <v>12</v>
      </c>
      <c r="B28" s="79" t="s">
        <v>95</v>
      </c>
      <c r="C28" s="106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150">
        <f t="shared" si="8"/>
        <v>0</v>
      </c>
    </row>
    <row r="29" spans="1:16" x14ac:dyDescent="0.25">
      <c r="A29" s="158" t="s">
        <v>96</v>
      </c>
      <c r="B29" s="140"/>
      <c r="C29" s="106"/>
      <c r="D29" s="167">
        <f t="shared" ref="D29:O29" si="9">D28+D27+D26</f>
        <v>0</v>
      </c>
      <c r="E29" s="167">
        <f t="shared" si="9"/>
        <v>0</v>
      </c>
      <c r="F29" s="167">
        <f t="shared" si="9"/>
        <v>0</v>
      </c>
      <c r="G29" s="167">
        <f t="shared" si="9"/>
        <v>0</v>
      </c>
      <c r="H29" s="167">
        <f t="shared" si="9"/>
        <v>0</v>
      </c>
      <c r="I29" s="167">
        <f t="shared" si="9"/>
        <v>0</v>
      </c>
      <c r="J29" s="167">
        <f t="shared" si="9"/>
        <v>0</v>
      </c>
      <c r="K29" s="167">
        <f t="shared" si="9"/>
        <v>0</v>
      </c>
      <c r="L29" s="167">
        <f t="shared" si="9"/>
        <v>0</v>
      </c>
      <c r="M29" s="167">
        <f t="shared" si="9"/>
        <v>0</v>
      </c>
      <c r="N29" s="167">
        <f t="shared" si="9"/>
        <v>0</v>
      </c>
      <c r="O29" s="167">
        <f t="shared" si="9"/>
        <v>0</v>
      </c>
      <c r="P29" s="150">
        <f t="shared" si="8"/>
        <v>0</v>
      </c>
    </row>
    <row r="30" spans="1:16" x14ac:dyDescent="0.25">
      <c r="A30" s="151">
        <v>13</v>
      </c>
      <c r="B30" s="79" t="s">
        <v>97</v>
      </c>
      <c r="C30" s="106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150">
        <f t="shared" si="8"/>
        <v>0</v>
      </c>
    </row>
    <row r="31" spans="1:16" x14ac:dyDescent="0.25">
      <c r="A31" s="151">
        <v>14</v>
      </c>
      <c r="B31" s="79" t="s">
        <v>98</v>
      </c>
      <c r="C31" s="106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150">
        <f t="shared" si="8"/>
        <v>0</v>
      </c>
    </row>
    <row r="32" spans="1:16" x14ac:dyDescent="0.25">
      <c r="A32" s="151">
        <v>15</v>
      </c>
      <c r="B32" s="79" t="s">
        <v>99</v>
      </c>
      <c r="C32" s="106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150">
        <f t="shared" si="8"/>
        <v>0</v>
      </c>
    </row>
    <row r="33" spans="1:16" x14ac:dyDescent="0.25">
      <c r="A33" s="151">
        <v>16</v>
      </c>
      <c r="B33" s="79" t="s">
        <v>100</v>
      </c>
      <c r="C33" s="10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150">
        <f t="shared" si="8"/>
        <v>0</v>
      </c>
    </row>
    <row r="34" spans="1:16" x14ac:dyDescent="0.25">
      <c r="A34" s="151">
        <v>17</v>
      </c>
      <c r="B34" s="79" t="s">
        <v>101</v>
      </c>
      <c r="C34" s="10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150">
        <f t="shared" si="8"/>
        <v>0</v>
      </c>
    </row>
    <row r="35" spans="1:16" x14ac:dyDescent="0.25">
      <c r="A35" s="151">
        <v>18</v>
      </c>
      <c r="B35" s="79" t="s">
        <v>102</v>
      </c>
      <c r="C35" s="106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150">
        <f t="shared" si="8"/>
        <v>0</v>
      </c>
    </row>
    <row r="36" spans="1:16" x14ac:dyDescent="0.25">
      <c r="A36" s="151">
        <v>19</v>
      </c>
      <c r="B36" s="79" t="s">
        <v>103</v>
      </c>
      <c r="C36" s="106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150">
        <f t="shared" si="8"/>
        <v>0</v>
      </c>
    </row>
    <row r="37" spans="1:16" x14ac:dyDescent="0.25">
      <c r="A37" s="151">
        <v>20</v>
      </c>
      <c r="B37" s="79" t="s">
        <v>104</v>
      </c>
      <c r="C37" s="106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150">
        <f t="shared" si="8"/>
        <v>0</v>
      </c>
    </row>
    <row r="38" spans="1:16" x14ac:dyDescent="0.25">
      <c r="A38" s="151">
        <v>21</v>
      </c>
      <c r="B38" s="79" t="s">
        <v>105</v>
      </c>
      <c r="C38" s="106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150">
        <f t="shared" si="8"/>
        <v>0</v>
      </c>
    </row>
    <row r="39" spans="1:16" x14ac:dyDescent="0.25">
      <c r="A39" s="158" t="s">
        <v>106</v>
      </c>
      <c r="B39" s="140"/>
      <c r="C39" s="106"/>
      <c r="D39" s="167">
        <f>SUM(D30:D38)</f>
        <v>0</v>
      </c>
      <c r="E39" s="167">
        <f t="shared" ref="E39:O39" si="10">SUM(E30:E38)</f>
        <v>0</v>
      </c>
      <c r="F39" s="167">
        <f t="shared" si="10"/>
        <v>0</v>
      </c>
      <c r="G39" s="167">
        <f t="shared" si="10"/>
        <v>0</v>
      </c>
      <c r="H39" s="167">
        <f t="shared" si="10"/>
        <v>0</v>
      </c>
      <c r="I39" s="167">
        <f t="shared" si="10"/>
        <v>0</v>
      </c>
      <c r="J39" s="167">
        <f t="shared" si="10"/>
        <v>0</v>
      </c>
      <c r="K39" s="167">
        <f t="shared" si="10"/>
        <v>0</v>
      </c>
      <c r="L39" s="167">
        <f t="shared" si="10"/>
        <v>0</v>
      </c>
      <c r="M39" s="167">
        <f t="shared" si="10"/>
        <v>0</v>
      </c>
      <c r="N39" s="167">
        <f t="shared" si="10"/>
        <v>0</v>
      </c>
      <c r="O39" s="167">
        <f t="shared" si="10"/>
        <v>0</v>
      </c>
      <c r="P39" s="150">
        <f t="shared" si="8"/>
        <v>0</v>
      </c>
    </row>
    <row r="40" spans="1:16" ht="27" customHeight="1" x14ac:dyDescent="0.25">
      <c r="A40" s="158" t="s">
        <v>107</v>
      </c>
      <c r="B40" s="140"/>
      <c r="C40" s="106"/>
      <c r="D40" s="167">
        <f>D29-D39</f>
        <v>0</v>
      </c>
      <c r="E40" s="167">
        <f t="shared" ref="E40:O40" si="11">E29-E39</f>
        <v>0</v>
      </c>
      <c r="F40" s="167">
        <f t="shared" si="11"/>
        <v>0</v>
      </c>
      <c r="G40" s="167">
        <f t="shared" si="11"/>
        <v>0</v>
      </c>
      <c r="H40" s="167">
        <f t="shared" si="11"/>
        <v>0</v>
      </c>
      <c r="I40" s="167">
        <f t="shared" si="11"/>
        <v>0</v>
      </c>
      <c r="J40" s="167">
        <f t="shared" si="11"/>
        <v>0</v>
      </c>
      <c r="K40" s="167">
        <f t="shared" si="11"/>
        <v>0</v>
      </c>
      <c r="L40" s="167">
        <f t="shared" si="11"/>
        <v>0</v>
      </c>
      <c r="M40" s="167">
        <f t="shared" si="11"/>
        <v>0</v>
      </c>
      <c r="N40" s="167">
        <f t="shared" si="11"/>
        <v>0</v>
      </c>
      <c r="O40" s="167">
        <f t="shared" si="11"/>
        <v>0</v>
      </c>
      <c r="P40" s="150">
        <f t="shared" si="8"/>
        <v>0</v>
      </c>
    </row>
    <row r="41" spans="1:16" x14ac:dyDescent="0.25">
      <c r="A41" s="151">
        <v>22</v>
      </c>
      <c r="B41" s="79" t="s">
        <v>108</v>
      </c>
      <c r="C41" s="106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150">
        <f t="shared" si="8"/>
        <v>0</v>
      </c>
    </row>
    <row r="42" spans="1:16" x14ac:dyDescent="0.25">
      <c r="A42" s="151">
        <v>23</v>
      </c>
      <c r="B42" s="79" t="s">
        <v>109</v>
      </c>
      <c r="C42" s="106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150">
        <f t="shared" si="8"/>
        <v>0</v>
      </c>
    </row>
    <row r="43" spans="1:16" x14ac:dyDescent="0.25">
      <c r="A43" s="151">
        <v>24</v>
      </c>
      <c r="B43" s="79" t="s">
        <v>62</v>
      </c>
      <c r="C43" s="106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150">
        <f t="shared" si="8"/>
        <v>0</v>
      </c>
    </row>
    <row r="44" spans="1:16" x14ac:dyDescent="0.25">
      <c r="A44" s="158" t="s">
        <v>110</v>
      </c>
      <c r="B44" s="140"/>
      <c r="C44" s="106"/>
      <c r="D44" s="167">
        <f>D41-D42+D43</f>
        <v>0</v>
      </c>
      <c r="E44" s="167">
        <f t="shared" ref="E44:O44" si="12">E41-E42+E43</f>
        <v>0</v>
      </c>
      <c r="F44" s="167">
        <f t="shared" si="12"/>
        <v>0</v>
      </c>
      <c r="G44" s="167">
        <f t="shared" si="12"/>
        <v>0</v>
      </c>
      <c r="H44" s="167">
        <f t="shared" si="12"/>
        <v>0</v>
      </c>
      <c r="I44" s="167">
        <f t="shared" si="12"/>
        <v>0</v>
      </c>
      <c r="J44" s="167">
        <f t="shared" si="12"/>
        <v>0</v>
      </c>
      <c r="K44" s="167">
        <f t="shared" si="12"/>
        <v>0</v>
      </c>
      <c r="L44" s="167">
        <f t="shared" si="12"/>
        <v>0</v>
      </c>
      <c r="M44" s="167">
        <f t="shared" si="12"/>
        <v>0</v>
      </c>
      <c r="N44" s="167">
        <f t="shared" si="12"/>
        <v>0</v>
      </c>
      <c r="O44" s="167">
        <f t="shared" si="12"/>
        <v>0</v>
      </c>
      <c r="P44" s="150">
        <f t="shared" si="8"/>
        <v>0</v>
      </c>
    </row>
    <row r="45" spans="1:16" x14ac:dyDescent="0.25">
      <c r="A45" s="151">
        <v>25</v>
      </c>
      <c r="B45" s="79" t="s">
        <v>111</v>
      </c>
      <c r="C45" s="106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150">
        <f t="shared" si="8"/>
        <v>0</v>
      </c>
    </row>
    <row r="46" spans="1:16" x14ac:dyDescent="0.25">
      <c r="A46" s="151">
        <v>26</v>
      </c>
      <c r="B46" s="79" t="s">
        <v>112</v>
      </c>
      <c r="C46" s="106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150">
        <f t="shared" si="8"/>
        <v>0</v>
      </c>
    </row>
    <row r="47" spans="1:16" x14ac:dyDescent="0.25">
      <c r="A47" s="151">
        <v>27</v>
      </c>
      <c r="B47" s="79" t="s">
        <v>113</v>
      </c>
      <c r="C47" s="106"/>
      <c r="D47" s="74"/>
      <c r="E47" s="74"/>
      <c r="F47" s="74"/>
      <c r="G47" s="74"/>
      <c r="H47" s="74"/>
      <c r="I47" s="74">
        <f>(H26+I26+G26)*1%</f>
        <v>0</v>
      </c>
      <c r="J47" s="74"/>
      <c r="K47" s="74"/>
      <c r="L47" s="74">
        <f>(K26+L26+J26)*1%</f>
        <v>0</v>
      </c>
      <c r="M47" s="74"/>
      <c r="N47" s="74"/>
      <c r="O47" s="74">
        <f>(N26+O26+M26)*1%</f>
        <v>0</v>
      </c>
      <c r="P47" s="150">
        <f t="shared" si="8"/>
        <v>0</v>
      </c>
    </row>
    <row r="48" spans="1:16" x14ac:dyDescent="0.25">
      <c r="A48" s="158" t="s">
        <v>114</v>
      </c>
      <c r="B48" s="140"/>
      <c r="C48" s="106"/>
      <c r="D48" s="167">
        <f>D44+D45+D46+D47</f>
        <v>0</v>
      </c>
      <c r="E48" s="167">
        <f t="shared" ref="E48:O48" si="13">E44+E45+E46+E47</f>
        <v>0</v>
      </c>
      <c r="F48" s="167">
        <f t="shared" si="13"/>
        <v>0</v>
      </c>
      <c r="G48" s="167">
        <f t="shared" si="13"/>
        <v>0</v>
      </c>
      <c r="H48" s="167">
        <f t="shared" si="13"/>
        <v>0</v>
      </c>
      <c r="I48" s="167">
        <f t="shared" si="13"/>
        <v>0</v>
      </c>
      <c r="J48" s="167">
        <f t="shared" si="13"/>
        <v>0</v>
      </c>
      <c r="K48" s="167">
        <f t="shared" si="13"/>
        <v>0</v>
      </c>
      <c r="L48" s="167">
        <f t="shared" si="13"/>
        <v>0</v>
      </c>
      <c r="M48" s="167">
        <f t="shared" si="13"/>
        <v>0</v>
      </c>
      <c r="N48" s="167">
        <f t="shared" si="13"/>
        <v>0</v>
      </c>
      <c r="O48" s="167">
        <f t="shared" si="13"/>
        <v>0</v>
      </c>
      <c r="P48" s="150">
        <f t="shared" si="8"/>
        <v>0</v>
      </c>
    </row>
    <row r="49" spans="1:16" x14ac:dyDescent="0.25">
      <c r="A49" s="158" t="s">
        <v>115</v>
      </c>
      <c r="B49" s="140"/>
      <c r="C49" s="106"/>
      <c r="D49" s="167">
        <f>D40-D48</f>
        <v>0</v>
      </c>
      <c r="E49" s="167">
        <f t="shared" ref="E49:O49" si="14">E40-E48</f>
        <v>0</v>
      </c>
      <c r="F49" s="167">
        <f t="shared" si="14"/>
        <v>0</v>
      </c>
      <c r="G49" s="167">
        <f t="shared" si="14"/>
        <v>0</v>
      </c>
      <c r="H49" s="167">
        <f t="shared" si="14"/>
        <v>0</v>
      </c>
      <c r="I49" s="167">
        <f t="shared" si="14"/>
        <v>0</v>
      </c>
      <c r="J49" s="167">
        <f t="shared" si="14"/>
        <v>0</v>
      </c>
      <c r="K49" s="167">
        <f t="shared" si="14"/>
        <v>0</v>
      </c>
      <c r="L49" s="167">
        <f t="shared" si="14"/>
        <v>0</v>
      </c>
      <c r="M49" s="167">
        <f t="shared" si="14"/>
        <v>0</v>
      </c>
      <c r="N49" s="167">
        <f t="shared" si="14"/>
        <v>0</v>
      </c>
      <c r="O49" s="167">
        <f t="shared" si="14"/>
        <v>0</v>
      </c>
      <c r="P49" s="150">
        <f t="shared" si="8"/>
        <v>0</v>
      </c>
    </row>
    <row r="50" spans="1:16" ht="12.75" customHeight="1" x14ac:dyDescent="0.25">
      <c r="A50" s="165" t="s">
        <v>116</v>
      </c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166"/>
    </row>
    <row r="51" spans="1:16" x14ac:dyDescent="0.25">
      <c r="A51" s="158" t="s">
        <v>117</v>
      </c>
      <c r="B51" s="140"/>
      <c r="C51" s="9"/>
      <c r="D51" s="71">
        <f>D49+D24</f>
        <v>0</v>
      </c>
      <c r="E51" s="71">
        <f t="shared" ref="E51:O51" si="15">E49+E24</f>
        <v>0</v>
      </c>
      <c r="F51" s="71">
        <f t="shared" si="15"/>
        <v>0</v>
      </c>
      <c r="G51" s="71">
        <f t="shared" si="15"/>
        <v>0</v>
      </c>
      <c r="H51" s="71">
        <f t="shared" si="15"/>
        <v>0</v>
      </c>
      <c r="I51" s="71">
        <f t="shared" si="15"/>
        <v>0</v>
      </c>
      <c r="J51" s="71">
        <f t="shared" si="15"/>
        <v>0</v>
      </c>
      <c r="K51" s="71">
        <f t="shared" si="15"/>
        <v>0</v>
      </c>
      <c r="L51" s="71">
        <f t="shared" si="15"/>
        <v>0</v>
      </c>
      <c r="M51" s="71">
        <f t="shared" si="15"/>
        <v>0</v>
      </c>
      <c r="N51" s="71">
        <f t="shared" si="15"/>
        <v>0</v>
      </c>
      <c r="O51" s="71">
        <f t="shared" si="15"/>
        <v>0</v>
      </c>
      <c r="P51" s="150">
        <f>SUM(D51:O51)</f>
        <v>0</v>
      </c>
    </row>
    <row r="52" spans="1:16" x14ac:dyDescent="0.25">
      <c r="A52" s="159" t="s">
        <v>118</v>
      </c>
      <c r="B52" s="141"/>
      <c r="C52" s="134"/>
      <c r="D52" s="71"/>
      <c r="E52" s="71">
        <f t="shared" ref="E52:O52" si="16">D53</f>
        <v>0</v>
      </c>
      <c r="F52" s="71">
        <f t="shared" si="16"/>
        <v>0</v>
      </c>
      <c r="G52" s="71">
        <f t="shared" si="16"/>
        <v>0</v>
      </c>
      <c r="H52" s="71">
        <f t="shared" si="16"/>
        <v>0</v>
      </c>
      <c r="I52" s="71">
        <f t="shared" si="16"/>
        <v>0</v>
      </c>
      <c r="J52" s="71">
        <f t="shared" si="16"/>
        <v>0</v>
      </c>
      <c r="K52" s="71">
        <f t="shared" si="16"/>
        <v>0</v>
      </c>
      <c r="L52" s="71">
        <f t="shared" si="16"/>
        <v>0</v>
      </c>
      <c r="M52" s="71">
        <f t="shared" si="16"/>
        <v>0</v>
      </c>
      <c r="N52" s="71">
        <f t="shared" si="16"/>
        <v>0</v>
      </c>
      <c r="O52" s="71">
        <f t="shared" si="16"/>
        <v>0</v>
      </c>
      <c r="P52" s="150">
        <f>C52</f>
        <v>0</v>
      </c>
    </row>
    <row r="53" spans="1:16" ht="13.5" thickBot="1" x14ac:dyDescent="0.3">
      <c r="A53" s="160" t="s">
        <v>119</v>
      </c>
      <c r="B53" s="161"/>
      <c r="C53" s="162"/>
      <c r="D53" s="163">
        <f t="shared" ref="D53:O53" si="17">D51+D52</f>
        <v>0</v>
      </c>
      <c r="E53" s="163">
        <f t="shared" si="17"/>
        <v>0</v>
      </c>
      <c r="F53" s="163">
        <f t="shared" si="17"/>
        <v>0</v>
      </c>
      <c r="G53" s="163">
        <f t="shared" si="17"/>
        <v>0</v>
      </c>
      <c r="H53" s="163">
        <f t="shared" si="17"/>
        <v>0</v>
      </c>
      <c r="I53" s="163">
        <f t="shared" si="17"/>
        <v>0</v>
      </c>
      <c r="J53" s="163">
        <f t="shared" si="17"/>
        <v>0</v>
      </c>
      <c r="K53" s="163">
        <f t="shared" si="17"/>
        <v>0</v>
      </c>
      <c r="L53" s="163">
        <f t="shared" si="17"/>
        <v>0</v>
      </c>
      <c r="M53" s="163">
        <f t="shared" si="17"/>
        <v>0</v>
      </c>
      <c r="N53" s="163">
        <f t="shared" si="17"/>
        <v>0</v>
      </c>
      <c r="O53" s="163">
        <f t="shared" si="17"/>
        <v>0</v>
      </c>
      <c r="P53" s="164">
        <f>P51+P52</f>
        <v>0</v>
      </c>
    </row>
  </sheetData>
  <sheetProtection sheet="1" objects="1" scenarios="1"/>
  <mergeCells count="20">
    <mergeCell ref="A16:B16"/>
    <mergeCell ref="A1:P1"/>
    <mergeCell ref="A3:C4"/>
    <mergeCell ref="D3:O3"/>
    <mergeCell ref="P3:P4"/>
    <mergeCell ref="A5:P5"/>
    <mergeCell ref="A53:B53"/>
    <mergeCell ref="C6:C24"/>
    <mergeCell ref="A39:B39"/>
    <mergeCell ref="A44:B44"/>
    <mergeCell ref="A48:B48"/>
    <mergeCell ref="A24:B24"/>
    <mergeCell ref="A29:B29"/>
    <mergeCell ref="C26:C49"/>
    <mergeCell ref="A52:B52"/>
    <mergeCell ref="A49:B49"/>
    <mergeCell ref="A23:B23"/>
    <mergeCell ref="A40:B40"/>
    <mergeCell ref="A51:B51"/>
    <mergeCell ref="A12:B12"/>
  </mergeCells>
  <phoneticPr fontId="10" type="noConversion"/>
  <printOptions horizontalCentered="1"/>
  <pageMargins left="0.15748031496062992" right="0.15748031496062992" top="0.36" bottom="0.17" header="0.19" footer="0.15748031496062992"/>
  <pageSetup paperSize="9" scale="75" orientation="landscape" horizontalDpi="4294967295" verticalDpi="4294967295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52"/>
  <sheetViews>
    <sheetView zoomScale="90" zoomScaleNormal="90" workbookViewId="0">
      <selection activeCell="A2" sqref="A2:C3"/>
    </sheetView>
  </sheetViews>
  <sheetFormatPr defaultColWidth="0" defaultRowHeight="15" zeroHeight="1" x14ac:dyDescent="0.25"/>
  <cols>
    <col min="1" max="1" width="4.42578125" style="179" customWidth="1"/>
    <col min="2" max="2" width="41.42578125" style="2" customWidth="1"/>
    <col min="3" max="3" width="10.28515625" style="2" hidden="1" customWidth="1"/>
    <col min="4" max="4" width="11.140625" style="2" customWidth="1"/>
    <col min="5" max="5" width="15.28515625" style="2" customWidth="1"/>
    <col min="6" max="6" width="12.5703125" style="2" customWidth="1"/>
    <col min="7" max="7" width="14.42578125" style="180" customWidth="1"/>
    <col min="8" max="16384" width="9.140625" style="1" hidden="1"/>
  </cols>
  <sheetData>
    <row r="1" spans="1:7" s="10" customFormat="1" ht="30" customHeight="1" thickBot="1" x14ac:dyDescent="0.25">
      <c r="A1" s="109" t="s">
        <v>122</v>
      </c>
      <c r="B1" s="109"/>
      <c r="C1" s="109"/>
      <c r="D1" s="109"/>
      <c r="E1" s="109"/>
      <c r="F1" s="109"/>
      <c r="G1" s="109"/>
    </row>
    <row r="2" spans="1:7" s="10" customFormat="1" x14ac:dyDescent="0.2">
      <c r="A2" s="142"/>
      <c r="B2" s="143"/>
      <c r="C2" s="143"/>
      <c r="D2" s="169"/>
      <c r="E2" s="170" t="s">
        <v>141</v>
      </c>
      <c r="F2" s="171"/>
      <c r="G2" s="172"/>
    </row>
    <row r="3" spans="1:7" s="10" customFormat="1" x14ac:dyDescent="0.25">
      <c r="A3" s="145"/>
      <c r="B3" s="108"/>
      <c r="C3" s="108"/>
      <c r="D3" s="3" t="s">
        <v>256</v>
      </c>
      <c r="E3" s="3" t="s">
        <v>3</v>
      </c>
      <c r="F3" s="3" t="s">
        <v>4</v>
      </c>
      <c r="G3" s="173" t="s">
        <v>123</v>
      </c>
    </row>
    <row r="4" spans="1:7" s="10" customFormat="1" ht="15" customHeight="1" x14ac:dyDescent="0.2">
      <c r="A4" s="175" t="s">
        <v>77</v>
      </c>
      <c r="B4" s="98"/>
      <c r="C4" s="192"/>
      <c r="D4" s="193"/>
      <c r="E4" s="194"/>
      <c r="F4" s="194"/>
      <c r="G4" s="195"/>
    </row>
    <row r="5" spans="1:7" s="10" customFormat="1" ht="25.5" x14ac:dyDescent="0.25">
      <c r="A5" s="149">
        <v>1</v>
      </c>
      <c r="B5" s="5" t="s">
        <v>78</v>
      </c>
      <c r="C5" s="103"/>
      <c r="D5" s="181">
        <f>'FN 0'!P6</f>
        <v>0</v>
      </c>
      <c r="E5" s="74"/>
      <c r="F5" s="74"/>
      <c r="G5" s="174"/>
    </row>
    <row r="6" spans="1:7" s="10" customFormat="1" x14ac:dyDescent="0.25">
      <c r="A6" s="151">
        <v>2</v>
      </c>
      <c r="B6" s="5" t="s">
        <v>271</v>
      </c>
      <c r="C6" s="103"/>
      <c r="D6" s="181"/>
      <c r="E6" s="74"/>
      <c r="F6" s="74"/>
      <c r="G6" s="174"/>
    </row>
    <row r="7" spans="1:7" s="10" customFormat="1" x14ac:dyDescent="0.25">
      <c r="A7" s="152">
        <v>3</v>
      </c>
      <c r="B7" s="7" t="s">
        <v>80</v>
      </c>
      <c r="C7" s="103"/>
      <c r="D7" s="167">
        <f>D8+D9</f>
        <v>0</v>
      </c>
      <c r="E7" s="167">
        <f>E8+E9</f>
        <v>0</v>
      </c>
      <c r="F7" s="167">
        <f>F8+F9</f>
        <v>0</v>
      </c>
      <c r="G7" s="182">
        <f>G8+G9</f>
        <v>0</v>
      </c>
    </row>
    <row r="8" spans="1:7" s="10" customFormat="1" x14ac:dyDescent="0.25">
      <c r="A8" s="153" t="s">
        <v>128</v>
      </c>
      <c r="B8" s="8" t="s">
        <v>81</v>
      </c>
      <c r="C8" s="103"/>
      <c r="D8" s="181"/>
      <c r="E8" s="74"/>
      <c r="F8" s="74"/>
      <c r="G8" s="174"/>
    </row>
    <row r="9" spans="1:7" s="10" customFormat="1" ht="25.5" x14ac:dyDescent="0.25">
      <c r="A9" s="153" t="s">
        <v>129</v>
      </c>
      <c r="B9" s="8" t="s">
        <v>82</v>
      </c>
      <c r="C9" s="103"/>
      <c r="D9" s="181"/>
      <c r="E9" s="74"/>
      <c r="F9" s="74"/>
      <c r="G9" s="174"/>
    </row>
    <row r="10" spans="1:7" s="10" customFormat="1" x14ac:dyDescent="0.25">
      <c r="A10" s="151">
        <v>4</v>
      </c>
      <c r="B10" s="21" t="s">
        <v>83</v>
      </c>
      <c r="C10" s="103"/>
      <c r="D10" s="181">
        <f>'FN 0'!P11</f>
        <v>0</v>
      </c>
      <c r="E10" s="74"/>
      <c r="F10" s="74"/>
      <c r="G10" s="174"/>
    </row>
    <row r="11" spans="1:7" s="10" customFormat="1" x14ac:dyDescent="0.25">
      <c r="A11" s="154" t="s">
        <v>84</v>
      </c>
      <c r="B11" s="139"/>
      <c r="C11" s="103"/>
      <c r="D11" s="167">
        <f>D7+D6+D5+D10</f>
        <v>0</v>
      </c>
      <c r="E11" s="167">
        <f>E7+E6+E5+E10</f>
        <v>0</v>
      </c>
      <c r="F11" s="167">
        <f>F7+F6+F5+F10</f>
        <v>0</v>
      </c>
      <c r="G11" s="182">
        <f>G7+G6+G5+G10</f>
        <v>0</v>
      </c>
    </row>
    <row r="12" spans="1:7" s="10" customFormat="1" x14ac:dyDescent="0.25">
      <c r="A12" s="151">
        <v>5</v>
      </c>
      <c r="B12" s="5" t="s">
        <v>126</v>
      </c>
      <c r="C12" s="103"/>
      <c r="D12" s="181">
        <f>'FN 0'!P13</f>
        <v>0</v>
      </c>
      <c r="E12" s="74"/>
      <c r="F12" s="74"/>
      <c r="G12" s="174"/>
    </row>
    <row r="13" spans="1:7" s="10" customFormat="1" x14ac:dyDescent="0.25">
      <c r="A13" s="151">
        <v>6</v>
      </c>
      <c r="B13" s="5" t="s">
        <v>140</v>
      </c>
      <c r="C13" s="103"/>
      <c r="D13" s="181"/>
      <c r="E13" s="74"/>
      <c r="F13" s="74"/>
      <c r="G13" s="174"/>
    </row>
    <row r="14" spans="1:7" s="10" customFormat="1" x14ac:dyDescent="0.25">
      <c r="A14" s="151">
        <v>7</v>
      </c>
      <c r="B14" s="5" t="s">
        <v>127</v>
      </c>
      <c r="C14" s="103"/>
      <c r="D14" s="181"/>
      <c r="E14" s="74"/>
      <c r="F14" s="74"/>
      <c r="G14" s="174"/>
    </row>
    <row r="15" spans="1:7" s="10" customFormat="1" x14ac:dyDescent="0.25">
      <c r="A15" s="154" t="s">
        <v>85</v>
      </c>
      <c r="B15" s="139"/>
      <c r="C15" s="103"/>
      <c r="D15" s="167">
        <f>D14+D13+D12</f>
        <v>0</v>
      </c>
      <c r="E15" s="167">
        <f>E14+E13+E12</f>
        <v>0</v>
      </c>
      <c r="F15" s="167">
        <f>F14+F13+F12</f>
        <v>0</v>
      </c>
      <c r="G15" s="182">
        <f>G14+G13+G12</f>
        <v>0</v>
      </c>
    </row>
    <row r="16" spans="1:7" s="10" customFormat="1" ht="25.5" x14ac:dyDescent="0.25">
      <c r="A16" s="152">
        <v>8</v>
      </c>
      <c r="B16" s="7" t="s">
        <v>86</v>
      </c>
      <c r="C16" s="103"/>
      <c r="D16" s="167">
        <f>D17+D18</f>
        <v>0</v>
      </c>
      <c r="E16" s="167">
        <f>E17+E18</f>
        <v>0</v>
      </c>
      <c r="F16" s="167">
        <f>F17+F18</f>
        <v>0</v>
      </c>
      <c r="G16" s="182">
        <f>G17+G18</f>
        <v>0</v>
      </c>
    </row>
    <row r="17" spans="1:7" s="10" customFormat="1" x14ac:dyDescent="0.25">
      <c r="A17" s="153" t="s">
        <v>130</v>
      </c>
      <c r="B17" s="8" t="s">
        <v>120</v>
      </c>
      <c r="C17" s="103"/>
      <c r="D17" s="181"/>
      <c r="E17" s="74"/>
      <c r="F17" s="74"/>
      <c r="G17" s="174"/>
    </row>
    <row r="18" spans="1:7" s="10" customFormat="1" ht="25.5" x14ac:dyDescent="0.25">
      <c r="A18" s="153" t="s">
        <v>131</v>
      </c>
      <c r="B18" s="8" t="s">
        <v>87</v>
      </c>
      <c r="C18" s="103"/>
      <c r="D18" s="181"/>
      <c r="E18" s="74"/>
      <c r="F18" s="74"/>
      <c r="G18" s="174"/>
    </row>
    <row r="19" spans="1:7" s="10" customFormat="1" ht="25.5" x14ac:dyDescent="0.25">
      <c r="A19" s="151">
        <v>9</v>
      </c>
      <c r="B19" s="7" t="s">
        <v>88</v>
      </c>
      <c r="C19" s="103"/>
      <c r="D19" s="167">
        <f>D20+D21</f>
        <v>0</v>
      </c>
      <c r="E19" s="167">
        <f>E20+E21</f>
        <v>0</v>
      </c>
      <c r="F19" s="167">
        <f>F20+F21</f>
        <v>0</v>
      </c>
      <c r="G19" s="182">
        <f>G20+G21</f>
        <v>0</v>
      </c>
    </row>
    <row r="20" spans="1:7" s="10" customFormat="1" x14ac:dyDescent="0.25">
      <c r="A20" s="153" t="s">
        <v>132</v>
      </c>
      <c r="B20" s="8" t="s">
        <v>121</v>
      </c>
      <c r="C20" s="103"/>
      <c r="D20" s="181"/>
      <c r="E20" s="74"/>
      <c r="F20" s="74"/>
      <c r="G20" s="174"/>
    </row>
    <row r="21" spans="1:7" s="10" customFormat="1" ht="25.5" x14ac:dyDescent="0.25">
      <c r="A21" s="153" t="s">
        <v>133</v>
      </c>
      <c r="B21" s="8" t="s">
        <v>89</v>
      </c>
      <c r="C21" s="103"/>
      <c r="D21" s="181"/>
      <c r="E21" s="74"/>
      <c r="F21" s="74"/>
      <c r="G21" s="174"/>
    </row>
    <row r="22" spans="1:7" s="10" customFormat="1" x14ac:dyDescent="0.25">
      <c r="A22" s="154" t="s">
        <v>90</v>
      </c>
      <c r="B22" s="139"/>
      <c r="C22" s="103"/>
      <c r="D22" s="167">
        <f>D19+D16</f>
        <v>0</v>
      </c>
      <c r="E22" s="167">
        <f>E19+E16</f>
        <v>0</v>
      </c>
      <c r="F22" s="167">
        <f>F19+F16</f>
        <v>0</v>
      </c>
      <c r="G22" s="182">
        <f>G19+G16</f>
        <v>0</v>
      </c>
    </row>
    <row r="23" spans="1:7" s="10" customFormat="1" ht="26.25" customHeight="1" x14ac:dyDescent="0.25">
      <c r="A23" s="154" t="s">
        <v>91</v>
      </c>
      <c r="B23" s="139"/>
      <c r="C23" s="103"/>
      <c r="D23" s="167">
        <f>D11-D15-D22</f>
        <v>0</v>
      </c>
      <c r="E23" s="167">
        <f>E11-E15-E22</f>
        <v>0</v>
      </c>
      <c r="F23" s="167">
        <f>F11-F15-F22</f>
        <v>0</v>
      </c>
      <c r="G23" s="182">
        <f>G11-G15-G22</f>
        <v>0</v>
      </c>
    </row>
    <row r="24" spans="1:7" s="10" customFormat="1" ht="15" customHeight="1" x14ac:dyDescent="0.25">
      <c r="A24" s="175" t="s">
        <v>92</v>
      </c>
      <c r="B24" s="98"/>
      <c r="C24" s="5"/>
      <c r="D24" s="183"/>
      <c r="E24" s="184"/>
      <c r="F24" s="184"/>
      <c r="G24" s="185"/>
    </row>
    <row r="25" spans="1:7" s="10" customFormat="1" x14ac:dyDescent="0.25">
      <c r="A25" s="151">
        <v>10</v>
      </c>
      <c r="B25" s="78" t="s">
        <v>93</v>
      </c>
      <c r="C25" s="106"/>
      <c r="D25" s="181">
        <f>'FN 0'!P26</f>
        <v>0</v>
      </c>
      <c r="E25" s="75">
        <f>'V-C proiec '!D7</f>
        <v>0</v>
      </c>
      <c r="F25" s="75">
        <f>'V-C proiec '!E7</f>
        <v>0</v>
      </c>
      <c r="G25" s="176">
        <f>'V-C proiec '!F7</f>
        <v>0</v>
      </c>
    </row>
    <row r="26" spans="1:7" s="10" customFormat="1" x14ac:dyDescent="0.25">
      <c r="A26" s="151">
        <v>11</v>
      </c>
      <c r="B26" s="78" t="s">
        <v>94</v>
      </c>
      <c r="C26" s="106"/>
      <c r="D26" s="181"/>
      <c r="E26" s="74"/>
      <c r="F26" s="74"/>
      <c r="G26" s="174"/>
    </row>
    <row r="27" spans="1:7" s="10" customFormat="1" x14ac:dyDescent="0.25">
      <c r="A27" s="151">
        <v>12</v>
      </c>
      <c r="B27" s="78" t="s">
        <v>95</v>
      </c>
      <c r="C27" s="106"/>
      <c r="D27" s="181"/>
      <c r="E27" s="74"/>
      <c r="F27" s="74"/>
      <c r="G27" s="174"/>
    </row>
    <row r="28" spans="1:7" s="10" customFormat="1" x14ac:dyDescent="0.25">
      <c r="A28" s="158" t="s">
        <v>96</v>
      </c>
      <c r="B28" s="140"/>
      <c r="C28" s="106"/>
      <c r="D28" s="167">
        <f>D27+D26+D25</f>
        <v>0</v>
      </c>
      <c r="E28" s="167">
        <f>E27+E26+E25</f>
        <v>0</v>
      </c>
      <c r="F28" s="167">
        <f>F27+F26+F25</f>
        <v>0</v>
      </c>
      <c r="G28" s="182">
        <f>G27+G26+G25</f>
        <v>0</v>
      </c>
    </row>
    <row r="29" spans="1:7" s="10" customFormat="1" x14ac:dyDescent="0.25">
      <c r="A29" s="151">
        <v>13</v>
      </c>
      <c r="B29" s="78" t="s">
        <v>97</v>
      </c>
      <c r="C29" s="106"/>
      <c r="D29" s="181">
        <f>'V-C proiec '!C28</f>
        <v>0</v>
      </c>
      <c r="E29" s="181">
        <f>'V-C proiec '!D28</f>
        <v>0</v>
      </c>
      <c r="F29" s="181">
        <f>'V-C proiec '!E28</f>
        <v>0</v>
      </c>
      <c r="G29" s="186">
        <f>'V-C proiec '!F28</f>
        <v>0</v>
      </c>
    </row>
    <row r="30" spans="1:7" s="10" customFormat="1" x14ac:dyDescent="0.25">
      <c r="A30" s="151">
        <v>14</v>
      </c>
      <c r="B30" s="78" t="s">
        <v>98</v>
      </c>
      <c r="C30" s="106"/>
      <c r="D30" s="181"/>
      <c r="E30" s="74"/>
      <c r="F30" s="74"/>
      <c r="G30" s="174"/>
    </row>
    <row r="31" spans="1:7" s="10" customFormat="1" x14ac:dyDescent="0.25">
      <c r="A31" s="151">
        <v>15</v>
      </c>
      <c r="B31" s="78" t="s">
        <v>99</v>
      </c>
      <c r="C31" s="106"/>
      <c r="D31" s="181">
        <f>'V-C proiec '!C30</f>
        <v>0</v>
      </c>
      <c r="E31" s="181">
        <f>'V-C proiec '!D30</f>
        <v>0</v>
      </c>
      <c r="F31" s="181">
        <f>'V-C proiec '!E30</f>
        <v>0</v>
      </c>
      <c r="G31" s="186">
        <f>'V-C proiec '!F30</f>
        <v>0</v>
      </c>
    </row>
    <row r="32" spans="1:7" s="10" customFormat="1" x14ac:dyDescent="0.25">
      <c r="A32" s="151">
        <v>16</v>
      </c>
      <c r="B32" s="78" t="s">
        <v>100</v>
      </c>
      <c r="C32" s="106"/>
      <c r="D32" s="181"/>
      <c r="E32" s="74"/>
      <c r="F32" s="74"/>
      <c r="G32" s="174"/>
    </row>
    <row r="33" spans="1:7" s="10" customFormat="1" x14ac:dyDescent="0.25">
      <c r="A33" s="151">
        <v>17</v>
      </c>
      <c r="B33" s="78" t="s">
        <v>101</v>
      </c>
      <c r="C33" s="106"/>
      <c r="D33" s="181">
        <f>'V-C proiec '!C33</f>
        <v>0</v>
      </c>
      <c r="E33" s="181">
        <f>'V-C proiec '!D33</f>
        <v>0</v>
      </c>
      <c r="F33" s="181">
        <f>'V-C proiec '!E33</f>
        <v>0</v>
      </c>
      <c r="G33" s="186">
        <f>'V-C proiec '!F33</f>
        <v>0</v>
      </c>
    </row>
    <row r="34" spans="1:7" s="10" customFormat="1" x14ac:dyDescent="0.25">
      <c r="A34" s="151">
        <v>18</v>
      </c>
      <c r="B34" s="78" t="s">
        <v>102</v>
      </c>
      <c r="C34" s="106"/>
      <c r="D34" s="181">
        <f>'V-C proiec '!C34</f>
        <v>0</v>
      </c>
      <c r="E34" s="181">
        <f>'V-C proiec '!D34</f>
        <v>0</v>
      </c>
      <c r="F34" s="181">
        <f>'V-C proiec '!E34</f>
        <v>0</v>
      </c>
      <c r="G34" s="186">
        <f>'V-C proiec '!F34</f>
        <v>0</v>
      </c>
    </row>
    <row r="35" spans="1:7" s="10" customFormat="1" x14ac:dyDescent="0.25">
      <c r="A35" s="151">
        <v>19</v>
      </c>
      <c r="B35" s="78" t="s">
        <v>103</v>
      </c>
      <c r="C35" s="106"/>
      <c r="D35" s="181">
        <f>'V-C proiec '!C29</f>
        <v>0</v>
      </c>
      <c r="E35" s="181">
        <f>'V-C proiec '!D29</f>
        <v>0</v>
      </c>
      <c r="F35" s="181">
        <f>'V-C proiec '!E29</f>
        <v>0</v>
      </c>
      <c r="G35" s="186">
        <f>'V-C proiec '!F29</f>
        <v>0</v>
      </c>
    </row>
    <row r="36" spans="1:7" s="10" customFormat="1" x14ac:dyDescent="0.25">
      <c r="A36" s="151">
        <v>20</v>
      </c>
      <c r="B36" s="78" t="s">
        <v>104</v>
      </c>
      <c r="C36" s="106"/>
      <c r="D36" s="181"/>
      <c r="E36" s="74"/>
      <c r="F36" s="74"/>
      <c r="G36" s="174"/>
    </row>
    <row r="37" spans="1:7" s="10" customFormat="1" x14ac:dyDescent="0.25">
      <c r="A37" s="151">
        <v>21</v>
      </c>
      <c r="B37" s="78" t="s">
        <v>105</v>
      </c>
      <c r="C37" s="106"/>
      <c r="D37" s="181"/>
      <c r="E37" s="74"/>
      <c r="F37" s="74"/>
      <c r="G37" s="174"/>
    </row>
    <row r="38" spans="1:7" s="10" customFormat="1" x14ac:dyDescent="0.25">
      <c r="A38" s="158" t="s">
        <v>124</v>
      </c>
      <c r="B38" s="140"/>
      <c r="C38" s="106"/>
      <c r="D38" s="167">
        <f>SUM(D29:D37)</f>
        <v>0</v>
      </c>
      <c r="E38" s="167">
        <f>SUM(E29:E37)</f>
        <v>0</v>
      </c>
      <c r="F38" s="167">
        <f>SUM(F29:F37)</f>
        <v>0</v>
      </c>
      <c r="G38" s="182">
        <f>SUM(G29:G37)</f>
        <v>0</v>
      </c>
    </row>
    <row r="39" spans="1:7" s="10" customFormat="1" ht="24.75" customHeight="1" x14ac:dyDescent="0.25">
      <c r="A39" s="158" t="s">
        <v>107</v>
      </c>
      <c r="B39" s="140"/>
      <c r="C39" s="106"/>
      <c r="D39" s="187">
        <f>D28-D38</f>
        <v>0</v>
      </c>
      <c r="E39" s="187">
        <f>E28-E38</f>
        <v>0</v>
      </c>
      <c r="F39" s="187">
        <f>F28-F38</f>
        <v>0</v>
      </c>
      <c r="G39" s="188">
        <f>G28-G38</f>
        <v>0</v>
      </c>
    </row>
    <row r="40" spans="1:7" s="10" customFormat="1" x14ac:dyDescent="0.25">
      <c r="A40" s="151">
        <v>22</v>
      </c>
      <c r="B40" s="78" t="s">
        <v>108</v>
      </c>
      <c r="C40" s="106"/>
      <c r="D40" s="181"/>
      <c r="E40" s="74"/>
      <c r="F40" s="74"/>
      <c r="G40" s="174"/>
    </row>
    <row r="41" spans="1:7" s="10" customFormat="1" x14ac:dyDescent="0.25">
      <c r="A41" s="151">
        <v>23</v>
      </c>
      <c r="B41" s="78" t="s">
        <v>109</v>
      </c>
      <c r="C41" s="106"/>
      <c r="D41" s="181"/>
      <c r="E41" s="74"/>
      <c r="F41" s="74"/>
      <c r="G41" s="174"/>
    </row>
    <row r="42" spans="1:7" s="10" customFormat="1" x14ac:dyDescent="0.25">
      <c r="A42" s="151">
        <v>24</v>
      </c>
      <c r="B42" s="78" t="s">
        <v>62</v>
      </c>
      <c r="C42" s="106"/>
      <c r="D42" s="181">
        <f>'Cont P-P'!C28</f>
        <v>0</v>
      </c>
      <c r="E42" s="181">
        <f>'Cont P-P'!D28</f>
        <v>0</v>
      </c>
      <c r="F42" s="181">
        <f>'Cont P-P'!E28</f>
        <v>0</v>
      </c>
      <c r="G42" s="186">
        <f>'Cont P-P'!F28</f>
        <v>0</v>
      </c>
    </row>
    <row r="43" spans="1:7" s="10" customFormat="1" x14ac:dyDescent="0.25">
      <c r="A43" s="158" t="s">
        <v>110</v>
      </c>
      <c r="B43" s="140"/>
      <c r="C43" s="106"/>
      <c r="D43" s="167">
        <f>D40-D41+D42</f>
        <v>0</v>
      </c>
      <c r="E43" s="167">
        <f>E40-E41+E42</f>
        <v>0</v>
      </c>
      <c r="F43" s="167">
        <f>F40-F41+F42</f>
        <v>0</v>
      </c>
      <c r="G43" s="182">
        <f>G40-G41+G42</f>
        <v>0</v>
      </c>
    </row>
    <row r="44" spans="1:7" s="10" customFormat="1" x14ac:dyDescent="0.25">
      <c r="A44" s="151">
        <v>25</v>
      </c>
      <c r="B44" s="78" t="s">
        <v>111</v>
      </c>
      <c r="C44" s="106"/>
      <c r="D44" s="181"/>
      <c r="E44" s="74"/>
      <c r="F44" s="74"/>
      <c r="G44" s="174"/>
    </row>
    <row r="45" spans="1:7" s="10" customFormat="1" x14ac:dyDescent="0.25">
      <c r="A45" s="151">
        <v>26</v>
      </c>
      <c r="B45" s="78" t="s">
        <v>112</v>
      </c>
      <c r="C45" s="106"/>
      <c r="D45" s="181"/>
      <c r="E45" s="74"/>
      <c r="F45" s="74"/>
      <c r="G45" s="174"/>
    </row>
    <row r="46" spans="1:7" s="10" customFormat="1" x14ac:dyDescent="0.25">
      <c r="A46" s="151">
        <v>27</v>
      </c>
      <c r="B46" s="78" t="s">
        <v>113</v>
      </c>
      <c r="C46" s="106"/>
      <c r="D46" s="181"/>
      <c r="E46" s="74"/>
      <c r="F46" s="74"/>
      <c r="G46" s="174"/>
    </row>
    <row r="47" spans="1:7" s="10" customFormat="1" x14ac:dyDescent="0.25">
      <c r="A47" s="177" t="s">
        <v>114</v>
      </c>
      <c r="B47" s="106"/>
      <c r="C47" s="106"/>
      <c r="D47" s="167">
        <f>D43+D44+D45+D46</f>
        <v>0</v>
      </c>
      <c r="E47" s="167">
        <f>E43+E44+E45+E46</f>
        <v>0</v>
      </c>
      <c r="F47" s="167">
        <f>F43+F44+F45+F46</f>
        <v>0</v>
      </c>
      <c r="G47" s="182">
        <f>G43+G44+G45+G46</f>
        <v>0</v>
      </c>
    </row>
    <row r="48" spans="1:7" s="10" customFormat="1" x14ac:dyDescent="0.25">
      <c r="A48" s="177" t="s">
        <v>115</v>
      </c>
      <c r="B48" s="106"/>
      <c r="C48" s="106"/>
      <c r="D48" s="167">
        <f>D39-D47</f>
        <v>0</v>
      </c>
      <c r="E48" s="167">
        <f>E39-E47</f>
        <v>0</v>
      </c>
      <c r="F48" s="167">
        <f>F39-F47</f>
        <v>0</v>
      </c>
      <c r="G48" s="182">
        <f>G39-G47</f>
        <v>0</v>
      </c>
    </row>
    <row r="49" spans="1:7" s="10" customFormat="1" ht="15" customHeight="1" x14ac:dyDescent="0.25">
      <c r="A49" s="178" t="s">
        <v>116</v>
      </c>
      <c r="B49" s="99"/>
      <c r="C49" s="78"/>
      <c r="D49" s="189"/>
      <c r="E49" s="190"/>
      <c r="F49" s="190"/>
      <c r="G49" s="191"/>
    </row>
    <row r="50" spans="1:7" s="10" customFormat="1" x14ac:dyDescent="0.25">
      <c r="A50" s="158" t="s">
        <v>117</v>
      </c>
      <c r="B50" s="140"/>
      <c r="C50" s="6"/>
      <c r="D50" s="167">
        <f>D48+D23</f>
        <v>0</v>
      </c>
      <c r="E50" s="167">
        <f>E48+E23</f>
        <v>0</v>
      </c>
      <c r="F50" s="167">
        <f>F48+F23</f>
        <v>0</v>
      </c>
      <c r="G50" s="182">
        <f>G48+G23</f>
        <v>0</v>
      </c>
    </row>
    <row r="51" spans="1:7" s="10" customFormat="1" x14ac:dyDescent="0.25">
      <c r="A51" s="158" t="s">
        <v>125</v>
      </c>
      <c r="B51" s="140"/>
      <c r="C51" s="6"/>
      <c r="D51" s="167">
        <v>0</v>
      </c>
      <c r="E51" s="167">
        <f>D52</f>
        <v>0</v>
      </c>
      <c r="F51" s="167">
        <f>E52</f>
        <v>0</v>
      </c>
      <c r="G51" s="182">
        <f>F52</f>
        <v>0</v>
      </c>
    </row>
    <row r="52" spans="1:7" s="10" customFormat="1" x14ac:dyDescent="0.25">
      <c r="A52" s="158" t="s">
        <v>119</v>
      </c>
      <c r="B52" s="140"/>
      <c r="C52" s="6"/>
      <c r="D52" s="167">
        <f>D50+D51</f>
        <v>0</v>
      </c>
      <c r="E52" s="167">
        <f>E50+E51</f>
        <v>0</v>
      </c>
      <c r="F52" s="167">
        <f>F50+F51</f>
        <v>0</v>
      </c>
      <c r="G52" s="182">
        <f>G50+G51</f>
        <v>0</v>
      </c>
    </row>
  </sheetData>
  <sheetProtection sheet="1" objects="1" scenarios="1"/>
  <mergeCells count="24">
    <mergeCell ref="D49:G49"/>
    <mergeCell ref="A24:B24"/>
    <mergeCell ref="D24:G24"/>
    <mergeCell ref="A49:B49"/>
    <mergeCell ref="A4:B4"/>
    <mergeCell ref="D4:G4"/>
    <mergeCell ref="A47:B47"/>
    <mergeCell ref="A23:B23"/>
    <mergeCell ref="E2:G2"/>
    <mergeCell ref="A1:G1"/>
    <mergeCell ref="A15:B15"/>
    <mergeCell ref="A51:B51"/>
    <mergeCell ref="A22:B22"/>
    <mergeCell ref="A52:B52"/>
    <mergeCell ref="A2:C3"/>
    <mergeCell ref="C5:C23"/>
    <mergeCell ref="C25:C48"/>
    <mergeCell ref="A28:B28"/>
    <mergeCell ref="A50:B50"/>
    <mergeCell ref="A48:B48"/>
    <mergeCell ref="A43:B43"/>
    <mergeCell ref="A38:B38"/>
    <mergeCell ref="A39:B39"/>
    <mergeCell ref="A11:B11"/>
  </mergeCells>
  <phoneticPr fontId="10" type="noConversion"/>
  <printOptions horizontalCentered="1"/>
  <pageMargins left="0.15748031496062992" right="0.15748031496062992" top="0.39370078740157483" bottom="0.27559055118110237" header="0.15748031496062992" footer="0.15748031496062992"/>
  <pageSetup paperSize="9"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Ipoteze</vt:lpstr>
      <vt:lpstr>Anexa -Buget</vt:lpstr>
      <vt:lpstr>V-C proiec </vt:lpstr>
      <vt:lpstr>Cont P-P</vt:lpstr>
      <vt:lpstr>FN 0</vt:lpstr>
      <vt:lpstr>FN sustenabilitate 1-3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Madalina Argaseala</dc:creator>
  <cp:lastModifiedBy>Bogdan</cp:lastModifiedBy>
  <cp:lastPrinted>2014-10-23T10:07:29Z</cp:lastPrinted>
  <dcterms:created xsi:type="dcterms:W3CDTF">2011-02-02T17:24:04Z</dcterms:created>
  <dcterms:modified xsi:type="dcterms:W3CDTF">2018-10-11T15:21:59Z</dcterms:modified>
</cp:coreProperties>
</file>