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SER\Labs\PHY 222\e by m\"/>
    </mc:Choice>
  </mc:AlternateContent>
  <xr:revisionPtr revIDLastSave="0" documentId="13_ncr:1_{237BAB36-BF1F-4B88-B3FA-6435DE53F9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 Data" sheetId="1" r:id="rId1"/>
    <sheet name="Proper Data" sheetId="2" r:id="rId2"/>
    <sheet name="Expor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K14" i="1"/>
  <c r="H14" i="1"/>
  <c r="H13" i="1"/>
  <c r="G10" i="2" l="1"/>
  <c r="F2" i="1"/>
  <c r="G9" i="2" l="1"/>
  <c r="J10" i="2" s="1"/>
  <c r="H7" i="1"/>
  <c r="H8" i="1"/>
  <c r="G4" i="1"/>
  <c r="G7" i="1"/>
  <c r="G8" i="1"/>
  <c r="G9" i="1"/>
  <c r="G10" i="1"/>
  <c r="G11" i="1"/>
  <c r="G2" i="1"/>
  <c r="C3" i="1"/>
  <c r="H3" i="1" s="1"/>
  <c r="C4" i="1"/>
  <c r="H4" i="1" s="1"/>
  <c r="C5" i="1"/>
  <c r="C6" i="1"/>
  <c r="C7" i="1"/>
  <c r="C8" i="1"/>
  <c r="C9" i="1"/>
  <c r="H9" i="1" s="1"/>
  <c r="C10" i="1"/>
  <c r="H10" i="1" s="1"/>
  <c r="C11" i="1"/>
  <c r="H11" i="1" s="1"/>
  <c r="C2" i="1"/>
  <c r="F3" i="1"/>
  <c r="G3" i="1" s="1"/>
  <c r="F4" i="1"/>
  <c r="F5" i="1"/>
  <c r="G5" i="1" s="1"/>
  <c r="H5" i="1" s="1"/>
  <c r="F6" i="1"/>
  <c r="G6" i="1" s="1"/>
  <c r="H6" i="1" s="1"/>
  <c r="F7" i="1"/>
  <c r="F8" i="1"/>
  <c r="F9" i="1"/>
  <c r="F10" i="1"/>
  <c r="F11" i="1"/>
  <c r="H2" i="1" l="1"/>
</calcChain>
</file>

<file path=xl/sharedStrings.xml><?xml version="1.0" encoding="utf-8"?>
<sst xmlns="http://schemas.openxmlformats.org/spreadsheetml/2006/main" count="27" uniqueCount="18">
  <si>
    <t>Voltage</t>
  </si>
  <si>
    <t>Current</t>
  </si>
  <si>
    <t>Dia right</t>
  </si>
  <si>
    <t>Dia left</t>
  </si>
  <si>
    <t>Diameter</t>
  </si>
  <si>
    <t>e/m</t>
  </si>
  <si>
    <t>I^2</t>
  </si>
  <si>
    <t>D^2</t>
  </si>
  <si>
    <t>Avg</t>
  </si>
  <si>
    <t>Std Dev</t>
  </si>
  <si>
    <t>Lit Val</t>
  </si>
  <si>
    <t>Error</t>
  </si>
  <si>
    <t>Right (cm)</t>
  </si>
  <si>
    <t>Left (cm)</t>
  </si>
  <si>
    <t>d (m)</t>
  </si>
  <si>
    <t>d^2</t>
  </si>
  <si>
    <t>Voltage (V)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</si>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</sst>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J5" sqref="J5"/>
    </sheetView>
  </sheetViews>
  <sheetFormatPr defaultRowHeight="14.4" x14ac:dyDescent="0.3"/>
  <cols>
    <col min="8" max="8" width="12" style="1" bestFit="1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7</v>
      </c>
      <c r="H1" s="1" t="s">
        <v>5</v>
      </c>
    </row>
    <row r="2" spans="1:11" x14ac:dyDescent="0.3">
      <c r="A2">
        <v>200</v>
      </c>
      <c r="B2">
        <v>1.4</v>
      </c>
      <c r="C2">
        <f>B2*B2</f>
        <v>1.9599999999999997</v>
      </c>
      <c r="D2">
        <v>14.7</v>
      </c>
      <c r="E2">
        <v>7.2</v>
      </c>
      <c r="F2">
        <f>(D2-E2)/100</f>
        <v>7.4999999999999997E-2</v>
      </c>
      <c r="G2">
        <f>F2*F2</f>
        <v>5.6249999999999998E-3</v>
      </c>
      <c r="H2" s="1">
        <f>7576000*(A2/(C2*G2))</f>
        <v>137433106575.96375</v>
      </c>
    </row>
    <row r="3" spans="1:11" x14ac:dyDescent="0.3">
      <c r="A3">
        <v>180</v>
      </c>
      <c r="B3">
        <v>1.4</v>
      </c>
      <c r="C3">
        <f t="shared" ref="C3:C11" si="0">B3*B3</f>
        <v>1.9599999999999997</v>
      </c>
      <c r="D3">
        <v>14.8</v>
      </c>
      <c r="E3">
        <v>7.9</v>
      </c>
      <c r="F3">
        <f t="shared" ref="F3:F11" si="1">(D3-E3)/100</f>
        <v>6.9000000000000006E-2</v>
      </c>
      <c r="G3">
        <f t="shared" ref="G3:G11" si="2">F3*F3</f>
        <v>4.7610000000000005E-3</v>
      </c>
      <c r="H3" s="1">
        <f t="shared" ref="H3:H11" si="3">7576000*(A3/(C3*G3))</f>
        <v>146136337332.66467</v>
      </c>
    </row>
    <row r="4" spans="1:11" x14ac:dyDescent="0.3">
      <c r="A4">
        <v>160</v>
      </c>
      <c r="B4">
        <v>1.4</v>
      </c>
      <c r="C4">
        <f t="shared" si="0"/>
        <v>1.9599999999999997</v>
      </c>
      <c r="D4">
        <v>15</v>
      </c>
      <c r="E4">
        <v>7.6</v>
      </c>
      <c r="F4">
        <f t="shared" si="1"/>
        <v>7.400000000000001E-2</v>
      </c>
      <c r="G4">
        <f t="shared" si="2"/>
        <v>5.4760000000000017E-3</v>
      </c>
      <c r="H4" s="1">
        <f t="shared" si="3"/>
        <v>112938089772.06659</v>
      </c>
    </row>
    <row r="5" spans="1:11" x14ac:dyDescent="0.3">
      <c r="A5">
        <v>140</v>
      </c>
      <c r="B5">
        <v>1.4</v>
      </c>
      <c r="C5">
        <f t="shared" si="0"/>
        <v>1.9599999999999997</v>
      </c>
      <c r="D5">
        <v>15</v>
      </c>
      <c r="E5">
        <v>7.7</v>
      </c>
      <c r="F5">
        <f t="shared" si="1"/>
        <v>7.2999999999999995E-2</v>
      </c>
      <c r="G5">
        <f t="shared" si="2"/>
        <v>5.3289999999999995E-3</v>
      </c>
      <c r="H5" s="1">
        <f t="shared" si="3"/>
        <v>101546792483.17831</v>
      </c>
    </row>
    <row r="6" spans="1:11" x14ac:dyDescent="0.3">
      <c r="A6">
        <v>120</v>
      </c>
      <c r="B6">
        <v>1.4</v>
      </c>
      <c r="C6">
        <f t="shared" si="0"/>
        <v>1.9599999999999997</v>
      </c>
      <c r="D6">
        <v>15.2</v>
      </c>
      <c r="E6">
        <v>8</v>
      </c>
      <c r="F6">
        <f t="shared" si="1"/>
        <v>7.1999999999999995E-2</v>
      </c>
      <c r="G6">
        <f t="shared" si="2"/>
        <v>5.1839999999999994E-3</v>
      </c>
      <c r="H6" s="1">
        <f t="shared" si="3"/>
        <v>89474678760.393082</v>
      </c>
    </row>
    <row r="7" spans="1:11" x14ac:dyDescent="0.3">
      <c r="A7">
        <v>200</v>
      </c>
      <c r="B7">
        <v>1.2</v>
      </c>
      <c r="C7">
        <f t="shared" si="0"/>
        <v>1.44</v>
      </c>
      <c r="D7">
        <v>15.8</v>
      </c>
      <c r="E7">
        <v>6.9</v>
      </c>
      <c r="F7">
        <f t="shared" si="1"/>
        <v>8.900000000000001E-2</v>
      </c>
      <c r="G7">
        <f t="shared" si="2"/>
        <v>7.921000000000001E-3</v>
      </c>
      <c r="H7" s="1">
        <f t="shared" si="3"/>
        <v>132839568516.88196</v>
      </c>
    </row>
    <row r="8" spans="1:11" x14ac:dyDescent="0.3">
      <c r="A8">
        <v>180</v>
      </c>
      <c r="B8">
        <v>1.2</v>
      </c>
      <c r="C8">
        <f t="shared" si="0"/>
        <v>1.44</v>
      </c>
      <c r="D8">
        <v>15.8</v>
      </c>
      <c r="E8">
        <v>7</v>
      </c>
      <c r="F8">
        <f t="shared" si="1"/>
        <v>8.8000000000000009E-2</v>
      </c>
      <c r="G8">
        <f t="shared" si="2"/>
        <v>7.7440000000000018E-3</v>
      </c>
      <c r="H8" s="1">
        <f t="shared" si="3"/>
        <v>122288223140.49583</v>
      </c>
    </row>
    <row r="9" spans="1:11" x14ac:dyDescent="0.3">
      <c r="A9">
        <v>160</v>
      </c>
      <c r="B9">
        <v>1.2</v>
      </c>
      <c r="C9">
        <f t="shared" si="0"/>
        <v>1.44</v>
      </c>
      <c r="D9">
        <v>16</v>
      </c>
      <c r="E9">
        <v>7.2</v>
      </c>
      <c r="F9">
        <f t="shared" si="1"/>
        <v>8.8000000000000009E-2</v>
      </c>
      <c r="G9">
        <f t="shared" si="2"/>
        <v>7.7440000000000018E-3</v>
      </c>
      <c r="H9" s="1">
        <f t="shared" si="3"/>
        <v>108700642791.55186</v>
      </c>
    </row>
    <row r="10" spans="1:11" x14ac:dyDescent="0.3">
      <c r="A10">
        <v>140</v>
      </c>
      <c r="B10">
        <v>1.2</v>
      </c>
      <c r="C10">
        <f t="shared" si="0"/>
        <v>1.44</v>
      </c>
      <c r="D10">
        <v>16</v>
      </c>
      <c r="E10">
        <v>7.4</v>
      </c>
      <c r="F10">
        <f t="shared" si="1"/>
        <v>8.5999999999999993E-2</v>
      </c>
      <c r="G10">
        <f t="shared" si="2"/>
        <v>7.3959999999999989E-3</v>
      </c>
      <c r="H10" s="1">
        <f t="shared" si="3"/>
        <v>99588366083.769028</v>
      </c>
    </row>
    <row r="11" spans="1:11" x14ac:dyDescent="0.3">
      <c r="A11">
        <v>120</v>
      </c>
      <c r="B11">
        <v>1.2</v>
      </c>
      <c r="C11">
        <f t="shared" si="0"/>
        <v>1.44</v>
      </c>
      <c r="D11">
        <v>16.100000000000001</v>
      </c>
      <c r="E11">
        <v>7.7</v>
      </c>
      <c r="F11">
        <f t="shared" si="1"/>
        <v>8.4000000000000019E-2</v>
      </c>
      <c r="G11">
        <f t="shared" si="2"/>
        <v>7.0560000000000032E-3</v>
      </c>
      <c r="H11" s="1">
        <f t="shared" si="3"/>
        <v>89474678760.393021</v>
      </c>
    </row>
    <row r="13" spans="1:11" x14ac:dyDescent="0.3">
      <c r="G13" t="s">
        <v>8</v>
      </c>
      <c r="H13" s="1">
        <f>AVERAGE(H2:H11)</f>
        <v>114042048421.73581</v>
      </c>
      <c r="J13" t="s">
        <v>10</v>
      </c>
      <c r="K13" s="1">
        <v>175882000000</v>
      </c>
    </row>
    <row r="14" spans="1:11" x14ac:dyDescent="0.3">
      <c r="G14" t="s">
        <v>9</v>
      </c>
      <c r="H14" s="1">
        <f>_xlfn.STDEV.P(H2:H11)</f>
        <v>18974804711.906082</v>
      </c>
      <c r="J14" t="s">
        <v>11</v>
      </c>
      <c r="K14" s="1">
        <f>((K13-H13)/K13)*100</f>
        <v>35.159909244984817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F16" sqref="F16"/>
    </sheetView>
  </sheetViews>
  <sheetFormatPr defaultRowHeight="14.4" x14ac:dyDescent="0.3"/>
  <cols>
    <col min="1" max="1" width="11.5546875" customWidth="1"/>
    <col min="2" max="2" width="11.109375" customWidth="1"/>
    <col min="3" max="3" width="10.33203125" customWidth="1"/>
    <col min="7" max="7" width="12" style="1" bestFit="1" customWidth="1"/>
  </cols>
  <sheetData>
    <row r="1" spans="1:10" x14ac:dyDescent="0.3">
      <c r="A1" t="s">
        <v>16</v>
      </c>
      <c r="B1" t="s">
        <v>17</v>
      </c>
      <c r="C1" t="s">
        <v>12</v>
      </c>
      <c r="D1" t="s">
        <v>13</v>
      </c>
      <c r="E1" t="s">
        <v>14</v>
      </c>
      <c r="F1" t="s">
        <v>15</v>
      </c>
      <c r="G1" s="1" t="s">
        <v>5</v>
      </c>
    </row>
    <row r="2" spans="1:10" x14ac:dyDescent="0.3">
      <c r="A2">
        <v>200</v>
      </c>
      <c r="B2" s="2">
        <v>1.4</v>
      </c>
      <c r="C2" s="2">
        <v>14.7</v>
      </c>
      <c r="D2" s="2">
        <v>7.2</v>
      </c>
      <c r="E2">
        <f>(C2-D2)/100</f>
        <v>7.4999999999999997E-2</v>
      </c>
      <c r="F2">
        <f>E2*E2</f>
        <v>5.6249999999999998E-3</v>
      </c>
      <c r="G2" s="1">
        <f>7576000*(A2/(B2^2*F2))</f>
        <v>137433106575.96375</v>
      </c>
    </row>
    <row r="3" spans="1:10" x14ac:dyDescent="0.3">
      <c r="A3">
        <v>180</v>
      </c>
      <c r="B3" s="2">
        <v>1.4</v>
      </c>
      <c r="C3" s="2">
        <v>14.8</v>
      </c>
      <c r="D3" s="2">
        <v>7.9</v>
      </c>
      <c r="E3">
        <f t="shared" ref="E3:E7" si="0">(C3-D3)/100</f>
        <v>6.9000000000000006E-2</v>
      </c>
      <c r="F3">
        <f t="shared" ref="F3:F7" si="1">E3*E3</f>
        <v>4.7610000000000005E-3</v>
      </c>
      <c r="G3" s="1">
        <f t="shared" ref="G3:G7" si="2">7576000*(A3/(B3^2*F3))</f>
        <v>146136337332.66467</v>
      </c>
    </row>
    <row r="4" spans="1:10" x14ac:dyDescent="0.3">
      <c r="A4">
        <v>160</v>
      </c>
      <c r="B4" s="2">
        <v>1.4</v>
      </c>
      <c r="C4" s="2">
        <v>15</v>
      </c>
      <c r="D4" s="2">
        <v>7.6</v>
      </c>
      <c r="E4">
        <f t="shared" si="0"/>
        <v>7.400000000000001E-2</v>
      </c>
      <c r="F4">
        <f t="shared" si="1"/>
        <v>5.4760000000000017E-3</v>
      </c>
      <c r="G4" s="1">
        <f t="shared" si="2"/>
        <v>112938089772.06659</v>
      </c>
    </row>
    <row r="5" spans="1:10" x14ac:dyDescent="0.3">
      <c r="A5">
        <v>200</v>
      </c>
      <c r="B5" s="2">
        <v>1.2</v>
      </c>
      <c r="C5" s="2">
        <v>15.8</v>
      </c>
      <c r="D5" s="2">
        <v>6.9</v>
      </c>
      <c r="E5">
        <f t="shared" si="0"/>
        <v>8.900000000000001E-2</v>
      </c>
      <c r="F5">
        <f t="shared" si="1"/>
        <v>7.921000000000001E-3</v>
      </c>
      <c r="G5" s="1">
        <f t="shared" si="2"/>
        <v>132839568516.88196</v>
      </c>
    </row>
    <row r="6" spans="1:10" x14ac:dyDescent="0.3">
      <c r="A6">
        <v>180</v>
      </c>
      <c r="B6" s="2">
        <v>1.2</v>
      </c>
      <c r="C6" s="2">
        <v>15.8</v>
      </c>
      <c r="D6" s="2">
        <v>7</v>
      </c>
      <c r="E6">
        <f t="shared" si="0"/>
        <v>8.8000000000000009E-2</v>
      </c>
      <c r="F6">
        <f t="shared" si="1"/>
        <v>7.7440000000000018E-3</v>
      </c>
      <c r="G6" s="1">
        <f t="shared" si="2"/>
        <v>122288223140.49583</v>
      </c>
    </row>
    <row r="7" spans="1:10" x14ac:dyDescent="0.3">
      <c r="A7">
        <v>160</v>
      </c>
      <c r="B7" s="2">
        <v>1.2</v>
      </c>
      <c r="C7" s="2">
        <v>16</v>
      </c>
      <c r="D7" s="2">
        <v>7.2</v>
      </c>
      <c r="E7">
        <f t="shared" si="0"/>
        <v>8.8000000000000009E-2</v>
      </c>
      <c r="F7">
        <f t="shared" si="1"/>
        <v>7.7440000000000018E-3</v>
      </c>
      <c r="G7" s="1">
        <f t="shared" si="2"/>
        <v>108700642791.55186</v>
      </c>
    </row>
    <row r="9" spans="1:10" x14ac:dyDescent="0.3">
      <c r="F9" t="s">
        <v>8</v>
      </c>
      <c r="G9" s="1">
        <f>AVERAGE(G2:G7)</f>
        <v>126722661354.93744</v>
      </c>
      <c r="I9" t="s">
        <v>10</v>
      </c>
      <c r="J9" s="1">
        <v>175882000000</v>
      </c>
    </row>
    <row r="10" spans="1:10" x14ac:dyDescent="0.3">
      <c r="F10" t="s">
        <v>9</v>
      </c>
      <c r="G10" s="1">
        <f>_xlfn.STDEV.P(G2:G7)</f>
        <v>13313481977.107824</v>
      </c>
      <c r="I10" t="s">
        <v>11</v>
      </c>
      <c r="J10" s="1">
        <f>((J9-G9)/J9)*100</f>
        <v>27.950181738360129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H8" sqref="H8"/>
    </sheetView>
  </sheetViews>
  <sheetFormatPr defaultRowHeight="14.4" x14ac:dyDescent="0.3"/>
  <cols>
    <col min="1" max="1" width="10.5546875" customWidth="1"/>
    <col min="2" max="2" width="11.44140625" customWidth="1"/>
    <col min="3" max="3" width="10.21875" customWidth="1"/>
    <col min="4" max="4" width="9.44140625" customWidth="1"/>
  </cols>
  <sheetData>
    <row r="1" spans="1:4" x14ac:dyDescent="0.3">
      <c r="A1" t="s">
        <v>16</v>
      </c>
      <c r="B1" t="s">
        <v>17</v>
      </c>
      <c r="C1" t="s">
        <v>12</v>
      </c>
      <c r="D1" t="s">
        <v>13</v>
      </c>
    </row>
    <row r="2" spans="1:4" x14ac:dyDescent="0.3">
      <c r="A2">
        <v>200</v>
      </c>
      <c r="B2" s="2">
        <v>1.4</v>
      </c>
      <c r="C2" s="2">
        <v>14.7</v>
      </c>
      <c r="D2" s="2">
        <v>7.2</v>
      </c>
    </row>
    <row r="3" spans="1:4" x14ac:dyDescent="0.3">
      <c r="A3">
        <v>180</v>
      </c>
      <c r="B3" s="2">
        <v>1.4</v>
      </c>
      <c r="C3" s="2">
        <v>14.8</v>
      </c>
      <c r="D3" s="2">
        <v>7.9</v>
      </c>
    </row>
    <row r="4" spans="1:4" x14ac:dyDescent="0.3">
      <c r="A4">
        <v>160</v>
      </c>
      <c r="B4" s="2">
        <v>1.4</v>
      </c>
      <c r="C4" s="2">
        <v>15</v>
      </c>
      <c r="D4" s="2">
        <v>7.6</v>
      </c>
    </row>
    <row r="5" spans="1:4" x14ac:dyDescent="0.3">
      <c r="A5">
        <v>200</v>
      </c>
      <c r="B5" s="2">
        <v>1.2</v>
      </c>
      <c r="C5" s="2">
        <v>15.8</v>
      </c>
      <c r="D5" s="2">
        <v>6.9</v>
      </c>
    </row>
    <row r="6" spans="1:4" x14ac:dyDescent="0.3">
      <c r="A6">
        <v>180</v>
      </c>
      <c r="B6" s="2">
        <v>1.2</v>
      </c>
      <c r="C6" s="2">
        <v>15.8</v>
      </c>
      <c r="D6" s="2">
        <v>7</v>
      </c>
    </row>
    <row r="7" spans="1:4" x14ac:dyDescent="0.3">
      <c r="A7">
        <v>160</v>
      </c>
      <c r="B7" s="2">
        <v>1.2</v>
      </c>
      <c r="C7" s="2">
        <v>16</v>
      </c>
      <c r="D7" s="2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Proper Data</vt:lpstr>
      <vt:lpstr>Export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thushar sm</dc:creator>
  <cp:lastModifiedBy>Purva</cp:lastModifiedBy>
  <dcterms:created xsi:type="dcterms:W3CDTF">2020-01-27T18:38:19Z</dcterms:created>
  <dcterms:modified xsi:type="dcterms:W3CDTF">2020-01-27T23:27:59Z</dcterms:modified>
</cp:coreProperties>
</file>