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WebProjects\river-minigames\src\space-miner\"/>
    </mc:Choice>
  </mc:AlternateContent>
  <xr:revisionPtr revIDLastSave="0" documentId="13_ncr:1_{0642DF42-BB65-4BF8-A151-745F5A1B9E66}" xr6:coauthVersionLast="47" xr6:coauthVersionMax="47" xr10:uidLastSave="{00000000-0000-0000-0000-000000000000}"/>
  <bookViews>
    <workbookView xWindow="-120" yWindow="-120" windowWidth="38640" windowHeight="21240" activeTab="8" xr2:uid="{0477F18E-D85D-49BB-A7B7-1C00092F0BA4}"/>
  </bookViews>
  <sheets>
    <sheet name="物品" sheetId="1" r:id="rId1"/>
    <sheet name="自然资源" sheetId="7" r:id="rId2"/>
    <sheet name="装置" sheetId="3" r:id="rId3"/>
    <sheet name="技术" sheetId="2" r:id="rId4"/>
    <sheet name="采矿姬" sheetId="4" r:id="rId5"/>
    <sheet name="介绍" sheetId="5" r:id="rId6"/>
    <sheet name="星球类型" sheetId="6" r:id="rId7"/>
    <sheet name="资源分布-类地行星" sheetId="8" r:id="rId8"/>
    <sheet name="设施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8" l="1"/>
  <c r="H4" i="8"/>
  <c r="P4" i="8" s="1"/>
  <c r="I4" i="8"/>
  <c r="H5" i="8"/>
  <c r="P5" i="8" s="1"/>
  <c r="I5" i="8"/>
  <c r="H6" i="8"/>
  <c r="P6" i="8" s="1"/>
  <c r="I6" i="8"/>
  <c r="H7" i="8"/>
  <c r="I7" i="8"/>
  <c r="P7" i="8" s="1"/>
  <c r="H8" i="8"/>
  <c r="P8" i="8" s="1"/>
  <c r="I8" i="8"/>
  <c r="H9" i="8"/>
  <c r="P9" i="8" s="1"/>
  <c r="I9" i="8"/>
  <c r="H10" i="8"/>
  <c r="P10" i="8" s="1"/>
  <c r="I10" i="8"/>
  <c r="H11" i="8"/>
  <c r="P11" i="8" s="1"/>
  <c r="I11" i="8"/>
  <c r="H12" i="8"/>
  <c r="I12" i="8"/>
  <c r="I3" i="8"/>
  <c r="H3" i="8"/>
  <c r="P3" i="8" s="1"/>
  <c r="O4" i="8"/>
  <c r="O5" i="8"/>
  <c r="O6" i="8"/>
  <c r="O7" i="8"/>
  <c r="O8" i="8"/>
  <c r="O9" i="8"/>
  <c r="O10" i="8"/>
  <c r="O11" i="8"/>
  <c r="O12" i="8"/>
  <c r="O3" i="8"/>
</calcChain>
</file>

<file path=xl/sharedStrings.xml><?xml version="1.0" encoding="utf-8"?>
<sst xmlns="http://schemas.openxmlformats.org/spreadsheetml/2006/main" count="428" uniqueCount="259">
  <si>
    <t>基础价值</t>
    <phoneticPr fontId="1" type="noConversion"/>
  </si>
  <si>
    <t>水</t>
    <phoneticPr fontId="1" type="noConversion"/>
  </si>
  <si>
    <t>金矿</t>
    <phoneticPr fontId="1" type="noConversion"/>
  </si>
  <si>
    <t>钻石</t>
    <phoneticPr fontId="1" type="noConversion"/>
  </si>
  <si>
    <t>木材</t>
    <phoneticPr fontId="1" type="noConversion"/>
  </si>
  <si>
    <t>位置</t>
    <phoneticPr fontId="1" type="noConversion"/>
  </si>
  <si>
    <t>地心熔浆</t>
    <phoneticPr fontId="1" type="noConversion"/>
  </si>
  <si>
    <t>需求技术</t>
    <phoneticPr fontId="1" type="noConversion"/>
  </si>
  <si>
    <t>密度分流</t>
  </si>
  <si>
    <t>密度分流</t>
    <phoneticPr fontId="1" type="noConversion"/>
  </si>
  <si>
    <t>高温存储</t>
    <phoneticPr fontId="1" type="noConversion"/>
  </si>
  <si>
    <t>技术名称</t>
    <phoneticPr fontId="1" type="noConversion"/>
  </si>
  <si>
    <t>描述</t>
    <phoneticPr fontId="1" type="noConversion"/>
  </si>
  <si>
    <t>可以筛选一些物质</t>
    <phoneticPr fontId="1" type="noConversion"/>
  </si>
  <si>
    <t>哪怕采矿姬本身兹磁高温下工作，但是不一定能存储高温物质，所以需要此技术</t>
    <phoneticPr fontId="1" type="noConversion"/>
  </si>
  <si>
    <t>还原反应</t>
    <phoneticPr fontId="1" type="noConversion"/>
  </si>
  <si>
    <t>部分矿物可以通过还原反应获得更高价值的产物，这个过程的输出一般少于输入，但是总价值更高</t>
    <phoneticPr fontId="1" type="noConversion"/>
  </si>
  <si>
    <t>装置名称</t>
    <phoneticPr fontId="1" type="noConversion"/>
  </si>
  <si>
    <t>铀处理I</t>
    <phoneticPr fontId="1" type="noConversion"/>
  </si>
  <si>
    <t>铀处理II</t>
    <phoneticPr fontId="1" type="noConversion"/>
  </si>
  <si>
    <t>获得低丰度铀，可用于发电</t>
    <phoneticPr fontId="1" type="noConversion"/>
  </si>
  <si>
    <t>获得高丰度铀，可用于制造原子弹</t>
    <phoneticPr fontId="1" type="noConversion"/>
  </si>
  <si>
    <t>高效降温I</t>
    <phoneticPr fontId="1" type="noConversion"/>
  </si>
  <si>
    <t>高效降温II</t>
    <phoneticPr fontId="1" type="noConversion"/>
  </si>
  <si>
    <t>让采矿姬能承受深层地表的温度</t>
    <phoneticPr fontId="1" type="noConversion"/>
  </si>
  <si>
    <t>让采矿姬能承受地心的温度</t>
    <phoneticPr fontId="1" type="noConversion"/>
  </si>
  <si>
    <t>密度分流器</t>
    <phoneticPr fontId="1" type="noConversion"/>
  </si>
  <si>
    <t>高温货舱</t>
    <phoneticPr fontId="1" type="noConversion"/>
  </si>
  <si>
    <t>降温器I</t>
    <phoneticPr fontId="1" type="noConversion"/>
  </si>
  <si>
    <t>降温器II</t>
    <phoneticPr fontId="1" type="noConversion"/>
  </si>
  <si>
    <t>还原产线</t>
    <phoneticPr fontId="1" type="noConversion"/>
  </si>
  <si>
    <t>铀处理装置I</t>
    <phoneticPr fontId="1" type="noConversion"/>
  </si>
  <si>
    <t>铀处理装置II</t>
    <phoneticPr fontId="1" type="noConversion"/>
  </si>
  <si>
    <t>采矿姬部件名称</t>
    <phoneticPr fontId="1" type="noConversion"/>
  </si>
  <si>
    <t>主控</t>
    <phoneticPr fontId="1" type="noConversion"/>
  </si>
  <si>
    <t>操作人员以及主机所在的位置</t>
    <phoneticPr fontId="1" type="noConversion"/>
  </si>
  <si>
    <t>人类生活区</t>
    <phoneticPr fontId="1" type="noConversion"/>
  </si>
  <si>
    <t>对于需要人类操作的采矿姬，需要该部件</t>
    <phoneticPr fontId="1" type="noConversion"/>
  </si>
  <si>
    <t>货舱</t>
    <phoneticPr fontId="1" type="noConversion"/>
  </si>
  <si>
    <t>决定了能装载多少货物</t>
    <phoneticPr fontId="1" type="noConversion"/>
  </si>
  <si>
    <t>采集器</t>
    <phoneticPr fontId="1" type="noConversion"/>
  </si>
  <si>
    <t>框架</t>
    <phoneticPr fontId="1" type="noConversion"/>
  </si>
  <si>
    <t>空间压缩</t>
    <phoneticPr fontId="1" type="noConversion"/>
  </si>
  <si>
    <t>提升货舱的容量</t>
    <phoneticPr fontId="1" type="noConversion"/>
  </si>
  <si>
    <t>预处理装置</t>
    <phoneticPr fontId="1" type="noConversion"/>
  </si>
  <si>
    <t>不同的预处理装置可以对矿物进行预处理，一般来说可以得到质量更少但是价值更高的货物</t>
    <phoneticPr fontId="1" type="noConversion"/>
  </si>
  <si>
    <t>目的</t>
    <phoneticPr fontId="1" type="noConversion"/>
  </si>
  <si>
    <t>不停挖矿，卖钱，升级设备，然后继续挖矿、卖钱……</t>
    <phoneticPr fontId="1" type="noConversion"/>
  </si>
  <si>
    <t>流程</t>
    <phoneticPr fontId="1" type="noConversion"/>
  </si>
  <si>
    <t>购买或制造挖矿姬的各种部件，一般来说，一些高级部件购买需要的价格或很高，自己制作又需要先解锁技术</t>
    <phoneticPr fontId="1" type="noConversion"/>
  </si>
  <si>
    <t>把各种部件组合为挖矿姬</t>
    <phoneticPr fontId="1" type="noConversion"/>
  </si>
  <si>
    <t>宇宙探索中心会不定时地发布新发现的星球，玩家可以选择购买星球的开发权，但是要注意，别的公司（AI）也会购买，如果错过时机，可能就被买走了</t>
    <phoneticPr fontId="1" type="noConversion"/>
  </si>
  <si>
    <t>把采矿姬部署到有采矿权的星球上</t>
    <phoneticPr fontId="1" type="noConversion"/>
  </si>
  <si>
    <t>采矿姬会从地表开始进行挖掘，这个过程会消耗能量</t>
    <phoneticPr fontId="1" type="noConversion"/>
  </si>
  <si>
    <t>当挖掘结束后，采矿姬会返航，返航不消耗能量（可以理解为有专门预备用于返航的能量）</t>
    <phoneticPr fontId="1" type="noConversion"/>
  </si>
  <si>
    <t>只有挖矿姬在地表时，才可进行收回或补给等操作</t>
    <phoneticPr fontId="1" type="noConversion"/>
  </si>
  <si>
    <t>选择补给，这样挖矿姬货舱内的资源会被自动提取到总货仓，并为货舱充能，然后采矿姬会进行下一轮采矿操作</t>
    <phoneticPr fontId="1" type="noConversion"/>
  </si>
  <si>
    <t>选择收回挖矿姬，和补给类似，但是采矿姬会被收回总货舱</t>
    <phoneticPr fontId="1" type="noConversion"/>
  </si>
  <si>
    <t>采矿姬可以被拆卸、改装、丢弃</t>
    <phoneticPr fontId="1" type="noConversion"/>
  </si>
  <si>
    <t>或者晕倒别的星球上继续作业</t>
    <phoneticPr fontId="1" type="noConversion"/>
  </si>
  <si>
    <t>每个星球的资源是有限的，多个采矿姬同时工作会提高开发效率，但是也会使它更快枯竭</t>
    <phoneticPr fontId="1" type="noConversion"/>
  </si>
  <si>
    <t>其它因素</t>
    <phoneticPr fontId="1" type="noConversion"/>
  </si>
  <si>
    <t>价格</t>
    <phoneticPr fontId="1" type="noConversion"/>
  </si>
  <si>
    <t>等级</t>
    <phoneticPr fontId="1" type="noConversion"/>
  </si>
  <si>
    <t>I</t>
    <phoneticPr fontId="1" type="noConversion"/>
  </si>
  <si>
    <t>II</t>
    <phoneticPr fontId="1" type="noConversion"/>
  </si>
  <si>
    <t>数值</t>
    <phoneticPr fontId="1" type="noConversion"/>
  </si>
  <si>
    <t>尺寸：100</t>
    <phoneticPr fontId="1" type="noConversion"/>
  </si>
  <si>
    <t>尺寸：300</t>
    <phoneticPr fontId="1" type="noConversion"/>
  </si>
  <si>
    <t>备注</t>
    <phoneticPr fontId="1" type="noConversion"/>
  </si>
  <si>
    <t>尺寸：5</t>
    <phoneticPr fontId="1" type="noConversion"/>
  </si>
  <si>
    <t>III</t>
    <phoneticPr fontId="1" type="noConversion"/>
  </si>
  <si>
    <t>黑洞压缩</t>
    <phoneticPr fontId="1" type="noConversion"/>
  </si>
  <si>
    <t>尺寸：50，容量： 100</t>
    <phoneticPr fontId="1" type="noConversion"/>
  </si>
  <si>
    <t>尺寸：90，容量： 300</t>
    <phoneticPr fontId="1" type="noConversion"/>
  </si>
  <si>
    <t>尺寸：50，容量： 50000</t>
    <phoneticPr fontId="1" type="noConversion"/>
  </si>
  <si>
    <t>尺寸：150，容量： 800</t>
    <phoneticPr fontId="1" type="noConversion"/>
  </si>
  <si>
    <t>尺寸：50，容量： 8000000</t>
    <phoneticPr fontId="1" type="noConversion"/>
  </si>
  <si>
    <t>尺寸：100，挖掘等级：0</t>
    <phoneticPr fontId="1" type="noConversion"/>
  </si>
  <si>
    <t>尺寸：100，挖掘等级：1</t>
    <phoneticPr fontId="1" type="noConversion"/>
  </si>
  <si>
    <t>尺寸：100，挖掘等级：2</t>
    <phoneticPr fontId="1" type="noConversion"/>
  </si>
  <si>
    <t>可能会发生一些事件对游戏进程产生影响，比如：资源价格的波动、技术价格的波动、某种技术被禁止使用，某种装置被禁止制造</t>
    <phoneticPr fontId="1" type="noConversion"/>
  </si>
  <si>
    <t>类地行星</t>
    <phoneticPr fontId="1" type="noConversion"/>
  </si>
  <si>
    <t>外层有水、木材、生物质；地心有地心熔浆；地幔有各种矿物</t>
    <phoneticPr fontId="1" type="noConversion"/>
  </si>
  <si>
    <t>恒星</t>
    <phoneticPr fontId="1" type="noConversion"/>
  </si>
  <si>
    <t>整个星球只有资源等离子熔浆；温度极高</t>
    <phoneticPr fontId="1" type="noConversion"/>
  </si>
  <si>
    <t>气态行星</t>
    <phoneticPr fontId="1" type="noConversion"/>
  </si>
  <si>
    <t>外层有气态氢；中层有液态甲烷海或者金属氢；地心有地心熔浆</t>
    <phoneticPr fontId="1" type="noConversion"/>
  </si>
  <si>
    <t>星球类型</t>
    <phoneticPr fontId="1" type="noConversion"/>
  </si>
  <si>
    <t>产出资源</t>
    <phoneticPr fontId="1" type="noConversion"/>
  </si>
  <si>
    <t>中子星</t>
    <phoneticPr fontId="1" type="noConversion"/>
  </si>
  <si>
    <t>中子素</t>
    <phoneticPr fontId="1" type="noConversion"/>
  </si>
  <si>
    <t>等离子熔浆</t>
    <phoneticPr fontId="1" type="noConversion"/>
  </si>
  <si>
    <t>存储要求</t>
    <phoneticPr fontId="1" type="noConversion"/>
  </si>
  <si>
    <t>银</t>
    <phoneticPr fontId="1" type="noConversion"/>
  </si>
  <si>
    <t>金</t>
    <phoneticPr fontId="1" type="noConversion"/>
  </si>
  <si>
    <t>可以卖钱，可以用来制造较为高级的电路元件</t>
    <phoneticPr fontId="1" type="noConversion"/>
  </si>
  <si>
    <t>可以卖很多钱，以及制作更高级的采集器</t>
    <phoneticPr fontId="1" type="noConversion"/>
  </si>
  <si>
    <t>决定了整体的规模、温度、储能、运动</t>
    <phoneticPr fontId="1" type="noConversion"/>
  </si>
  <si>
    <t>比较值钱，可以用来制造比较初级的电路元件</t>
    <phoneticPr fontId="1" type="noConversion"/>
  </si>
  <si>
    <t>生物冷处理</t>
    <phoneticPr fontId="1" type="noConversion"/>
  </si>
  <si>
    <t>岩石</t>
    <phoneticPr fontId="1" type="noConversion"/>
  </si>
  <si>
    <t>没啥用，基本算是杂志，也可以作为基础阻燃隔热材料</t>
    <phoneticPr fontId="1" type="noConversion"/>
  </si>
  <si>
    <t>煤炭</t>
    <phoneticPr fontId="1" type="noConversion"/>
  </si>
  <si>
    <t>高密度液体，温度极高，可以在部分发电姬中用于发电</t>
    <phoneticPr fontId="1" type="noConversion"/>
  </si>
  <si>
    <t>可以直接使用的燃料，热值可观，还原部分矿物</t>
    <phoneticPr fontId="1" type="noConversion"/>
  </si>
  <si>
    <t>可以作为燃料，热值一般，还原部分矿物</t>
    <phoneticPr fontId="1" type="noConversion"/>
  </si>
  <si>
    <t>用于底层物理学的合成，如人造黑洞等</t>
    <phoneticPr fontId="1" type="noConversion"/>
  </si>
  <si>
    <t>可以在部分发电姬，作为燃料发电</t>
    <phoneticPr fontId="1" type="noConversion"/>
  </si>
  <si>
    <t>结构金属矿</t>
    <phoneticPr fontId="1" type="noConversion"/>
  </si>
  <si>
    <t>结构金属</t>
    <phoneticPr fontId="1" type="noConversion"/>
  </si>
  <si>
    <t>可以组成其它材料的外壳或结构单元</t>
    <phoneticPr fontId="1" type="noConversion"/>
  </si>
  <si>
    <t>静滞力场</t>
    <phoneticPr fontId="1" type="noConversion"/>
  </si>
  <si>
    <t>最基本的采集器可以采集相应硬度的资源，特殊采集器可以有特殊的效果</t>
    <phoneticPr fontId="1" type="noConversion"/>
  </si>
  <si>
    <t>高密度合金</t>
    <phoneticPr fontId="1" type="noConversion"/>
  </si>
  <si>
    <t>用结构金属与地心熔浆制作，用于合成更高级的物品</t>
    <phoneticPr fontId="1" type="noConversion"/>
  </si>
  <si>
    <t>量子计算核心</t>
    <phoneticPr fontId="1" type="noConversion"/>
  </si>
  <si>
    <t>宏观计算核心</t>
    <phoneticPr fontId="1" type="noConversion"/>
  </si>
  <si>
    <t>微型计算核心</t>
    <phoneticPr fontId="1" type="noConversion"/>
  </si>
  <si>
    <t>高级外壳模组</t>
    <phoneticPr fontId="1" type="noConversion"/>
  </si>
  <si>
    <t>水滴外壳模组</t>
    <phoneticPr fontId="1" type="noConversion"/>
  </si>
  <si>
    <t>初级外壳模组</t>
    <phoneticPr fontId="1" type="noConversion"/>
  </si>
  <si>
    <t>稳定姬</t>
    <phoneticPr fontId="1" type="noConversion"/>
  </si>
  <si>
    <t>坍缩姬</t>
    <phoneticPr fontId="1" type="noConversion"/>
  </si>
  <si>
    <t>组装姬</t>
    <phoneticPr fontId="1" type="noConversion"/>
  </si>
  <si>
    <t>在对黑洞进行操作时稳定黑洞用的</t>
    <phoneticPr fontId="1" type="noConversion"/>
  </si>
  <si>
    <t>制造黑洞</t>
    <phoneticPr fontId="1" type="noConversion"/>
  </si>
  <si>
    <t>组装计算核心与外壳模组</t>
    <phoneticPr fontId="1" type="noConversion"/>
  </si>
  <si>
    <t>将矿石熔炼为对应材料，无需额外还原剂</t>
    <phoneticPr fontId="1" type="noConversion"/>
  </si>
  <si>
    <t>常规货舱</t>
    <phoneticPr fontId="1" type="noConversion"/>
  </si>
  <si>
    <t>常规的货舱，没啥黑科技；分等级，规模越大容量越大</t>
    <phoneticPr fontId="1" type="noConversion"/>
  </si>
  <si>
    <t>人造黑洞货舱</t>
    <phoneticPr fontId="1" type="noConversion"/>
  </si>
  <si>
    <t>使用空间压缩技术，相同的空间，但是容量倍增</t>
    <phoneticPr fontId="1" type="noConversion"/>
  </si>
  <si>
    <t>使用人造黑洞对货物进行可逆压缩，但是只能压缩对结构无要求的货物；分等级，低级的在存储时候会按比例发生损耗，最高级可以做到零损耗</t>
    <phoneticPr fontId="1" type="noConversion"/>
  </si>
  <si>
    <t>空间压缩货舱</t>
    <phoneticPr fontId="1" type="noConversion"/>
  </si>
  <si>
    <t>钻头采集器</t>
    <phoneticPr fontId="1" type="noConversion"/>
  </si>
  <si>
    <t>使用几个钻头进行采集，不分等级，但是分材质，能够采集硬度小等于自身的资源</t>
    <phoneticPr fontId="1" type="noConversion"/>
  </si>
  <si>
    <t>电弧采集器</t>
    <phoneticPr fontId="1" type="noConversion"/>
  </si>
  <si>
    <t>使用电弧进行采集，原理是爆破而不是融化，所以可以采集几乎所有对爆炸与高温不敏感的材料</t>
    <phoneticPr fontId="1" type="noConversion"/>
  </si>
  <si>
    <t>人造黑洞采集器</t>
    <phoneticPr fontId="1" type="noConversion"/>
  </si>
  <si>
    <t>使用人造黑洞吞噬材料，完全不考虑条件，但是部分有结构性的材料吸收后会变成垃圾</t>
    <phoneticPr fontId="1" type="noConversion"/>
  </si>
  <si>
    <t>液体采集器</t>
    <phoneticPr fontId="1" type="noConversion"/>
  </si>
  <si>
    <t>可以快速采集液体，分等级，等级越高，能承受的温度越高</t>
    <phoneticPr fontId="1" type="noConversion"/>
  </si>
  <si>
    <t>控制整个挖矿姬，暂时没想好做啥分级</t>
    <phoneticPr fontId="1" type="noConversion"/>
  </si>
  <si>
    <t>合成材料</t>
    <phoneticPr fontId="1" type="noConversion"/>
  </si>
  <si>
    <t>生物质</t>
    <phoneticPr fontId="1" type="noConversion"/>
  </si>
  <si>
    <t>可以在生物质发电姬中发电或者解锁科技</t>
    <phoneticPr fontId="1" type="noConversion"/>
  </si>
  <si>
    <t>不能破坏结构性</t>
    <phoneticPr fontId="1" type="noConversion"/>
  </si>
  <si>
    <t>标签</t>
    <phoneticPr fontId="1" type="noConversion"/>
  </si>
  <si>
    <t>温度</t>
    <phoneticPr fontId="1" type="noConversion"/>
  </si>
  <si>
    <t>框架越大，能容纳的部件规模越大；根据容量分级；根据材料决定工作温度，只要框架本身没过热，其它部件都维持在常温</t>
    <phoneticPr fontId="1" type="noConversion"/>
  </si>
  <si>
    <t>热动能发电姬</t>
    <phoneticPr fontId="1" type="noConversion"/>
  </si>
  <si>
    <t>消耗产热燃料，转化为动能再转化为电能（烧开水Plus），发电给挖矿姬充能</t>
    <phoneticPr fontId="1" type="noConversion"/>
  </si>
  <si>
    <t>衰变发电姬</t>
    <phoneticPr fontId="1" type="noConversion"/>
  </si>
  <si>
    <t>通过消耗衰变燃料发电</t>
    <phoneticPr fontId="1" type="noConversion"/>
  </si>
  <si>
    <t>名称</t>
    <phoneticPr fontId="1" type="noConversion"/>
  </si>
  <si>
    <t>water</t>
    <phoneticPr fontId="1" type="noConversion"/>
  </si>
  <si>
    <t>biomass</t>
    <phoneticPr fontId="1" type="noConversion"/>
  </si>
  <si>
    <t>rock</t>
    <phoneticPr fontId="1" type="noConversion"/>
  </si>
  <si>
    <t>coal</t>
    <phoneticPr fontId="1" type="noConversion"/>
  </si>
  <si>
    <t>structium</t>
    <phoneticPr fontId="1" type="noConversion"/>
  </si>
  <si>
    <t>structium_ore</t>
    <phoneticPr fontId="1" type="noConversion"/>
  </si>
  <si>
    <t>gold_ore</t>
    <phoneticPr fontId="1" type="noConversion"/>
  </si>
  <si>
    <t>silver</t>
    <phoneticPr fontId="1" type="noConversion"/>
  </si>
  <si>
    <t>gold</t>
    <phoneticPr fontId="1" type="noConversion"/>
  </si>
  <si>
    <t>diamond</t>
    <phoneticPr fontId="1" type="noConversion"/>
  </si>
  <si>
    <t>wood</t>
    <phoneticPr fontId="1" type="noConversion"/>
  </si>
  <si>
    <t>core_lava</t>
    <phoneticPr fontId="1" type="noConversion"/>
  </si>
  <si>
    <t>high_density_alloy</t>
    <phoneticPr fontId="1" type="noConversion"/>
  </si>
  <si>
    <t>neutron</t>
    <phoneticPr fontId="1" type="noConversion"/>
  </si>
  <si>
    <t>plasma_lava</t>
    <phoneticPr fontId="1" type="noConversion"/>
  </si>
  <si>
    <t>macro_cpu</t>
    <phoneticPr fontId="1" type="noConversion"/>
  </si>
  <si>
    <t>micro_cpu</t>
    <phoneticPr fontId="1" type="noConversion"/>
  </si>
  <si>
    <t>quantum_cpu</t>
    <phoneticPr fontId="1" type="noConversion"/>
  </si>
  <si>
    <t>stablizing_machine</t>
    <phoneticPr fontId="1" type="noConversion"/>
  </si>
  <si>
    <t>collapsing_machine</t>
    <phoneticPr fontId="1" type="noConversion"/>
  </si>
  <si>
    <t>assembling_machine</t>
    <phoneticPr fontId="1" type="noConversion"/>
  </si>
  <si>
    <t>normal_cargo</t>
    <phoneticPr fontId="1" type="noConversion"/>
  </si>
  <si>
    <t>space_folding_cargo</t>
    <phoneticPr fontId="1" type="noConversion"/>
  </si>
  <si>
    <t>drill_collector</t>
    <phoneticPr fontId="1" type="noConversion"/>
  </si>
  <si>
    <t>arc_collector</t>
    <phoneticPr fontId="1" type="noConversion"/>
  </si>
  <si>
    <t>fluid_collector</t>
    <phoneticPr fontId="1" type="noConversion"/>
  </si>
  <si>
    <t>main_control</t>
    <phoneticPr fontId="1" type="noConversion"/>
  </si>
  <si>
    <t>frame</t>
    <phoneticPr fontId="1" type="noConversion"/>
  </si>
  <si>
    <t>thermal_kinetic_dynamo</t>
    <phoneticPr fontId="1" type="noConversion"/>
  </si>
  <si>
    <t>decaying_dynamo</t>
    <phoneticPr fontId="1" type="noConversion"/>
  </si>
  <si>
    <t>流体、自然</t>
    <phoneticPr fontId="1" type="noConversion"/>
  </si>
  <si>
    <t>流体、自然、结构性</t>
    <phoneticPr fontId="1" type="noConversion"/>
  </si>
  <si>
    <t>自然</t>
    <phoneticPr fontId="1" type="noConversion"/>
  </si>
  <si>
    <t>silver_ore</t>
    <phoneticPr fontId="1" type="noConversion"/>
  </si>
  <si>
    <t>银矿</t>
    <phoneticPr fontId="1" type="noConversion"/>
  </si>
  <si>
    <t>钻石矿石</t>
    <phoneticPr fontId="1" type="noConversion"/>
  </si>
  <si>
    <t>自然、流体</t>
    <phoneticPr fontId="1" type="noConversion"/>
  </si>
  <si>
    <t>primative_shell</t>
    <phoneticPr fontId="1" type="noConversion"/>
  </si>
  <si>
    <t>advanced_shell</t>
    <phoneticPr fontId="1" type="noConversion"/>
  </si>
  <si>
    <t>drop_shell</t>
    <phoneticPr fontId="1" type="noConversion"/>
  </si>
  <si>
    <t>结构性、外壳</t>
    <phoneticPr fontId="1" type="noConversion"/>
  </si>
  <si>
    <t>结构性、计算核心</t>
    <phoneticPr fontId="1" type="noConversion"/>
  </si>
  <si>
    <t>结构性、机器</t>
    <phoneticPr fontId="1" type="noConversion"/>
  </si>
  <si>
    <t>结构性、挖矿姬部件、货舱</t>
    <phoneticPr fontId="1" type="noConversion"/>
  </si>
  <si>
    <t>结构性、挖矿姬部件、采集器</t>
    <phoneticPr fontId="1" type="noConversion"/>
  </si>
  <si>
    <t>结构性、挖矿姬部件、发电姬</t>
    <phoneticPr fontId="1" type="noConversion"/>
  </si>
  <si>
    <t>结构性、挖矿姬部件、框架</t>
    <phoneticPr fontId="1" type="noConversion"/>
  </si>
  <si>
    <t>结构性、挖矿姬部件、主控</t>
    <phoneticPr fontId="1" type="noConversion"/>
  </si>
  <si>
    <t>black_hole_collector</t>
    <phoneticPr fontId="1" type="noConversion"/>
  </si>
  <si>
    <t>black_hole_cargo</t>
    <phoneticPr fontId="1" type="noConversion"/>
  </si>
  <si>
    <t>ID</t>
    <phoneticPr fontId="1" type="noConversion"/>
  </si>
  <si>
    <t>丰度</t>
    <phoneticPr fontId="1" type="noConversion"/>
  </si>
  <si>
    <t>min</t>
    <phoneticPr fontId="1" type="noConversion"/>
  </si>
  <si>
    <t>max</t>
    <phoneticPr fontId="1" type="noConversion"/>
  </si>
  <si>
    <t>typ</t>
    <phoneticPr fontId="1" type="noConversion"/>
  </si>
  <si>
    <t>任何行星</t>
    <phoneticPr fontId="1" type="noConversion"/>
  </si>
  <si>
    <t>注：
【丰度】一次生成的量</t>
    <phoneticPr fontId="1" type="noConversion"/>
  </si>
  <si>
    <t>矿物处理姬</t>
    <phoneticPr fontId="1" type="noConversion"/>
  </si>
  <si>
    <t>ore_processing_machine</t>
    <phoneticPr fontId="1" type="noConversion"/>
  </si>
  <si>
    <t>权重</t>
    <phoneticPr fontId="1" type="noConversion"/>
  </si>
  <si>
    <t>含量指数</t>
    <phoneticPr fontId="1" type="noConversion"/>
  </si>
  <si>
    <t>珍惜资源</t>
    <phoneticPr fontId="1" type="noConversion"/>
  </si>
  <si>
    <t>生成代码</t>
    <phoneticPr fontId="1" type="noConversion"/>
  </si>
  <si>
    <t>uranium_ore</t>
    <phoneticPr fontId="1" type="noConversion"/>
  </si>
  <si>
    <t>铀矿</t>
    <phoneticPr fontId="1" type="noConversion"/>
  </si>
  <si>
    <t>构金矿</t>
    <phoneticPr fontId="1" type="noConversion"/>
  </si>
  <si>
    <t>地壳</t>
    <phoneticPr fontId="1" type="noConversion"/>
  </si>
  <si>
    <t>地心</t>
    <phoneticPr fontId="1" type="noConversion"/>
  </si>
  <si>
    <t>地幔</t>
    <phoneticPr fontId="1" type="noConversion"/>
  </si>
  <si>
    <t>地表</t>
    <phoneticPr fontId="1" type="noConversion"/>
  </si>
  <si>
    <t>√</t>
  </si>
  <si>
    <t>√</t>
    <phoneticPr fontId="1" type="noConversion"/>
  </si>
  <si>
    <t>×</t>
  </si>
  <si>
    <t>×</t>
    <phoneticPr fontId="1" type="noConversion"/>
  </si>
  <si>
    <t>设施名称</t>
    <phoneticPr fontId="1" type="noConversion"/>
  </si>
  <si>
    <t>传统矿场</t>
    <phoneticPr fontId="1" type="noConversion"/>
  </si>
  <si>
    <t>使用人力与能源挖掘资源，有概率发现遗物</t>
    <phoneticPr fontId="1" type="noConversion"/>
  </si>
  <si>
    <t>矿井</t>
    <phoneticPr fontId="1" type="noConversion"/>
  </si>
  <si>
    <t>使用挖矿姬挖掘对应资源，消耗能源，不能发现遗物</t>
    <phoneticPr fontId="1" type="noConversion"/>
  </si>
  <si>
    <t>防卫系统</t>
    <phoneticPr fontId="1" type="noConversion"/>
  </si>
  <si>
    <t>产生保卫力，用于进攻或防御</t>
    <phoneticPr fontId="1" type="noConversion"/>
  </si>
  <si>
    <t>输入</t>
    <phoneticPr fontId="1" type="noConversion"/>
  </si>
  <si>
    <t>输出</t>
    <phoneticPr fontId="1" type="noConversion"/>
  </si>
  <si>
    <t>能量、劳动力</t>
    <phoneticPr fontId="1" type="noConversion"/>
  </si>
  <si>
    <t>资源</t>
    <phoneticPr fontId="1" type="noConversion"/>
  </si>
  <si>
    <t>保卫力</t>
    <phoneticPr fontId="1" type="noConversion"/>
  </si>
  <si>
    <t>劳动力</t>
    <phoneticPr fontId="1" type="noConversion"/>
  </si>
  <si>
    <t>无</t>
    <phoneticPr fontId="1" type="noConversion"/>
  </si>
  <si>
    <t>能量</t>
    <phoneticPr fontId="1" type="noConversion"/>
  </si>
  <si>
    <t>劳工发电姬</t>
    <phoneticPr fontId="1" type="noConversion"/>
  </si>
  <si>
    <t>太阳能发电姬</t>
    <phoneticPr fontId="1" type="noConversion"/>
  </si>
  <si>
    <t>用劳动力产生能源</t>
    <phoneticPr fontId="1" type="noConversion"/>
  </si>
  <si>
    <t>平白产生能源</t>
    <phoneticPr fontId="1" type="noConversion"/>
  </si>
  <si>
    <t>共振发电姬</t>
    <phoneticPr fontId="1" type="noConversion"/>
  </si>
  <si>
    <t>用共振水晶产能</t>
    <phoneticPr fontId="1" type="noConversion"/>
  </si>
  <si>
    <t>共振水晶</t>
    <phoneticPr fontId="1" type="noConversion"/>
  </si>
  <si>
    <t>制造原料</t>
    <phoneticPr fontId="1" type="noConversion"/>
  </si>
  <si>
    <t>生产部</t>
    <phoneticPr fontId="1" type="noConversion"/>
  </si>
  <si>
    <t>根据规定的合成表自动合成</t>
    <phoneticPr fontId="1" type="noConversion"/>
  </si>
  <si>
    <t>配方要求的资源</t>
    <phoneticPr fontId="1" type="noConversion"/>
  </si>
  <si>
    <t>配方的输出</t>
    <phoneticPr fontId="1" type="noConversion"/>
  </si>
  <si>
    <t>获取方法</t>
    <phoneticPr fontId="1" type="noConversion"/>
  </si>
  <si>
    <t>制造或购买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</si>
</sst>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onsolas"/>
      <family val="3"/>
    </font>
    <font>
      <sz val="16"/>
      <color theme="1"/>
      <name val="等线"/>
      <family val="2"/>
      <charset val="134"/>
      <scheme val="minor"/>
    </font>
    <font>
      <sz val="16"/>
      <color theme="1"/>
      <name val="微软雅黑"/>
      <family val="2"/>
      <charset val="134"/>
    </font>
    <font>
      <b/>
      <sz val="20"/>
      <color theme="0"/>
      <name val="等线"/>
      <family val="3"/>
      <charset val="134"/>
      <scheme val="minor"/>
    </font>
    <font>
      <b/>
      <sz val="20"/>
      <color theme="0"/>
      <name val="等线"/>
      <family val="3"/>
      <charset val="134"/>
    </font>
    <font>
      <b/>
      <sz val="12"/>
      <color theme="0"/>
      <name val="等线"/>
      <family val="3"/>
      <charset val="134"/>
      <scheme val="minor"/>
    </font>
    <font>
      <sz val="11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7" fillId="2" borderId="2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0" borderId="0" xfId="0" applyFont="1" applyAlignment="1">
      <alignment horizontal="left" vertical="top"/>
    </xf>
    <xf numFmtId="0" fontId="3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'资源分布-类地行星'!$O$1</c:f>
              <c:strCache>
                <c:ptCount val="1"/>
                <c:pt idx="0">
                  <c:v>含量指数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53-4E46-B34C-E3CFBD54B7B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53-4E46-B34C-E3CFBD54B7B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53-4E46-B34C-E3CFBD54B7B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53-4E46-B34C-E3CFBD54B7B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53-4E46-B34C-E3CFBD54B7B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53-4E46-B34C-E3CFBD54B7B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653-4E46-B34C-E3CFBD54B7B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653-4E46-B34C-E3CFBD54B7B9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653-4E46-B34C-E3CFBD54B7B9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653-4E46-B34C-E3CFBD54B7B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653-4E46-B34C-E3CFBD54B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'资源分布-类地行星'!$A$2:$A$12</c:f>
              <c:strCache>
                <c:ptCount val="11"/>
                <c:pt idx="1">
                  <c:v>水</c:v>
                </c:pt>
                <c:pt idx="2">
                  <c:v>木材</c:v>
                </c:pt>
                <c:pt idx="3">
                  <c:v>生物质</c:v>
                </c:pt>
                <c:pt idx="4">
                  <c:v>岩石</c:v>
                </c:pt>
                <c:pt idx="5">
                  <c:v>煤炭</c:v>
                </c:pt>
                <c:pt idx="6">
                  <c:v>构金矿</c:v>
                </c:pt>
                <c:pt idx="7">
                  <c:v>银矿</c:v>
                </c:pt>
                <c:pt idx="8">
                  <c:v>金矿</c:v>
                </c:pt>
                <c:pt idx="9">
                  <c:v>铀矿</c:v>
                </c:pt>
                <c:pt idx="10">
                  <c:v>地心熔浆</c:v>
                </c:pt>
              </c:strCache>
            </c:strRef>
          </c:cat>
          <c:val>
            <c:numRef>
              <c:f>'资源分布-类地行星'!$O$2:$O$12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35000</c:v>
                </c:pt>
                <c:pt idx="6">
                  <c:v>37500</c:v>
                </c:pt>
                <c:pt idx="7">
                  <c:v>5000</c:v>
                </c:pt>
                <c:pt idx="8">
                  <c:v>3000</c:v>
                </c:pt>
                <c:pt idx="9">
                  <c:v>500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5-44E9-BD2C-F465B8E42EC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1309688</xdr:colOff>
      <xdr:row>15</xdr:row>
      <xdr:rowOff>9525</xdr:rowOff>
    </xdr:from>
    <xdr:to>
      <xdr:col>4</xdr:col>
      <xdr:colOff>85726</xdr:colOff>
      <xdr:row>35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D0B4AE-BD4D-D8B2-3A3D-3BF32BF4E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2986-EB11-4507-BDE3-909A68071087}">
  <dimension ref="A1:F39"/>
  <sheetViews>
    <sheetView zoomScale="106" zoomScaleNormal="106" workbookViewId="0">
      <pane ySplit="1" topLeftCell="A23" activePane="bottomLeft" state="frozen"/>
      <selection pane="bottomLeft" activeCell="B28" sqref="B28"/>
    </sheetView>
  </sheetViews>
  <sheetFormatPr defaultRowHeight="15" x14ac:dyDescent="0.2"/>
  <cols>
    <col min="1" max="1" width="24.75" customWidth="1"/>
    <col min="2" max="2" width="25.375" style="2" customWidth="1"/>
    <col min="3" max="3" width="53.125" style="1" customWidth="1"/>
    <col min="4" max="4" width="16.25" customWidth="1"/>
    <col min="5" max="5" width="11.375" customWidth="1"/>
    <col min="6" max="6" width="27.875" customWidth="1"/>
  </cols>
  <sheetData>
    <row r="1" spans="1:6" s="1" customFormat="1" ht="30" customHeight="1" x14ac:dyDescent="0.2">
      <c r="A1" s="7" t="s">
        <v>155</v>
      </c>
      <c r="B1" s="8" t="s">
        <v>206</v>
      </c>
      <c r="C1" s="7" t="s">
        <v>12</v>
      </c>
      <c r="D1" s="7" t="s">
        <v>93</v>
      </c>
      <c r="E1" s="7" t="s">
        <v>149</v>
      </c>
      <c r="F1" s="7" t="s">
        <v>148</v>
      </c>
    </row>
    <row r="2" spans="1:6" ht="50.1" customHeight="1" x14ac:dyDescent="0.2">
      <c r="A2" s="6" t="s">
        <v>1</v>
      </c>
      <c r="B2" s="4" t="s">
        <v>156</v>
      </c>
      <c r="C2" s="5"/>
      <c r="D2" s="3"/>
      <c r="E2" s="3"/>
      <c r="F2" s="3" t="s">
        <v>186</v>
      </c>
    </row>
    <row r="3" spans="1:6" ht="50.1" customHeight="1" x14ac:dyDescent="0.2">
      <c r="A3" s="6" t="s">
        <v>4</v>
      </c>
      <c r="B3" s="4" t="s">
        <v>166</v>
      </c>
      <c r="C3" s="5" t="s">
        <v>106</v>
      </c>
      <c r="D3" s="3" t="s">
        <v>100</v>
      </c>
      <c r="E3" s="3"/>
      <c r="F3" s="3" t="s">
        <v>188</v>
      </c>
    </row>
    <row r="4" spans="1:6" ht="50.1" customHeight="1" x14ac:dyDescent="0.2">
      <c r="A4" s="6" t="s">
        <v>145</v>
      </c>
      <c r="B4" s="4" t="s">
        <v>157</v>
      </c>
      <c r="C4" s="5" t="s">
        <v>146</v>
      </c>
      <c r="D4" s="3" t="s">
        <v>147</v>
      </c>
      <c r="E4" s="3"/>
      <c r="F4" s="3" t="s">
        <v>187</v>
      </c>
    </row>
    <row r="5" spans="1:6" ht="50.1" customHeight="1" x14ac:dyDescent="0.2">
      <c r="A5" s="6" t="s">
        <v>101</v>
      </c>
      <c r="B5" s="4" t="s">
        <v>158</v>
      </c>
      <c r="C5" s="5" t="s">
        <v>102</v>
      </c>
      <c r="D5" s="3"/>
      <c r="E5" s="3"/>
      <c r="F5" s="3" t="s">
        <v>188</v>
      </c>
    </row>
    <row r="6" spans="1:6" ht="50.1" customHeight="1" x14ac:dyDescent="0.2">
      <c r="A6" s="6" t="s">
        <v>103</v>
      </c>
      <c r="B6" s="4" t="s">
        <v>159</v>
      </c>
      <c r="C6" s="5" t="s">
        <v>105</v>
      </c>
      <c r="D6" s="3"/>
      <c r="E6" s="3"/>
      <c r="F6" s="3" t="s">
        <v>188</v>
      </c>
    </row>
    <row r="7" spans="1:6" ht="50.1" customHeight="1" x14ac:dyDescent="0.2">
      <c r="A7" s="6" t="s">
        <v>109</v>
      </c>
      <c r="B7" s="4" t="s">
        <v>161</v>
      </c>
      <c r="C7" s="5"/>
      <c r="D7" s="3"/>
      <c r="E7" s="3"/>
      <c r="F7" s="3" t="s">
        <v>188</v>
      </c>
    </row>
    <row r="8" spans="1:6" ht="50.1" customHeight="1" x14ac:dyDescent="0.2">
      <c r="A8" s="6" t="s">
        <v>190</v>
      </c>
      <c r="B8" s="4" t="s">
        <v>189</v>
      </c>
      <c r="C8" s="5"/>
      <c r="D8" s="3"/>
      <c r="E8" s="3"/>
      <c r="F8" s="3" t="s">
        <v>188</v>
      </c>
    </row>
    <row r="9" spans="1:6" ht="50.1" customHeight="1" x14ac:dyDescent="0.2">
      <c r="A9" s="6" t="s">
        <v>2</v>
      </c>
      <c r="B9" s="4" t="s">
        <v>162</v>
      </c>
      <c r="C9" s="5"/>
      <c r="D9" s="3"/>
      <c r="E9" s="3"/>
      <c r="F9" s="3" t="s">
        <v>188</v>
      </c>
    </row>
    <row r="10" spans="1:6" ht="50.1" customHeight="1" x14ac:dyDescent="0.2">
      <c r="A10" s="6" t="s">
        <v>191</v>
      </c>
      <c r="B10" s="4" t="s">
        <v>165</v>
      </c>
      <c r="C10" s="5" t="s">
        <v>97</v>
      </c>
      <c r="D10" s="3"/>
      <c r="E10" s="3"/>
      <c r="F10" s="3" t="s">
        <v>188</v>
      </c>
    </row>
    <row r="11" spans="1:6" ht="50.1" customHeight="1" x14ac:dyDescent="0.2">
      <c r="A11" s="6" t="s">
        <v>6</v>
      </c>
      <c r="B11" s="4" t="s">
        <v>167</v>
      </c>
      <c r="C11" s="5" t="s">
        <v>104</v>
      </c>
      <c r="D11" s="3" t="s">
        <v>10</v>
      </c>
      <c r="E11" s="3">
        <v>6000</v>
      </c>
      <c r="F11" s="3" t="s">
        <v>192</v>
      </c>
    </row>
    <row r="12" spans="1:6" ht="50.1" customHeight="1" x14ac:dyDescent="0.2">
      <c r="A12" s="6" t="s">
        <v>92</v>
      </c>
      <c r="B12" s="4" t="s">
        <v>170</v>
      </c>
      <c r="C12" s="5" t="s">
        <v>108</v>
      </c>
      <c r="D12" s="3" t="s">
        <v>10</v>
      </c>
      <c r="E12" s="3">
        <v>10000</v>
      </c>
      <c r="F12" s="3" t="s">
        <v>192</v>
      </c>
    </row>
    <row r="13" spans="1:6" ht="50.1" customHeight="1" x14ac:dyDescent="0.2">
      <c r="A13" s="6" t="s">
        <v>91</v>
      </c>
      <c r="B13" s="4" t="s">
        <v>169</v>
      </c>
      <c r="C13" s="5" t="s">
        <v>107</v>
      </c>
      <c r="D13" s="3" t="s">
        <v>112</v>
      </c>
      <c r="E13" s="3">
        <v>50000</v>
      </c>
      <c r="F13" s="3" t="s">
        <v>192</v>
      </c>
    </row>
    <row r="14" spans="1:6" ht="50.1" customHeight="1" x14ac:dyDescent="0.2">
      <c r="A14" s="6" t="s">
        <v>110</v>
      </c>
      <c r="B14" s="4" t="s">
        <v>160</v>
      </c>
      <c r="C14" s="5" t="s">
        <v>111</v>
      </c>
      <c r="D14" s="3"/>
      <c r="E14" s="3"/>
      <c r="F14" s="3" t="s">
        <v>188</v>
      </c>
    </row>
    <row r="15" spans="1:6" ht="50.1" customHeight="1" x14ac:dyDescent="0.2">
      <c r="A15" s="6" t="s">
        <v>94</v>
      </c>
      <c r="B15" s="4" t="s">
        <v>163</v>
      </c>
      <c r="C15" s="5" t="s">
        <v>99</v>
      </c>
      <c r="D15" s="3"/>
      <c r="E15" s="3"/>
      <c r="F15" s="3"/>
    </row>
    <row r="16" spans="1:6" ht="50.1" customHeight="1" x14ac:dyDescent="0.2">
      <c r="A16" s="6" t="s">
        <v>95</v>
      </c>
      <c r="B16" s="4" t="s">
        <v>164</v>
      </c>
      <c r="C16" s="5" t="s">
        <v>96</v>
      </c>
      <c r="D16" s="3"/>
      <c r="E16" s="3"/>
      <c r="F16" s="3"/>
    </row>
    <row r="17" spans="1:6" ht="50.1" customHeight="1" x14ac:dyDescent="0.2">
      <c r="A17" s="6" t="s">
        <v>3</v>
      </c>
      <c r="B17" s="4" t="s">
        <v>165</v>
      </c>
      <c r="C17" s="5" t="s">
        <v>97</v>
      </c>
      <c r="D17" s="3"/>
      <c r="E17" s="3"/>
      <c r="F17" s="3"/>
    </row>
    <row r="18" spans="1:6" ht="50.1" customHeight="1" x14ac:dyDescent="0.2">
      <c r="A18" s="6" t="s">
        <v>114</v>
      </c>
      <c r="B18" s="4" t="s">
        <v>168</v>
      </c>
      <c r="C18" s="5" t="s">
        <v>115</v>
      </c>
      <c r="D18" s="3"/>
      <c r="E18" s="3"/>
      <c r="F18" s="3"/>
    </row>
    <row r="19" spans="1:6" ht="50.1" customHeight="1" x14ac:dyDescent="0.2">
      <c r="A19" s="6" t="s">
        <v>117</v>
      </c>
      <c r="B19" s="4" t="s">
        <v>171</v>
      </c>
      <c r="C19" s="5" t="s">
        <v>144</v>
      </c>
      <c r="D19" s="3"/>
      <c r="E19" s="3"/>
      <c r="F19" s="3" t="s">
        <v>197</v>
      </c>
    </row>
    <row r="20" spans="1:6" ht="50.1" customHeight="1" x14ac:dyDescent="0.2">
      <c r="A20" s="6" t="s">
        <v>118</v>
      </c>
      <c r="B20" s="4" t="s">
        <v>172</v>
      </c>
      <c r="C20" s="5" t="s">
        <v>144</v>
      </c>
      <c r="D20" s="3"/>
      <c r="E20" s="3"/>
      <c r="F20" s="3" t="s">
        <v>197</v>
      </c>
    </row>
    <row r="21" spans="1:6" ht="50.1" customHeight="1" x14ac:dyDescent="0.2">
      <c r="A21" s="6" t="s">
        <v>116</v>
      </c>
      <c r="B21" s="4" t="s">
        <v>173</v>
      </c>
      <c r="C21" s="5" t="s">
        <v>144</v>
      </c>
      <c r="D21" s="3"/>
      <c r="E21" s="3"/>
      <c r="F21" s="3" t="s">
        <v>197</v>
      </c>
    </row>
    <row r="22" spans="1:6" ht="50.1" customHeight="1" x14ac:dyDescent="0.2">
      <c r="A22" s="6" t="s">
        <v>121</v>
      </c>
      <c r="B22" s="4" t="s">
        <v>193</v>
      </c>
      <c r="C22" s="5" t="s">
        <v>144</v>
      </c>
      <c r="D22" s="3"/>
      <c r="E22" s="3"/>
      <c r="F22" s="3" t="s">
        <v>196</v>
      </c>
    </row>
    <row r="23" spans="1:6" ht="50.1" customHeight="1" x14ac:dyDescent="0.2">
      <c r="A23" s="6" t="s">
        <v>119</v>
      </c>
      <c r="B23" s="4" t="s">
        <v>194</v>
      </c>
      <c r="C23" s="5" t="s">
        <v>144</v>
      </c>
      <c r="D23" s="3"/>
      <c r="E23" s="3"/>
      <c r="F23" s="3" t="s">
        <v>196</v>
      </c>
    </row>
    <row r="24" spans="1:6" ht="50.1" customHeight="1" x14ac:dyDescent="0.2">
      <c r="A24" s="6" t="s">
        <v>120</v>
      </c>
      <c r="B24" s="4" t="s">
        <v>195</v>
      </c>
      <c r="C24" s="5" t="s">
        <v>144</v>
      </c>
      <c r="D24" s="3"/>
      <c r="E24" s="3"/>
      <c r="F24" s="3" t="s">
        <v>196</v>
      </c>
    </row>
    <row r="25" spans="1:6" ht="50.1" customHeight="1" x14ac:dyDescent="0.2">
      <c r="A25" s="6" t="s">
        <v>122</v>
      </c>
      <c r="B25" s="4" t="s">
        <v>174</v>
      </c>
      <c r="C25" s="5" t="s">
        <v>125</v>
      </c>
      <c r="D25" s="3"/>
      <c r="E25" s="3"/>
      <c r="F25" s="3" t="s">
        <v>198</v>
      </c>
    </row>
    <row r="26" spans="1:6" ht="50.1" customHeight="1" x14ac:dyDescent="0.2">
      <c r="A26" s="6" t="s">
        <v>123</v>
      </c>
      <c r="B26" s="4" t="s">
        <v>175</v>
      </c>
      <c r="C26" s="5" t="s">
        <v>126</v>
      </c>
      <c r="D26" s="3"/>
      <c r="E26" s="3"/>
      <c r="F26" s="3" t="s">
        <v>198</v>
      </c>
    </row>
    <row r="27" spans="1:6" ht="50.1" customHeight="1" x14ac:dyDescent="0.2">
      <c r="A27" s="6" t="s">
        <v>124</v>
      </c>
      <c r="B27" s="4" t="s">
        <v>176</v>
      </c>
      <c r="C27" s="5" t="s">
        <v>127</v>
      </c>
      <c r="D27" s="3"/>
      <c r="E27" s="3"/>
      <c r="F27" s="3" t="s">
        <v>198</v>
      </c>
    </row>
    <row r="28" spans="1:6" ht="50.1" customHeight="1" x14ac:dyDescent="0.2">
      <c r="A28" s="6" t="s">
        <v>213</v>
      </c>
      <c r="B28" s="4" t="s">
        <v>214</v>
      </c>
      <c r="C28" s="5" t="s">
        <v>128</v>
      </c>
      <c r="D28" s="3"/>
      <c r="E28" s="3"/>
      <c r="F28" s="3" t="s">
        <v>198</v>
      </c>
    </row>
    <row r="29" spans="1:6" ht="50.1" customHeight="1" x14ac:dyDescent="0.2">
      <c r="A29" s="6" t="s">
        <v>129</v>
      </c>
      <c r="B29" s="4" t="s">
        <v>177</v>
      </c>
      <c r="C29" s="5" t="s">
        <v>130</v>
      </c>
      <c r="D29" s="3"/>
      <c r="E29" s="3"/>
      <c r="F29" s="3" t="s">
        <v>199</v>
      </c>
    </row>
    <row r="30" spans="1:6" ht="50.1" customHeight="1" x14ac:dyDescent="0.2">
      <c r="A30" s="6" t="s">
        <v>134</v>
      </c>
      <c r="B30" s="4" t="s">
        <v>178</v>
      </c>
      <c r="C30" s="5" t="s">
        <v>132</v>
      </c>
      <c r="D30" s="3"/>
      <c r="E30" s="3"/>
      <c r="F30" s="3" t="s">
        <v>199</v>
      </c>
    </row>
    <row r="31" spans="1:6" ht="50.1" customHeight="1" x14ac:dyDescent="0.2">
      <c r="A31" s="6" t="s">
        <v>131</v>
      </c>
      <c r="B31" s="4" t="s">
        <v>205</v>
      </c>
      <c r="C31" s="5" t="s">
        <v>133</v>
      </c>
      <c r="D31" s="3"/>
      <c r="E31" s="3"/>
      <c r="F31" s="3" t="s">
        <v>199</v>
      </c>
    </row>
    <row r="32" spans="1:6" ht="50.1" customHeight="1" x14ac:dyDescent="0.2">
      <c r="A32" s="6" t="s">
        <v>135</v>
      </c>
      <c r="B32" s="4" t="s">
        <v>179</v>
      </c>
      <c r="C32" s="5" t="s">
        <v>136</v>
      </c>
      <c r="D32" s="3"/>
      <c r="E32" s="3"/>
      <c r="F32" s="3" t="s">
        <v>200</v>
      </c>
    </row>
    <row r="33" spans="1:6" ht="50.1" customHeight="1" x14ac:dyDescent="0.2">
      <c r="A33" s="6" t="s">
        <v>137</v>
      </c>
      <c r="B33" s="4" t="s">
        <v>180</v>
      </c>
      <c r="C33" s="5" t="s">
        <v>138</v>
      </c>
      <c r="D33" s="3"/>
      <c r="E33" s="3"/>
      <c r="F33" s="3" t="s">
        <v>200</v>
      </c>
    </row>
    <row r="34" spans="1:6" ht="50.1" customHeight="1" x14ac:dyDescent="0.2">
      <c r="A34" s="6" t="s">
        <v>139</v>
      </c>
      <c r="B34" s="4" t="s">
        <v>204</v>
      </c>
      <c r="C34" s="5" t="s">
        <v>140</v>
      </c>
      <c r="D34" s="3"/>
      <c r="E34" s="3"/>
      <c r="F34" s="3" t="s">
        <v>200</v>
      </c>
    </row>
    <row r="35" spans="1:6" ht="50.1" customHeight="1" x14ac:dyDescent="0.2">
      <c r="A35" s="6" t="s">
        <v>141</v>
      </c>
      <c r="B35" s="4" t="s">
        <v>181</v>
      </c>
      <c r="C35" s="5" t="s">
        <v>142</v>
      </c>
      <c r="D35" s="3"/>
      <c r="E35" s="3"/>
      <c r="F35" s="3" t="s">
        <v>200</v>
      </c>
    </row>
    <row r="36" spans="1:6" ht="50.1" customHeight="1" x14ac:dyDescent="0.2">
      <c r="A36" s="6" t="s">
        <v>34</v>
      </c>
      <c r="B36" s="4" t="s">
        <v>182</v>
      </c>
      <c r="C36" s="5" t="s">
        <v>143</v>
      </c>
      <c r="D36" s="3"/>
      <c r="E36" s="3"/>
      <c r="F36" s="3" t="s">
        <v>203</v>
      </c>
    </row>
    <row r="37" spans="1:6" ht="50.1" customHeight="1" x14ac:dyDescent="0.2">
      <c r="A37" s="6" t="s">
        <v>41</v>
      </c>
      <c r="B37" s="4" t="s">
        <v>183</v>
      </c>
      <c r="C37" s="5" t="s">
        <v>150</v>
      </c>
      <c r="D37" s="3"/>
      <c r="E37" s="3"/>
      <c r="F37" s="3" t="s">
        <v>202</v>
      </c>
    </row>
    <row r="38" spans="1:6" ht="50.1" customHeight="1" x14ac:dyDescent="0.2">
      <c r="A38" s="6" t="s">
        <v>151</v>
      </c>
      <c r="B38" s="4" t="s">
        <v>184</v>
      </c>
      <c r="C38" s="5" t="s">
        <v>152</v>
      </c>
      <c r="D38" s="3"/>
      <c r="E38" s="3"/>
      <c r="F38" s="3" t="s">
        <v>201</v>
      </c>
    </row>
    <row r="39" spans="1:6" ht="50.1" customHeight="1" x14ac:dyDescent="0.2">
      <c r="A39" s="6" t="s">
        <v>153</v>
      </c>
      <c r="B39" s="4" t="s">
        <v>185</v>
      </c>
      <c r="C39" s="5" t="s">
        <v>154</v>
      </c>
      <c r="D39" s="3"/>
      <c r="E39" s="3"/>
      <c r="F39" s="3" t="s">
        <v>201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3D24-0C65-4627-AC96-70D5769E4326}">
  <dimension ref="A1:L15"/>
  <sheetViews>
    <sheetView zoomScale="115" zoomScaleNormal="115" workbookViewId="0">
      <selection activeCell="D6" sqref="A1:L15"/>
    </sheetView>
  </sheetViews>
  <sheetFormatPr defaultRowHeight="14.25" x14ac:dyDescent="0.2"/>
  <cols>
    <col min="1" max="1" width="19.875" customWidth="1"/>
    <col min="2" max="2" width="17.25" customWidth="1"/>
    <col min="3" max="3" width="16" customWidth="1"/>
    <col min="4" max="12" width="5.625" customWidth="1"/>
  </cols>
  <sheetData>
    <row r="1" spans="1:12" s="1" customFormat="1" ht="30" customHeight="1" x14ac:dyDescent="0.2">
      <c r="A1" s="16" t="s">
        <v>155</v>
      </c>
      <c r="B1" s="18" t="s">
        <v>206</v>
      </c>
      <c r="C1" s="16" t="s">
        <v>88</v>
      </c>
      <c r="D1" s="20" t="s">
        <v>5</v>
      </c>
      <c r="E1" s="21"/>
      <c r="F1" s="22"/>
      <c r="G1" s="20" t="s">
        <v>207</v>
      </c>
      <c r="H1" s="21"/>
      <c r="I1" s="22"/>
      <c r="J1" s="20" t="s">
        <v>0</v>
      </c>
      <c r="K1" s="21"/>
      <c r="L1" s="22"/>
    </row>
    <row r="2" spans="1:12" s="1" customFormat="1" ht="20.100000000000001" customHeight="1" x14ac:dyDescent="0.2">
      <c r="A2" s="17"/>
      <c r="B2" s="19"/>
      <c r="C2" s="17"/>
      <c r="D2" s="10" t="s">
        <v>208</v>
      </c>
      <c r="E2" s="10" t="s">
        <v>209</v>
      </c>
      <c r="F2" s="10" t="s">
        <v>210</v>
      </c>
      <c r="G2" s="10" t="s">
        <v>208</v>
      </c>
      <c r="H2" s="10" t="s">
        <v>209</v>
      </c>
      <c r="I2" s="10" t="s">
        <v>210</v>
      </c>
      <c r="J2" s="10" t="s">
        <v>208</v>
      </c>
      <c r="K2" s="10" t="s">
        <v>209</v>
      </c>
      <c r="L2" s="10" t="s">
        <v>210</v>
      </c>
    </row>
    <row r="3" spans="1:12" ht="50.1" customHeight="1" x14ac:dyDescent="0.2">
      <c r="A3" s="6" t="s">
        <v>1</v>
      </c>
      <c r="B3" s="4" t="s">
        <v>156</v>
      </c>
      <c r="C3" s="9" t="s">
        <v>82</v>
      </c>
      <c r="D3" s="9"/>
      <c r="E3" s="11"/>
      <c r="F3" s="12"/>
      <c r="G3" s="9"/>
      <c r="H3" s="11"/>
      <c r="I3" s="12"/>
      <c r="J3" s="9"/>
      <c r="K3" s="11"/>
      <c r="L3" s="12"/>
    </row>
    <row r="4" spans="1:12" ht="50.1" customHeight="1" x14ac:dyDescent="0.2">
      <c r="A4" s="6" t="s">
        <v>4</v>
      </c>
      <c r="B4" s="4" t="s">
        <v>166</v>
      </c>
      <c r="C4" s="5" t="s">
        <v>106</v>
      </c>
      <c r="D4" s="9"/>
      <c r="E4" s="11"/>
      <c r="F4" s="12"/>
      <c r="G4" s="9"/>
      <c r="H4" s="11"/>
      <c r="I4" s="12"/>
      <c r="J4" s="9"/>
      <c r="K4" s="11"/>
      <c r="L4" s="12"/>
    </row>
    <row r="5" spans="1:12" ht="50.1" customHeight="1" x14ac:dyDescent="0.2">
      <c r="A5" s="6" t="s">
        <v>145</v>
      </c>
      <c r="B5" s="4" t="s">
        <v>157</v>
      </c>
      <c r="C5" s="3" t="s">
        <v>82</v>
      </c>
      <c r="D5" s="9"/>
      <c r="E5" s="11"/>
      <c r="F5" s="12"/>
      <c r="G5" s="9"/>
      <c r="H5" s="11"/>
      <c r="I5" s="12"/>
      <c r="J5" s="9"/>
      <c r="K5" s="11"/>
      <c r="L5" s="12"/>
    </row>
    <row r="6" spans="1:12" ht="50.1" customHeight="1" x14ac:dyDescent="0.2">
      <c r="A6" s="6" t="s">
        <v>101</v>
      </c>
      <c r="B6" s="4" t="s">
        <v>158</v>
      </c>
      <c r="C6" s="3" t="s">
        <v>82</v>
      </c>
      <c r="D6" s="9"/>
      <c r="E6" s="11"/>
      <c r="F6" s="12"/>
      <c r="G6" s="9"/>
      <c r="H6" s="11"/>
      <c r="I6" s="12"/>
      <c r="J6" s="9"/>
      <c r="K6" s="11"/>
      <c r="L6" s="12"/>
    </row>
    <row r="7" spans="1:12" ht="50.1" customHeight="1" x14ac:dyDescent="0.2">
      <c r="A7" s="6" t="s">
        <v>103</v>
      </c>
      <c r="B7" s="4" t="s">
        <v>159</v>
      </c>
      <c r="C7" s="3" t="s">
        <v>82</v>
      </c>
      <c r="D7" s="9"/>
      <c r="E7" s="11"/>
      <c r="F7" s="12"/>
      <c r="G7" s="9"/>
      <c r="H7" s="11"/>
      <c r="I7" s="12"/>
      <c r="J7" s="9"/>
      <c r="K7" s="11"/>
      <c r="L7" s="12"/>
    </row>
    <row r="8" spans="1:12" ht="50.1" customHeight="1" x14ac:dyDescent="0.2">
      <c r="A8" s="6" t="s">
        <v>109</v>
      </c>
      <c r="B8" s="4" t="s">
        <v>161</v>
      </c>
      <c r="C8" s="3" t="s">
        <v>82</v>
      </c>
      <c r="D8" s="9"/>
      <c r="E8" s="11"/>
      <c r="F8" s="12"/>
      <c r="G8" s="9"/>
      <c r="H8" s="11"/>
      <c r="I8" s="12"/>
      <c r="J8" s="9"/>
      <c r="K8" s="11"/>
      <c r="L8" s="12"/>
    </row>
    <row r="9" spans="1:12" ht="50.1" customHeight="1" x14ac:dyDescent="0.2">
      <c r="A9" s="6" t="s">
        <v>190</v>
      </c>
      <c r="B9" s="4" t="s">
        <v>189</v>
      </c>
      <c r="C9" s="3" t="s">
        <v>82</v>
      </c>
      <c r="D9" s="9"/>
      <c r="E9" s="11"/>
      <c r="F9" s="12"/>
      <c r="G9" s="9"/>
      <c r="H9" s="11"/>
      <c r="I9" s="12"/>
      <c r="J9" s="9"/>
      <c r="K9" s="11"/>
      <c r="L9" s="12"/>
    </row>
    <row r="10" spans="1:12" ht="50.1" customHeight="1" x14ac:dyDescent="0.2">
      <c r="A10" s="6" t="s">
        <v>2</v>
      </c>
      <c r="B10" s="4" t="s">
        <v>162</v>
      </c>
      <c r="C10" s="3" t="s">
        <v>82</v>
      </c>
      <c r="D10" s="9"/>
      <c r="E10" s="11"/>
      <c r="F10" s="12"/>
      <c r="G10" s="9"/>
      <c r="H10" s="11"/>
      <c r="I10" s="12"/>
      <c r="J10" s="9"/>
      <c r="K10" s="11"/>
      <c r="L10" s="12"/>
    </row>
    <row r="11" spans="1:12" ht="50.1" customHeight="1" x14ac:dyDescent="0.2">
      <c r="A11" s="6" t="s">
        <v>191</v>
      </c>
      <c r="B11" s="4" t="s">
        <v>165</v>
      </c>
      <c r="C11" s="3" t="s">
        <v>82</v>
      </c>
      <c r="D11" s="9"/>
      <c r="E11" s="11"/>
      <c r="F11" s="12"/>
      <c r="G11" s="9"/>
      <c r="H11" s="11"/>
      <c r="I11" s="12"/>
      <c r="J11" s="9"/>
      <c r="K11" s="11"/>
      <c r="L11" s="12"/>
    </row>
    <row r="12" spans="1:12" ht="50.1" customHeight="1" x14ac:dyDescent="0.2">
      <c r="A12" s="6" t="s">
        <v>6</v>
      </c>
      <c r="B12" s="4" t="s">
        <v>167</v>
      </c>
      <c r="C12" s="3" t="s">
        <v>211</v>
      </c>
      <c r="D12" s="9"/>
      <c r="E12" s="11"/>
      <c r="F12" s="12"/>
      <c r="G12" s="9"/>
      <c r="H12" s="11"/>
      <c r="I12" s="12"/>
      <c r="J12" s="9"/>
      <c r="K12" s="11"/>
      <c r="L12" s="12"/>
    </row>
    <row r="13" spans="1:12" ht="50.1" customHeight="1" x14ac:dyDescent="0.2">
      <c r="A13" s="6" t="s">
        <v>92</v>
      </c>
      <c r="B13" s="4" t="s">
        <v>170</v>
      </c>
      <c r="C13" s="3" t="s">
        <v>84</v>
      </c>
      <c r="D13" s="9"/>
      <c r="E13" s="11"/>
      <c r="F13" s="12"/>
      <c r="G13" s="9"/>
      <c r="H13" s="11"/>
      <c r="I13" s="12"/>
      <c r="J13" s="9"/>
      <c r="K13" s="11"/>
      <c r="L13" s="12"/>
    </row>
    <row r="14" spans="1:12" ht="50.1" customHeight="1" x14ac:dyDescent="0.2">
      <c r="A14" s="6" t="s">
        <v>91</v>
      </c>
      <c r="B14" s="4" t="s">
        <v>169</v>
      </c>
      <c r="C14" s="3" t="s">
        <v>90</v>
      </c>
      <c r="D14" s="9"/>
      <c r="E14" s="11"/>
      <c r="F14" s="12"/>
      <c r="G14" s="9"/>
      <c r="H14" s="11"/>
      <c r="I14" s="12"/>
      <c r="J14" s="9"/>
      <c r="K14" s="11"/>
      <c r="L14" s="12"/>
    </row>
    <row r="15" spans="1:12" ht="200.1" customHeight="1" x14ac:dyDescent="0.2">
      <c r="A15" s="14" t="s">
        <v>212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</sheetData>
  <mergeCells count="7">
    <mergeCell ref="A15:L15"/>
    <mergeCell ref="A1:A2"/>
    <mergeCell ref="B1:B2"/>
    <mergeCell ref="C1:C2"/>
    <mergeCell ref="D1:F1"/>
    <mergeCell ref="G1:I1"/>
    <mergeCell ref="J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E562-3B2E-47BC-94A0-7D08B31C485B}">
  <dimension ref="A1:B8"/>
  <sheetViews>
    <sheetView zoomScale="250" zoomScaleNormal="250" workbookViewId="0">
      <selection activeCell="A9" sqref="A9"/>
    </sheetView>
  </sheetViews>
  <sheetFormatPr defaultRowHeight="14.25" x14ac:dyDescent="0.2"/>
  <cols>
    <col min="1" max="1" width="15.25" customWidth="1"/>
  </cols>
  <sheetData>
    <row r="1" spans="1:2" x14ac:dyDescent="0.2">
      <c r="A1" t="s">
        <v>17</v>
      </c>
      <c r="B1" t="s">
        <v>7</v>
      </c>
    </row>
    <row r="2" spans="1:2" x14ac:dyDescent="0.2">
      <c r="A2" t="s">
        <v>26</v>
      </c>
      <c r="B2" t="s">
        <v>9</v>
      </c>
    </row>
    <row r="3" spans="1:2" x14ac:dyDescent="0.2">
      <c r="A3" t="s">
        <v>27</v>
      </c>
      <c r="B3" t="s">
        <v>10</v>
      </c>
    </row>
    <row r="4" spans="1:2" x14ac:dyDescent="0.2">
      <c r="A4" t="s">
        <v>28</v>
      </c>
      <c r="B4" t="s">
        <v>22</v>
      </c>
    </row>
    <row r="5" spans="1:2" x14ac:dyDescent="0.2">
      <c r="A5" t="s">
        <v>29</v>
      </c>
      <c r="B5" t="s">
        <v>23</v>
      </c>
    </row>
    <row r="6" spans="1:2" x14ac:dyDescent="0.2">
      <c r="A6" t="s">
        <v>30</v>
      </c>
      <c r="B6" t="s">
        <v>15</v>
      </c>
    </row>
    <row r="7" spans="1:2" x14ac:dyDescent="0.2">
      <c r="A7" t="s">
        <v>31</v>
      </c>
      <c r="B7" t="s">
        <v>18</v>
      </c>
    </row>
    <row r="8" spans="1:2" x14ac:dyDescent="0.2">
      <c r="A8" t="s">
        <v>32</v>
      </c>
      <c r="B8" t="s">
        <v>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6316-682C-4153-AE4F-FC6570DFFE09}">
  <dimension ref="A1:C9"/>
  <sheetViews>
    <sheetView zoomScale="205" zoomScaleNormal="205" workbookViewId="0">
      <selection activeCell="C9" sqref="C9"/>
    </sheetView>
  </sheetViews>
  <sheetFormatPr defaultRowHeight="14.25" x14ac:dyDescent="0.2"/>
  <cols>
    <col min="1" max="1" width="9.875" customWidth="1"/>
    <col min="2" max="2" width="36.75" customWidth="1"/>
    <col min="3" max="3" width="10.5" bestFit="1" customWidth="1"/>
  </cols>
  <sheetData>
    <row r="1" spans="1:3" x14ac:dyDescent="0.2">
      <c r="A1" t="s">
        <v>11</v>
      </c>
      <c r="B1" t="s">
        <v>12</v>
      </c>
      <c r="C1" t="s">
        <v>62</v>
      </c>
    </row>
    <row r="2" spans="1:3" x14ac:dyDescent="0.2">
      <c r="A2" t="s">
        <v>8</v>
      </c>
      <c r="B2" t="s">
        <v>13</v>
      </c>
      <c r="C2">
        <v>3000</v>
      </c>
    </row>
    <row r="3" spans="1:3" x14ac:dyDescent="0.2">
      <c r="A3" t="s">
        <v>10</v>
      </c>
      <c r="B3" t="s">
        <v>14</v>
      </c>
      <c r="C3">
        <v>10000</v>
      </c>
    </row>
    <row r="4" spans="1:3" x14ac:dyDescent="0.2">
      <c r="A4" t="s">
        <v>22</v>
      </c>
      <c r="B4" t="s">
        <v>24</v>
      </c>
      <c r="C4">
        <v>50000</v>
      </c>
    </row>
    <row r="5" spans="1:3" x14ac:dyDescent="0.2">
      <c r="A5" t="s">
        <v>23</v>
      </c>
      <c r="B5" t="s">
        <v>25</v>
      </c>
      <c r="C5">
        <v>100000</v>
      </c>
    </row>
    <row r="6" spans="1:3" x14ac:dyDescent="0.2">
      <c r="A6" t="s">
        <v>15</v>
      </c>
      <c r="B6" t="s">
        <v>16</v>
      </c>
      <c r="C6">
        <v>5000</v>
      </c>
    </row>
    <row r="7" spans="1:3" x14ac:dyDescent="0.2">
      <c r="A7" t="s">
        <v>18</v>
      </c>
      <c r="B7" t="s">
        <v>20</v>
      </c>
      <c r="C7">
        <v>3000000</v>
      </c>
    </row>
    <row r="8" spans="1:3" x14ac:dyDescent="0.2">
      <c r="A8" t="s">
        <v>19</v>
      </c>
      <c r="B8" t="s">
        <v>21</v>
      </c>
      <c r="C8">
        <v>12000000</v>
      </c>
    </row>
    <row r="9" spans="1:3" x14ac:dyDescent="0.2">
      <c r="A9" t="s">
        <v>42</v>
      </c>
      <c r="B9" t="s">
        <v>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F806-BAE6-4FC0-B210-81199394050F}">
  <dimension ref="A1:F15"/>
  <sheetViews>
    <sheetView zoomScale="220" zoomScaleNormal="220" workbookViewId="0">
      <selection activeCell="B12" sqref="B12"/>
    </sheetView>
  </sheetViews>
  <sheetFormatPr defaultRowHeight="14.25" x14ac:dyDescent="0.2"/>
  <cols>
    <col min="1" max="1" width="18.75" customWidth="1"/>
    <col min="2" max="2" width="26.75" style="1" customWidth="1"/>
    <col min="3" max="3" width="9.625" customWidth="1"/>
    <col min="4" max="4" width="23.375" customWidth="1"/>
    <col min="5" max="5" width="13.625" customWidth="1"/>
  </cols>
  <sheetData>
    <row r="1" spans="1:6" x14ac:dyDescent="0.2">
      <c r="A1" t="s">
        <v>33</v>
      </c>
      <c r="B1" s="1" t="s">
        <v>12</v>
      </c>
      <c r="C1" t="s">
        <v>63</v>
      </c>
      <c r="D1" t="s">
        <v>66</v>
      </c>
      <c r="E1" t="s">
        <v>69</v>
      </c>
      <c r="F1" t="s">
        <v>62</v>
      </c>
    </row>
    <row r="2" spans="1:6" ht="28.5" x14ac:dyDescent="0.2">
      <c r="A2" t="s">
        <v>41</v>
      </c>
      <c r="B2" s="1" t="s">
        <v>98</v>
      </c>
      <c r="C2" t="s">
        <v>64</v>
      </c>
      <c r="D2" t="s">
        <v>67</v>
      </c>
      <c r="F2">
        <v>100</v>
      </c>
    </row>
    <row r="3" spans="1:6" x14ac:dyDescent="0.2">
      <c r="C3" t="s">
        <v>65</v>
      </c>
      <c r="D3" t="s">
        <v>68</v>
      </c>
      <c r="F3">
        <v>1000</v>
      </c>
    </row>
    <row r="4" spans="1:6" x14ac:dyDescent="0.2">
      <c r="A4" t="s">
        <v>34</v>
      </c>
      <c r="B4" s="1" t="s">
        <v>35</v>
      </c>
      <c r="C4" t="s">
        <v>64</v>
      </c>
      <c r="D4" t="s">
        <v>70</v>
      </c>
      <c r="F4">
        <v>500</v>
      </c>
    </row>
    <row r="5" spans="1:6" x14ac:dyDescent="0.2">
      <c r="C5" t="s">
        <v>65</v>
      </c>
      <c r="D5" t="s">
        <v>70</v>
      </c>
      <c r="F5">
        <v>1000</v>
      </c>
    </row>
    <row r="6" spans="1:6" ht="28.5" hidden="1" x14ac:dyDescent="0.2">
      <c r="A6" t="s">
        <v>36</v>
      </c>
      <c r="B6" s="1" t="s">
        <v>37</v>
      </c>
    </row>
    <row r="7" spans="1:6" x14ac:dyDescent="0.2">
      <c r="A7" t="s">
        <v>38</v>
      </c>
      <c r="B7" s="1" t="s">
        <v>39</v>
      </c>
      <c r="C7" t="s">
        <v>64</v>
      </c>
      <c r="D7" t="s">
        <v>73</v>
      </c>
    </row>
    <row r="8" spans="1:6" x14ac:dyDescent="0.2">
      <c r="C8" t="s">
        <v>65</v>
      </c>
      <c r="D8" t="s">
        <v>74</v>
      </c>
    </row>
    <row r="9" spans="1:6" x14ac:dyDescent="0.2">
      <c r="C9" t="s">
        <v>71</v>
      </c>
      <c r="D9" t="s">
        <v>76</v>
      </c>
    </row>
    <row r="10" spans="1:6" x14ac:dyDescent="0.2">
      <c r="C10" t="s">
        <v>42</v>
      </c>
      <c r="D10" t="s">
        <v>75</v>
      </c>
    </row>
    <row r="11" spans="1:6" x14ac:dyDescent="0.2">
      <c r="C11" t="s">
        <v>72</v>
      </c>
      <c r="D11" t="s">
        <v>77</v>
      </c>
    </row>
    <row r="12" spans="1:6" ht="42.75" x14ac:dyDescent="0.2">
      <c r="A12" t="s">
        <v>40</v>
      </c>
      <c r="B12" s="1" t="s">
        <v>113</v>
      </c>
      <c r="C12" t="s">
        <v>64</v>
      </c>
      <c r="D12" t="s">
        <v>78</v>
      </c>
    </row>
    <row r="13" spans="1:6" x14ac:dyDescent="0.2">
      <c r="C13" t="s">
        <v>65</v>
      </c>
      <c r="D13" t="s">
        <v>79</v>
      </c>
    </row>
    <row r="14" spans="1:6" x14ac:dyDescent="0.2">
      <c r="C14" t="s">
        <v>71</v>
      </c>
      <c r="D14" t="s">
        <v>80</v>
      </c>
    </row>
    <row r="15" spans="1:6" ht="57" x14ac:dyDescent="0.2">
      <c r="A15" t="s">
        <v>44</v>
      </c>
      <c r="B15" s="1" t="s">
        <v>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E9DC-92B0-4350-89A0-256D659583DB}">
  <dimension ref="A2:B15"/>
  <sheetViews>
    <sheetView zoomScale="190" zoomScaleNormal="190" workbookViewId="0">
      <selection activeCell="B15" sqref="B15"/>
    </sheetView>
  </sheetViews>
  <sheetFormatPr defaultRowHeight="14.25" x14ac:dyDescent="0.2"/>
  <cols>
    <col min="2" max="2" width="54.75" customWidth="1"/>
  </cols>
  <sheetData>
    <row r="2" spans="1:2" x14ac:dyDescent="0.2">
      <c r="A2" t="s">
        <v>46</v>
      </c>
      <c r="B2" t="s">
        <v>47</v>
      </c>
    </row>
    <row r="3" spans="1:2" x14ac:dyDescent="0.2">
      <c r="A3" t="s">
        <v>48</v>
      </c>
      <c r="B3" t="s">
        <v>49</v>
      </c>
    </row>
    <row r="4" spans="1:2" x14ac:dyDescent="0.2">
      <c r="B4" t="s">
        <v>50</v>
      </c>
    </row>
    <row r="5" spans="1:2" x14ac:dyDescent="0.2">
      <c r="B5" t="s">
        <v>51</v>
      </c>
    </row>
    <row r="6" spans="1:2" x14ac:dyDescent="0.2">
      <c r="B6" t="s">
        <v>52</v>
      </c>
    </row>
    <row r="7" spans="1:2" x14ac:dyDescent="0.2">
      <c r="B7" t="s">
        <v>53</v>
      </c>
    </row>
    <row r="8" spans="1:2" x14ac:dyDescent="0.2">
      <c r="B8" t="s">
        <v>54</v>
      </c>
    </row>
    <row r="9" spans="1:2" x14ac:dyDescent="0.2">
      <c r="B9" t="s">
        <v>55</v>
      </c>
    </row>
    <row r="10" spans="1:2" x14ac:dyDescent="0.2">
      <c r="B10" t="s">
        <v>56</v>
      </c>
    </row>
    <row r="11" spans="1:2" x14ac:dyDescent="0.2">
      <c r="B11" t="s">
        <v>57</v>
      </c>
    </row>
    <row r="12" spans="1:2" x14ac:dyDescent="0.2">
      <c r="B12" t="s">
        <v>58</v>
      </c>
    </row>
    <row r="13" spans="1:2" x14ac:dyDescent="0.2">
      <c r="B13" t="s">
        <v>59</v>
      </c>
    </row>
    <row r="14" spans="1:2" x14ac:dyDescent="0.2">
      <c r="B14" t="s">
        <v>60</v>
      </c>
    </row>
    <row r="15" spans="1:2" x14ac:dyDescent="0.2">
      <c r="A15" t="s">
        <v>61</v>
      </c>
      <c r="B15" t="s">
        <v>81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31FC-1A83-4CD7-8768-EAB4BD579858}">
  <dimension ref="A1:C6"/>
  <sheetViews>
    <sheetView zoomScale="96" zoomScaleNormal="96" workbookViewId="0">
      <selection activeCell="B6" sqref="B6"/>
    </sheetView>
  </sheetViews>
  <sheetFormatPr defaultRowHeight="14.25" x14ac:dyDescent="0.2"/>
  <cols>
    <col min="3" max="3" width="61.125" customWidth="1"/>
  </cols>
  <sheetData>
    <row r="1" spans="1:3" x14ac:dyDescent="0.2">
      <c r="A1" t="s">
        <v>88</v>
      </c>
      <c r="B1" t="s">
        <v>89</v>
      </c>
      <c r="C1" t="s">
        <v>12</v>
      </c>
    </row>
    <row r="2" spans="1:3" x14ac:dyDescent="0.2">
      <c r="A2" t="s">
        <v>82</v>
      </c>
      <c r="C2" t="s">
        <v>83</v>
      </c>
    </row>
    <row r="3" spans="1:3" x14ac:dyDescent="0.2">
      <c r="A3" t="s">
        <v>84</v>
      </c>
      <c r="C3" t="s">
        <v>85</v>
      </c>
    </row>
    <row r="4" spans="1:3" x14ac:dyDescent="0.2">
      <c r="A4" t="s">
        <v>86</v>
      </c>
      <c r="B4" t="s">
        <v>6</v>
      </c>
      <c r="C4" t="s">
        <v>87</v>
      </c>
    </row>
    <row r="6" spans="1:3" x14ac:dyDescent="0.2">
      <c r="A6" t="s">
        <v>90</v>
      </c>
      <c r="B6" t="s">
        <v>91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90E29-734E-4E62-A60D-0CF095EA4886}">
  <dimension ref="A1:P13"/>
  <sheetViews>
    <sheetView workbookViewId="0">
      <selection activeCell="G41" sqref="G41"/>
    </sheetView>
  </sheetViews>
  <sheetFormatPr defaultRowHeight="14.25" x14ac:dyDescent="0.2"/>
  <cols>
    <col min="1" max="1" width="21.75" customWidth="1"/>
    <col min="2" max="2" width="18" customWidth="1"/>
    <col min="3" max="6" width="5.625" customWidth="1"/>
    <col min="15" max="15" width="15.875" customWidth="1"/>
    <col min="16" max="16" width="33.5" customWidth="1"/>
  </cols>
  <sheetData>
    <row r="1" spans="1:16" ht="25.5" x14ac:dyDescent="0.2">
      <c r="A1" s="16" t="s">
        <v>155</v>
      </c>
      <c r="B1" s="18" t="s">
        <v>206</v>
      </c>
      <c r="C1" s="25" t="s">
        <v>5</v>
      </c>
      <c r="D1" s="26"/>
      <c r="E1" s="26"/>
      <c r="F1" s="27"/>
      <c r="G1" s="16" t="s">
        <v>215</v>
      </c>
      <c r="H1" s="20" t="s">
        <v>207</v>
      </c>
      <c r="I1" s="21"/>
      <c r="J1" s="22"/>
      <c r="K1" s="20" t="s">
        <v>0</v>
      </c>
      <c r="L1" s="21"/>
      <c r="M1" s="22"/>
      <c r="N1" s="24" t="s">
        <v>217</v>
      </c>
      <c r="O1" s="24" t="s">
        <v>216</v>
      </c>
      <c r="P1" s="23" t="s">
        <v>218</v>
      </c>
    </row>
    <row r="2" spans="1:16" ht="15.75" x14ac:dyDescent="0.2">
      <c r="A2" s="17"/>
      <c r="B2" s="19"/>
      <c r="C2" s="28" t="s">
        <v>223</v>
      </c>
      <c r="D2" s="28" t="s">
        <v>224</v>
      </c>
      <c r="E2" s="28" t="s">
        <v>222</v>
      </c>
      <c r="F2" s="28" t="s">
        <v>225</v>
      </c>
      <c r="G2" s="17"/>
      <c r="H2" s="10" t="s">
        <v>208</v>
      </c>
      <c r="I2" s="10" t="s">
        <v>209</v>
      </c>
      <c r="J2" s="10" t="s">
        <v>210</v>
      </c>
      <c r="K2" s="10" t="s">
        <v>208</v>
      </c>
      <c r="L2" s="10" t="s">
        <v>209</v>
      </c>
      <c r="M2" s="10" t="s">
        <v>210</v>
      </c>
      <c r="N2" s="24"/>
      <c r="O2" s="24"/>
      <c r="P2" s="23"/>
    </row>
    <row r="3" spans="1:16" ht="22.5" x14ac:dyDescent="0.2">
      <c r="A3" s="6" t="s">
        <v>1</v>
      </c>
      <c r="B3" s="4" t="s">
        <v>156</v>
      </c>
      <c r="C3" s="29" t="s">
        <v>229</v>
      </c>
      <c r="D3" s="30" t="s">
        <v>229</v>
      </c>
      <c r="E3" s="30" t="s">
        <v>227</v>
      </c>
      <c r="F3" s="31" t="s">
        <v>227</v>
      </c>
      <c r="G3" s="11">
        <v>100</v>
      </c>
      <c r="H3" s="9">
        <f>J3-50</f>
        <v>50</v>
      </c>
      <c r="I3" s="11">
        <f>J3+50</f>
        <v>150</v>
      </c>
      <c r="J3" s="12">
        <v>100</v>
      </c>
      <c r="K3" s="9"/>
      <c r="L3" s="11"/>
      <c r="M3" s="12"/>
      <c r="N3" s="12" t="b">
        <v>0</v>
      </c>
      <c r="O3" s="3">
        <f>IF(N3,G3*J3,0)</f>
        <v>0</v>
      </c>
      <c r="P3" t="str">
        <f>"{type:ResourceTypes."&amp;UPPER(B3)&amp;",weight:"&amp;G3&amp;",veinSize:() =&gt; rand("&amp;H3&amp;","&amp;I3&amp;")},"</f>
        <v>{type:ResourceTypes.WATER,weight:100,veinSize:() =&gt; rand(50,150)},</v>
      </c>
    </row>
    <row r="4" spans="1:16" ht="22.5" x14ac:dyDescent="0.2">
      <c r="A4" s="6" t="s">
        <v>4</v>
      </c>
      <c r="B4" s="4" t="s">
        <v>166</v>
      </c>
      <c r="C4" s="29" t="s">
        <v>229</v>
      </c>
      <c r="D4" s="30" t="s">
        <v>228</v>
      </c>
      <c r="E4" s="30" t="s">
        <v>228</v>
      </c>
      <c r="F4" s="31" t="s">
        <v>227</v>
      </c>
      <c r="G4" s="11">
        <v>1</v>
      </c>
      <c r="H4" s="9">
        <f t="shared" ref="H4:H12" si="0">J4-50</f>
        <v>150</v>
      </c>
      <c r="I4" s="11">
        <f t="shared" ref="I4:I12" si="1">J4+50</f>
        <v>250</v>
      </c>
      <c r="J4" s="12">
        <v>200</v>
      </c>
      <c r="K4" s="9"/>
      <c r="L4" s="11"/>
      <c r="M4" s="12"/>
      <c r="N4" s="12" t="b">
        <v>0</v>
      </c>
      <c r="O4" s="3">
        <f t="shared" ref="O4:O12" si="2">IF(N4,G4*J4,0)</f>
        <v>0</v>
      </c>
      <c r="P4" t="str">
        <f t="shared" ref="P4:P12" si="3">"{type:ResourceTypes."&amp;UPPER(B4)&amp;",weight:"&amp;G4&amp;",veinSize:() =&gt; rand("&amp;H4&amp;","&amp;I4&amp;")},"</f>
        <v>{type:ResourceTypes.WOOD,weight:1,veinSize:() =&gt; rand(150,250)},</v>
      </c>
    </row>
    <row r="5" spans="1:16" ht="22.5" x14ac:dyDescent="0.2">
      <c r="A5" s="6" t="s">
        <v>145</v>
      </c>
      <c r="B5" s="4" t="s">
        <v>157</v>
      </c>
      <c r="C5" s="29" t="s">
        <v>229</v>
      </c>
      <c r="D5" s="30" t="s">
        <v>228</v>
      </c>
      <c r="E5" s="30" t="s">
        <v>228</v>
      </c>
      <c r="F5" s="31" t="s">
        <v>227</v>
      </c>
      <c r="G5" s="11">
        <v>10</v>
      </c>
      <c r="H5" s="9">
        <f t="shared" si="0"/>
        <v>50</v>
      </c>
      <c r="I5" s="11">
        <f t="shared" si="1"/>
        <v>150</v>
      </c>
      <c r="J5" s="12">
        <v>100</v>
      </c>
      <c r="K5" s="9"/>
      <c r="L5" s="11"/>
      <c r="M5" s="12"/>
      <c r="N5" s="12" t="b">
        <v>0</v>
      </c>
      <c r="O5" s="3">
        <f t="shared" si="2"/>
        <v>0</v>
      </c>
      <c r="P5" t="str">
        <f t="shared" si="3"/>
        <v>{type:ResourceTypes.BIOMASS,weight:10,veinSize:() =&gt; rand(50,150)},</v>
      </c>
    </row>
    <row r="6" spans="1:16" ht="22.5" x14ac:dyDescent="0.2">
      <c r="A6" s="6" t="s">
        <v>101</v>
      </c>
      <c r="B6" s="4" t="s">
        <v>158</v>
      </c>
      <c r="C6" s="29" t="s">
        <v>228</v>
      </c>
      <c r="D6" s="30" t="s">
        <v>226</v>
      </c>
      <c r="E6" s="30" t="s">
        <v>226</v>
      </c>
      <c r="F6" s="31" t="s">
        <v>226</v>
      </c>
      <c r="G6" s="11">
        <v>1000</v>
      </c>
      <c r="H6" s="9">
        <f t="shared" si="0"/>
        <v>50</v>
      </c>
      <c r="I6" s="11">
        <f t="shared" si="1"/>
        <v>150</v>
      </c>
      <c r="J6" s="12">
        <v>100</v>
      </c>
      <c r="K6" s="9"/>
      <c r="L6" s="11"/>
      <c r="M6" s="12"/>
      <c r="N6" s="12" t="b">
        <v>0</v>
      </c>
      <c r="O6" s="3">
        <f t="shared" si="2"/>
        <v>0</v>
      </c>
      <c r="P6" t="str">
        <f t="shared" si="3"/>
        <v>{type:ResourceTypes.ROCK,weight:1000,veinSize:() =&gt; rand(50,150)},</v>
      </c>
    </row>
    <row r="7" spans="1:16" ht="22.5" x14ac:dyDescent="0.2">
      <c r="A7" s="6" t="s">
        <v>103</v>
      </c>
      <c r="B7" s="4" t="s">
        <v>159</v>
      </c>
      <c r="C7" s="29" t="s">
        <v>229</v>
      </c>
      <c r="D7" s="30" t="s">
        <v>229</v>
      </c>
      <c r="E7" s="30" t="s">
        <v>227</v>
      </c>
      <c r="F7" s="31" t="s">
        <v>227</v>
      </c>
      <c r="G7" s="11">
        <v>70</v>
      </c>
      <c r="H7" s="9">
        <f t="shared" si="0"/>
        <v>450</v>
      </c>
      <c r="I7" s="11">
        <f t="shared" si="1"/>
        <v>550</v>
      </c>
      <c r="J7" s="12">
        <v>500</v>
      </c>
      <c r="K7" s="9"/>
      <c r="L7" s="11"/>
      <c r="M7" s="12"/>
      <c r="N7" s="12" t="b">
        <v>1</v>
      </c>
      <c r="O7" s="3">
        <f t="shared" si="2"/>
        <v>35000</v>
      </c>
      <c r="P7" t="str">
        <f t="shared" si="3"/>
        <v>{type:ResourceTypes.COAL,weight:70,veinSize:() =&gt; rand(450,550)},</v>
      </c>
    </row>
    <row r="8" spans="1:16" ht="22.5" x14ac:dyDescent="0.2">
      <c r="A8" s="6" t="s">
        <v>221</v>
      </c>
      <c r="B8" s="4" t="s">
        <v>161</v>
      </c>
      <c r="C8" s="29" t="s">
        <v>228</v>
      </c>
      <c r="D8" s="30" t="s">
        <v>226</v>
      </c>
      <c r="E8" s="30" t="s">
        <v>226</v>
      </c>
      <c r="F8" s="31" t="s">
        <v>226</v>
      </c>
      <c r="G8" s="11">
        <v>150</v>
      </c>
      <c r="H8" s="9">
        <f t="shared" si="0"/>
        <v>200</v>
      </c>
      <c r="I8" s="11">
        <f t="shared" si="1"/>
        <v>300</v>
      </c>
      <c r="J8" s="12">
        <v>250</v>
      </c>
      <c r="K8" s="9"/>
      <c r="L8" s="11"/>
      <c r="M8" s="12"/>
      <c r="N8" s="12" t="b">
        <v>1</v>
      </c>
      <c r="O8" s="3">
        <f t="shared" si="2"/>
        <v>37500</v>
      </c>
      <c r="P8" t="str">
        <f t="shared" si="3"/>
        <v>{type:ResourceTypes.STRUCTIUM_ORE,weight:150,veinSize:() =&gt; rand(200,300)},</v>
      </c>
    </row>
    <row r="9" spans="1:16" ht="22.5" x14ac:dyDescent="0.2">
      <c r="A9" s="6" t="s">
        <v>190</v>
      </c>
      <c r="B9" s="4" t="s">
        <v>189</v>
      </c>
      <c r="C9" s="29" t="s">
        <v>228</v>
      </c>
      <c r="D9" s="30" t="s">
        <v>226</v>
      </c>
      <c r="E9" s="30" t="s">
        <v>226</v>
      </c>
      <c r="F9" s="31" t="s">
        <v>226</v>
      </c>
      <c r="G9" s="11">
        <v>50</v>
      </c>
      <c r="H9" s="9">
        <f t="shared" si="0"/>
        <v>50</v>
      </c>
      <c r="I9" s="11">
        <f t="shared" si="1"/>
        <v>150</v>
      </c>
      <c r="J9" s="12">
        <v>100</v>
      </c>
      <c r="K9" s="9"/>
      <c r="L9" s="11"/>
      <c r="M9" s="12"/>
      <c r="N9" s="12" t="b">
        <v>1</v>
      </c>
      <c r="O9" s="3">
        <f t="shared" si="2"/>
        <v>5000</v>
      </c>
      <c r="P9" t="str">
        <f t="shared" si="3"/>
        <v>{type:ResourceTypes.SILVER_ORE,weight:50,veinSize:() =&gt; rand(50,150)},</v>
      </c>
    </row>
    <row r="10" spans="1:16" ht="22.5" x14ac:dyDescent="0.2">
      <c r="A10" s="6" t="s">
        <v>2</v>
      </c>
      <c r="B10" s="4" t="s">
        <v>162</v>
      </c>
      <c r="C10" s="29" t="s">
        <v>229</v>
      </c>
      <c r="D10" s="30" t="s">
        <v>226</v>
      </c>
      <c r="E10" s="30" t="s">
        <v>226</v>
      </c>
      <c r="F10" s="31" t="s">
        <v>226</v>
      </c>
      <c r="G10" s="11">
        <v>30</v>
      </c>
      <c r="H10" s="9">
        <f t="shared" si="0"/>
        <v>50</v>
      </c>
      <c r="I10" s="11">
        <f t="shared" si="1"/>
        <v>150</v>
      </c>
      <c r="J10" s="12">
        <v>100</v>
      </c>
      <c r="K10" s="9"/>
      <c r="L10" s="11"/>
      <c r="M10" s="12"/>
      <c r="N10" s="12" t="b">
        <v>1</v>
      </c>
      <c r="O10" s="3">
        <f t="shared" si="2"/>
        <v>3000</v>
      </c>
      <c r="P10" t="str">
        <f t="shared" si="3"/>
        <v>{type:ResourceTypes.GOLD_ORE,weight:30,veinSize:() =&gt; rand(50,150)},</v>
      </c>
    </row>
    <row r="11" spans="1:16" ht="22.5" x14ac:dyDescent="0.2">
      <c r="A11" s="6" t="s">
        <v>220</v>
      </c>
      <c r="B11" s="4" t="s">
        <v>219</v>
      </c>
      <c r="C11" s="29" t="s">
        <v>229</v>
      </c>
      <c r="D11" s="30" t="s">
        <v>227</v>
      </c>
      <c r="E11" s="30" t="s">
        <v>226</v>
      </c>
      <c r="F11" s="31" t="s">
        <v>226</v>
      </c>
      <c r="G11" s="11">
        <v>5</v>
      </c>
      <c r="H11" s="9">
        <f t="shared" si="0"/>
        <v>50</v>
      </c>
      <c r="I11" s="11">
        <f t="shared" si="1"/>
        <v>150</v>
      </c>
      <c r="J11" s="12">
        <v>100</v>
      </c>
      <c r="K11" s="9"/>
      <c r="L11" s="11"/>
      <c r="M11" s="12"/>
      <c r="N11" s="12" t="b">
        <v>1</v>
      </c>
      <c r="O11" s="3">
        <f t="shared" si="2"/>
        <v>500</v>
      </c>
      <c r="P11" t="str">
        <f t="shared" si="3"/>
        <v>{type:ResourceTypes.URANIUM_ORE,weight:5,veinSize:() =&gt; rand(50,150)},</v>
      </c>
    </row>
    <row r="12" spans="1:16" ht="22.5" x14ac:dyDescent="0.2">
      <c r="A12" s="6" t="s">
        <v>6</v>
      </c>
      <c r="B12" s="4" t="s">
        <v>167</v>
      </c>
      <c r="C12" s="29" t="s">
        <v>227</v>
      </c>
      <c r="D12" s="30" t="s">
        <v>229</v>
      </c>
      <c r="E12" s="30" t="s">
        <v>228</v>
      </c>
      <c r="F12" s="31" t="s">
        <v>228</v>
      </c>
      <c r="G12" s="11">
        <v>1000</v>
      </c>
      <c r="H12" s="9">
        <f t="shared" si="0"/>
        <v>50</v>
      </c>
      <c r="I12" s="11">
        <f t="shared" si="1"/>
        <v>150</v>
      </c>
      <c r="J12" s="12">
        <v>100</v>
      </c>
      <c r="K12" s="9"/>
      <c r="L12" s="11"/>
      <c r="M12" s="12"/>
      <c r="N12" s="12" t="b">
        <v>0</v>
      </c>
      <c r="O12" s="3">
        <f t="shared" si="2"/>
        <v>0</v>
      </c>
      <c r="P12" t="str">
        <f t="shared" si="3"/>
        <v>{type:ResourceTypes.CORE_LAVA,weight:1000,veinSize:() =&gt; rand(50,150)},</v>
      </c>
    </row>
    <row r="13" spans="1:16" ht="20.25" x14ac:dyDescent="0.2">
      <c r="A13" s="14" t="s">
        <v>212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3"/>
      <c r="O13" s="13"/>
    </row>
  </sheetData>
  <mergeCells count="10">
    <mergeCell ref="P1:P2"/>
    <mergeCell ref="O1:O2"/>
    <mergeCell ref="N1:N2"/>
    <mergeCell ref="A13:M13"/>
    <mergeCell ref="A1:A2"/>
    <mergeCell ref="B1:B2"/>
    <mergeCell ref="H1:J1"/>
    <mergeCell ref="K1:M1"/>
    <mergeCell ref="G1:G2"/>
    <mergeCell ref="C1:F1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5B7B-C12A-4C3C-8B8C-AD10E3F79291}">
  <dimension ref="A1:F8"/>
  <sheetViews>
    <sheetView tabSelected="1" zoomScale="220" zoomScaleNormal="220" workbookViewId="0">
      <selection activeCell="E2" sqref="E2"/>
    </sheetView>
  </sheetViews>
  <sheetFormatPr defaultRowHeight="14.25" x14ac:dyDescent="0.2"/>
  <cols>
    <col min="1" max="1" width="13.375" customWidth="1"/>
    <col min="2" max="2" width="47.625" customWidth="1"/>
    <col min="3" max="3" width="14" customWidth="1"/>
    <col min="4" max="4" width="11" customWidth="1"/>
    <col min="5" max="5" width="21.75" customWidth="1"/>
  </cols>
  <sheetData>
    <row r="1" spans="1:6" x14ac:dyDescent="0.2">
      <c r="A1" t="s">
        <v>230</v>
      </c>
      <c r="B1" t="s">
        <v>12</v>
      </c>
      <c r="C1" t="s">
        <v>237</v>
      </c>
      <c r="D1" t="s">
        <v>238</v>
      </c>
      <c r="E1" t="s">
        <v>252</v>
      </c>
      <c r="F1" t="s">
        <v>257</v>
      </c>
    </row>
    <row r="2" spans="1:6" x14ac:dyDescent="0.2">
      <c r="A2" t="s">
        <v>253</v>
      </c>
      <c r="B2" t="s">
        <v>254</v>
      </c>
      <c r="C2" t="s">
        <v>255</v>
      </c>
      <c r="D2" t="s">
        <v>256</v>
      </c>
      <c r="F2" t="s">
        <v>258</v>
      </c>
    </row>
    <row r="3" spans="1:6" x14ac:dyDescent="0.2">
      <c r="A3" t="s">
        <v>231</v>
      </c>
      <c r="B3" t="s">
        <v>232</v>
      </c>
      <c r="C3" t="s">
        <v>239</v>
      </c>
      <c r="D3" t="s">
        <v>240</v>
      </c>
    </row>
    <row r="4" spans="1:6" x14ac:dyDescent="0.2">
      <c r="A4" t="s">
        <v>233</v>
      </c>
      <c r="B4" t="s">
        <v>234</v>
      </c>
      <c r="C4" t="s">
        <v>239</v>
      </c>
      <c r="D4" t="s">
        <v>240</v>
      </c>
    </row>
    <row r="5" spans="1:6" x14ac:dyDescent="0.2">
      <c r="A5" t="s">
        <v>235</v>
      </c>
      <c r="B5" t="s">
        <v>236</v>
      </c>
      <c r="C5" t="s">
        <v>239</v>
      </c>
      <c r="D5" t="s">
        <v>241</v>
      </c>
    </row>
    <row r="6" spans="1:6" x14ac:dyDescent="0.2">
      <c r="A6" t="s">
        <v>245</v>
      </c>
      <c r="B6" t="s">
        <v>247</v>
      </c>
      <c r="C6" t="s">
        <v>242</v>
      </c>
      <c r="D6" t="s">
        <v>244</v>
      </c>
    </row>
    <row r="7" spans="1:6" x14ac:dyDescent="0.2">
      <c r="A7" t="s">
        <v>246</v>
      </c>
      <c r="B7" t="s">
        <v>248</v>
      </c>
      <c r="C7" t="s">
        <v>243</v>
      </c>
      <c r="D7" t="s">
        <v>244</v>
      </c>
    </row>
    <row r="8" spans="1:6" x14ac:dyDescent="0.2">
      <c r="A8" t="s">
        <v>249</v>
      </c>
      <c r="B8" t="s">
        <v>250</v>
      </c>
      <c r="C8" t="s">
        <v>251</v>
      </c>
      <c r="D8" t="s">
        <v>244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物品</vt:lpstr>
      <vt:lpstr>自然资源</vt:lpstr>
      <vt:lpstr>装置</vt:lpstr>
      <vt:lpstr>技术</vt:lpstr>
      <vt:lpstr>采矿姬</vt:lpstr>
      <vt:lpstr>介绍</vt:lpstr>
      <vt:lpstr>星球类型</vt:lpstr>
      <vt:lpstr>资源分布-类地行星</vt:lpstr>
      <vt:lpstr>设施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River's PC</dc:creator>
  <cp:lastModifiedBy>Roxa Marcov</cp:lastModifiedBy>
  <dcterms:created xsi:type="dcterms:W3CDTF">2023-05-28T12:01:14Z</dcterms:created>
  <dcterms:modified xsi:type="dcterms:W3CDTF">2023-12-05T16:27:17Z</dcterms:modified>
</cp:coreProperties>
</file>