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780" yWindow="510" windowWidth="14805" windowHeight="7830"/>
  </bookViews>
  <sheets>
    <sheet name="Digikey" sheetId="1" r:id="rId1"/>
  </sheets>
  <calcPr calcId="152511"/>
</workbook>
</file>

<file path=xl/calcChain.xml><?xml version="1.0" encoding="utf-8"?>
<calcChain xmlns="http://schemas.openxmlformats.org/spreadsheetml/2006/main">
  <c r="L9" i="1" l="1"/>
  <c r="L23" i="1" l="1"/>
  <c r="L30" i="1"/>
  <c r="L22" i="1"/>
  <c r="L17" i="1"/>
  <c r="L20" i="1"/>
  <c r="I46" i="1"/>
  <c r="K46" i="1"/>
  <c r="J47" i="1"/>
  <c r="L7" i="1" l="1"/>
  <c r="L2" i="1" l="1"/>
  <c r="L3" i="1"/>
  <c r="L4" i="1"/>
  <c r="L5" i="1"/>
  <c r="L6" i="1"/>
  <c r="L11" i="1"/>
  <c r="L12" i="1"/>
  <c r="L13" i="1"/>
  <c r="L14" i="1"/>
  <c r="L15" i="1"/>
  <c r="L16" i="1"/>
  <c r="L18" i="1"/>
  <c r="L19" i="1"/>
  <c r="L25" i="1"/>
  <c r="L26" i="1"/>
  <c r="L27" i="1"/>
  <c r="L28" i="1"/>
  <c r="L29" i="1"/>
  <c r="L32" i="1"/>
  <c r="L33" i="1"/>
  <c r="L35" i="1"/>
  <c r="L36" i="1"/>
  <c r="L38" i="1"/>
  <c r="L40" i="1"/>
  <c r="L41" i="1"/>
  <c r="L43" i="1"/>
  <c r="L45" i="1"/>
  <c r="L47" i="1" l="1"/>
</calcChain>
</file>

<file path=xl/sharedStrings.xml><?xml version="1.0" encoding="utf-8"?>
<sst xmlns="http://schemas.openxmlformats.org/spreadsheetml/2006/main" count="283" uniqueCount="206">
  <si>
    <t>Part Number</t>
  </si>
  <si>
    <t>Value</t>
  </si>
  <si>
    <t>Type</t>
  </si>
  <si>
    <t>Price</t>
  </si>
  <si>
    <t>U1</t>
  </si>
  <si>
    <t>TI</t>
  </si>
  <si>
    <t>MSP430</t>
  </si>
  <si>
    <t>MIC94040</t>
  </si>
  <si>
    <t>Micrel</t>
  </si>
  <si>
    <t>Switch</t>
  </si>
  <si>
    <t>Name(s)</t>
  </si>
  <si>
    <t>MIC94040YFL</t>
  </si>
  <si>
    <t>Total Price</t>
  </si>
  <si>
    <t>576-3225-1-ND</t>
  </si>
  <si>
    <t>MSP430F233</t>
  </si>
  <si>
    <t>H-Bridge</t>
  </si>
  <si>
    <t>R1</t>
  </si>
  <si>
    <t>47k</t>
  </si>
  <si>
    <t>C1</t>
  </si>
  <si>
    <t>C3</t>
  </si>
  <si>
    <t>HDR3</t>
  </si>
  <si>
    <t>TDK</t>
  </si>
  <si>
    <t>Cap</t>
  </si>
  <si>
    <t>541-1.0MGCT-ND</t>
  </si>
  <si>
    <t>1M</t>
  </si>
  <si>
    <t>Res</t>
  </si>
  <si>
    <t>Vishay</t>
  </si>
  <si>
    <t>CRCW06031M00JNEA</t>
  </si>
  <si>
    <t>R1M</t>
  </si>
  <si>
    <t>2.2nF</t>
  </si>
  <si>
    <t>0.1uF</t>
  </si>
  <si>
    <t>10uF</t>
  </si>
  <si>
    <t>U3</t>
  </si>
  <si>
    <t>R3</t>
  </si>
  <si>
    <t>R6</t>
  </si>
  <si>
    <t>C10n</t>
  </si>
  <si>
    <t>10nF</t>
  </si>
  <si>
    <t>445-5100-1-ND</t>
  </si>
  <si>
    <t>C1608X7R1E103K</t>
  </si>
  <si>
    <t>Header</t>
  </si>
  <si>
    <t>2-Pin</t>
  </si>
  <si>
    <t>HDR - 6PIN</t>
  </si>
  <si>
    <t>282834-6</t>
  </si>
  <si>
    <t>6-Pin</t>
  </si>
  <si>
    <t>A98337-ND</t>
  </si>
  <si>
    <t>TE-Connectivity</t>
  </si>
  <si>
    <t>HDR6</t>
  </si>
  <si>
    <t>Samtec</t>
  </si>
  <si>
    <t>HDR1, HDR2</t>
  </si>
  <si>
    <t>DF19G-14P-1H</t>
  </si>
  <si>
    <t>Hirose Electric Co Ltd</t>
  </si>
  <si>
    <t>H11681CT-ND</t>
  </si>
  <si>
    <t>14-Pins</t>
  </si>
  <si>
    <t>DF19</t>
  </si>
  <si>
    <t>R47k</t>
  </si>
  <si>
    <t>C10u</t>
  </si>
  <si>
    <t>C100n</t>
  </si>
  <si>
    <t>C2.2n</t>
  </si>
  <si>
    <t>TE Connectivity</t>
  </si>
  <si>
    <t>Jumper Shunt</t>
  </si>
  <si>
    <t>382811-8</t>
  </si>
  <si>
    <t>A26228-ND</t>
  </si>
  <si>
    <t>541-47KGCT-ND</t>
  </si>
  <si>
    <t>CRCW060347K0JNEA</t>
  </si>
  <si>
    <t>445-4112-1-ND</t>
  </si>
  <si>
    <t>C1608X5R0J106M</t>
  </si>
  <si>
    <t>445-1316-1-ND</t>
  </si>
  <si>
    <t>C1608X7R1E104K</t>
  </si>
  <si>
    <t>Test Point</t>
  </si>
  <si>
    <t>Test Pt</t>
  </si>
  <si>
    <t>5015KCT-ND</t>
  </si>
  <si>
    <t>Keystone Electronics</t>
  </si>
  <si>
    <t>MicroMini</t>
  </si>
  <si>
    <t>Amount To Buy</t>
  </si>
  <si>
    <t>LED White</t>
  </si>
  <si>
    <t>LED Green</t>
  </si>
  <si>
    <t>Green</t>
  </si>
  <si>
    <t>White</t>
  </si>
  <si>
    <t>LNJ612W8WRA</t>
  </si>
  <si>
    <t>Panasonic</t>
  </si>
  <si>
    <t>LED</t>
  </si>
  <si>
    <t>P11481CT-ND</t>
  </si>
  <si>
    <t>511-1650-1-ND</t>
  </si>
  <si>
    <t>Rohm Semiconductor</t>
  </si>
  <si>
    <t>SML312WBCW1</t>
  </si>
  <si>
    <t>TOTAL</t>
  </si>
  <si>
    <t>Amount per Board</t>
  </si>
  <si>
    <t>2-Pin shunt</t>
  </si>
  <si>
    <t>Manufacturer Part Number</t>
  </si>
  <si>
    <t>Manufacturer</t>
  </si>
  <si>
    <t>SAM8710-ND</t>
  </si>
  <si>
    <t>20 Pins</t>
  </si>
  <si>
    <t>SFML-110-01-S-D</t>
  </si>
  <si>
    <t>SFML11001SD</t>
  </si>
  <si>
    <t>MSP430F235TPMR</t>
  </si>
  <si>
    <t>296-22879-1-ND</t>
  </si>
  <si>
    <t>Optocoupler</t>
  </si>
  <si>
    <t>Avago Tech</t>
  </si>
  <si>
    <t>U6</t>
  </si>
  <si>
    <t>U9</t>
  </si>
  <si>
    <t>PS2801C-1</t>
  </si>
  <si>
    <t>74LVCH2T45</t>
  </si>
  <si>
    <t>Level-Shift</t>
  </si>
  <si>
    <t>PS2801C-1-F3-ACT-ND</t>
  </si>
  <si>
    <t>CEL</t>
  </si>
  <si>
    <t>PS2801C-1-F3-A</t>
  </si>
  <si>
    <t>74LVCH2T45DC,125</t>
  </si>
  <si>
    <t>NXP Semiconductors</t>
  </si>
  <si>
    <t>568-5497-1-ND</t>
  </si>
  <si>
    <t>TP1-4</t>
  </si>
  <si>
    <t>R887</t>
  </si>
  <si>
    <t>311-887HRCT-ND</t>
  </si>
  <si>
    <t>Yageo</t>
  </si>
  <si>
    <t>RC0603FR-07887RL</t>
  </si>
  <si>
    <t>R2.2k</t>
  </si>
  <si>
    <t>RC0603FR-072K2L</t>
  </si>
  <si>
    <t>311-2.20KHRCT-ND</t>
  </si>
  <si>
    <t>R15.4k</t>
  </si>
  <si>
    <t>R10k</t>
  </si>
  <si>
    <t>R1.5k</t>
  </si>
  <si>
    <t>311-15.4KHRCT-ND</t>
  </si>
  <si>
    <t>RC0603FR-0715K4L</t>
  </si>
  <si>
    <t>311-10.0KHRCT-ND</t>
  </si>
  <si>
    <t>RC0603FR-0710KL</t>
  </si>
  <si>
    <t>311-1.50KHRCT-ND</t>
  </si>
  <si>
    <t>RC0603FR-071K5L</t>
  </si>
  <si>
    <t>C4</t>
  </si>
  <si>
    <t>D1</t>
  </si>
  <si>
    <t>D2</t>
  </si>
  <si>
    <t>JMP1,JMP2</t>
  </si>
  <si>
    <t>Jumper 2-Pin</t>
  </si>
  <si>
    <t>MOSFET</t>
  </si>
  <si>
    <t>Fairchild</t>
  </si>
  <si>
    <t>FDN335N</t>
  </si>
  <si>
    <t>FDN335NCT-ND</t>
  </si>
  <si>
    <t>4-103777-0-05</t>
  </si>
  <si>
    <t>Breakaway 2x5</t>
  </si>
  <si>
    <t>A26525-05-ND</t>
  </si>
  <si>
    <t>R9,R10</t>
  </si>
  <si>
    <t>R4</t>
  </si>
  <si>
    <t>R5</t>
  </si>
  <si>
    <t>R2,R8</t>
  </si>
  <si>
    <t>R1k</t>
  </si>
  <si>
    <t>C2,C5</t>
  </si>
  <si>
    <t>C6</t>
  </si>
  <si>
    <t>C470n</t>
  </si>
  <si>
    <t>445-5192-1-ND</t>
  </si>
  <si>
    <t>0.47uF</t>
  </si>
  <si>
    <t>Q1,Q2</t>
  </si>
  <si>
    <t>C1608X7R1C474K</t>
  </si>
  <si>
    <t>541-1.00KHCT-ND</t>
  </si>
  <si>
    <t>CRCW06031K00FKEA</t>
  </si>
  <si>
    <t>Vishay Dale</t>
  </si>
  <si>
    <t>ACPL-227</t>
  </si>
  <si>
    <t>ACPL-227-50BE</t>
  </si>
  <si>
    <t>Vendor Part Number</t>
  </si>
  <si>
    <t>Vendor</t>
  </si>
  <si>
    <t>Digikey</t>
  </si>
  <si>
    <t>Mouser</t>
  </si>
  <si>
    <t>630-ACPL-227-50BE</t>
  </si>
  <si>
    <t>DRV8842</t>
  </si>
  <si>
    <t>DRV8842PWP</t>
  </si>
  <si>
    <t>296-28917-5-ND</t>
  </si>
  <si>
    <t>U10</t>
  </si>
  <si>
    <t>SN74CB3Q3306APWR</t>
  </si>
  <si>
    <t>296-15102-1-ND</t>
  </si>
  <si>
    <t>SN74CB3Q3306</t>
  </si>
  <si>
    <t>R11, R12(VWF)</t>
  </si>
  <si>
    <t>U2, U7, U8, U11</t>
  </si>
  <si>
    <t>R13</t>
  </si>
  <si>
    <t>R200k</t>
  </si>
  <si>
    <t>200k</t>
  </si>
  <si>
    <t>R14</t>
  </si>
  <si>
    <t>C7</t>
  </si>
  <si>
    <t>C100u</t>
  </si>
  <si>
    <t>100uF</t>
  </si>
  <si>
    <t>10k 1%</t>
  </si>
  <si>
    <t>R16</t>
  </si>
  <si>
    <t>R18, R20</t>
  </si>
  <si>
    <t>RC0603FR-07200KL</t>
  </si>
  <si>
    <t>RC0603FR-073K3L</t>
  </si>
  <si>
    <t>3300 1%</t>
  </si>
  <si>
    <t>R3.3k</t>
  </si>
  <si>
    <t>311-200KHRCT-ND</t>
  </si>
  <si>
    <t>311-3.30KHRCT-ND</t>
  </si>
  <si>
    <t>CRCW06035K36FKEA</t>
  </si>
  <si>
    <t>541-5.36KHCT-ND</t>
  </si>
  <si>
    <t>R5.36k</t>
  </si>
  <si>
    <t>5360 1%</t>
  </si>
  <si>
    <t>402k</t>
  </si>
  <si>
    <t>R402k</t>
  </si>
  <si>
    <t>RC0603FR-07402KL</t>
  </si>
  <si>
    <t>311-402KHRCT-ND</t>
  </si>
  <si>
    <t>R20.5k</t>
  </si>
  <si>
    <t>RC0603FR-0720K5L</t>
  </si>
  <si>
    <t>311-20.5KHRCT-ND</t>
  </si>
  <si>
    <t>U4,U5</t>
  </si>
  <si>
    <t>R7,R15, R17, R19</t>
  </si>
  <si>
    <t>445-1300-1-ND</t>
  </si>
  <si>
    <t>C1608X7R2A222K080AA</t>
  </si>
  <si>
    <t>C1210C107M4PAC7800</t>
  </si>
  <si>
    <t>Kemet</t>
  </si>
  <si>
    <t>399-11270-6-ND</t>
  </si>
  <si>
    <t>HDR4, HDR5</t>
  </si>
  <si>
    <t>Phoenix Contact</t>
  </si>
  <si>
    <t>277-1273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</si>
</sst>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1" fillId="2" borderId="1" xfId="0" applyFont="1" applyFill="1" applyBorder="1"/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2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0" fillId="2" borderId="2" xfId="0" applyFill="1" applyBorder="1"/>
    <xf numFmtId="0" fontId="0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2" borderId="2" xfId="0" applyFont="1" applyFill="1" applyBorder="1"/>
    <xf numFmtId="0" fontId="4" fillId="0" borderId="0" xfId="0" applyFont="1" applyAlignment="1">
      <alignment vertical="center" wrapText="1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0" fillId="0" borderId="2" xfId="0" applyFill="1" applyBorder="1"/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C1608X7R2A222K080AA/445-1300-1-ND/5677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1"/>
  <sheetViews>
    <sheetView tabSelected="1" topLeftCell="A10" zoomScaleNormal="100" workbookViewId="0">
      <selection activeCell="I46" sqref="I46"/>
    </sheetView>
  </sheetViews>
  <sheetFormatPr defaultRowHeight="15" x14ac:dyDescent="0.25"/>
  <cols>
    <col min="1" max="1" width="15.5703125" style="2" bestFit="1" customWidth="1"/>
    <col min="2" max="2" width="14.5703125" style="2" customWidth="1"/>
    <col min="3" max="3" width="26.7109375" style="3" customWidth="1"/>
    <col min="4" max="4" width="19.7109375" style="2" bestFit="1" customWidth="1"/>
    <col min="5" max="5" width="14.140625" style="2" bestFit="1" customWidth="1"/>
    <col min="6" max="6" width="11.28515625" style="3" bestFit="1" customWidth="1"/>
    <col min="7" max="7" width="11.28515625" style="3" customWidth="1"/>
    <col min="8" max="8" width="30" style="15" bestFit="1" customWidth="1"/>
    <col min="9" max="9" width="13.140625" style="2" customWidth="1"/>
    <col min="10" max="10" width="9.140625" style="2"/>
    <col min="11" max="11" width="14.5703125" style="15" bestFit="1" customWidth="1"/>
    <col min="12" max="12" width="10.5703125" style="2" customWidth="1"/>
    <col min="13" max="16384" width="9.140625" style="2"/>
  </cols>
  <sheetData>
    <row r="1" spans="1:12" s="1" customFormat="1" ht="30" customHeight="1" x14ac:dyDescent="0.25">
      <c r="A1" s="7" t="s">
        <v>10</v>
      </c>
      <c r="B1" s="7" t="s">
        <v>0</v>
      </c>
      <c r="C1" s="8" t="s">
        <v>88</v>
      </c>
      <c r="D1" s="7" t="s">
        <v>89</v>
      </c>
      <c r="E1" s="7" t="s">
        <v>2</v>
      </c>
      <c r="F1" s="8" t="s">
        <v>1</v>
      </c>
      <c r="G1" s="8" t="s">
        <v>156</v>
      </c>
      <c r="H1" s="14" t="s">
        <v>155</v>
      </c>
      <c r="I1" s="9" t="s">
        <v>86</v>
      </c>
      <c r="J1" s="7" t="s">
        <v>3</v>
      </c>
      <c r="K1" s="14" t="s">
        <v>73</v>
      </c>
      <c r="L1" s="7" t="s">
        <v>12</v>
      </c>
    </row>
    <row r="2" spans="1:12" x14ac:dyDescent="0.25">
      <c r="A2" s="18" t="s">
        <v>4</v>
      </c>
      <c r="B2" s="18" t="s">
        <v>14</v>
      </c>
      <c r="C2" s="18" t="s">
        <v>94</v>
      </c>
      <c r="D2" s="18" t="s">
        <v>5</v>
      </c>
      <c r="E2" s="18" t="s">
        <v>6</v>
      </c>
      <c r="F2" s="19"/>
      <c r="G2" s="19" t="s">
        <v>157</v>
      </c>
      <c r="H2" s="18" t="s">
        <v>95</v>
      </c>
      <c r="I2" s="18">
        <v>1</v>
      </c>
      <c r="J2" s="18">
        <v>4.9374000000000002</v>
      </c>
      <c r="K2" s="18">
        <v>200</v>
      </c>
      <c r="L2" s="18">
        <f>J2*K2</f>
        <v>987.48</v>
      </c>
    </row>
    <row r="3" spans="1:12" x14ac:dyDescent="0.25">
      <c r="A3" s="18" t="s">
        <v>168</v>
      </c>
      <c r="B3" s="18" t="s">
        <v>7</v>
      </c>
      <c r="C3" s="19" t="s">
        <v>11</v>
      </c>
      <c r="D3" s="18" t="s">
        <v>8</v>
      </c>
      <c r="E3" s="18" t="s">
        <v>9</v>
      </c>
      <c r="F3" s="19"/>
      <c r="G3" s="19" t="s">
        <v>157</v>
      </c>
      <c r="H3" s="18" t="s">
        <v>13</v>
      </c>
      <c r="I3" s="18">
        <v>4</v>
      </c>
      <c r="J3" s="18">
        <v>0.78478000000000003</v>
      </c>
      <c r="K3" s="18">
        <v>800</v>
      </c>
      <c r="L3" s="18">
        <f>J3*K3</f>
        <v>627.82400000000007</v>
      </c>
    </row>
    <row r="4" spans="1:12" x14ac:dyDescent="0.25">
      <c r="A4" s="18" t="s">
        <v>196</v>
      </c>
      <c r="B4" s="18" t="s">
        <v>100</v>
      </c>
      <c r="C4" s="18" t="s">
        <v>105</v>
      </c>
      <c r="D4" s="18" t="s">
        <v>104</v>
      </c>
      <c r="E4" s="18" t="s">
        <v>96</v>
      </c>
      <c r="F4" s="19"/>
      <c r="G4" s="19" t="s">
        <v>157</v>
      </c>
      <c r="H4" s="20" t="s">
        <v>103</v>
      </c>
      <c r="I4" s="18">
        <v>2</v>
      </c>
      <c r="J4" s="18">
        <v>0.42899999999999999</v>
      </c>
      <c r="K4" s="18">
        <v>400</v>
      </c>
      <c r="L4" s="18">
        <f t="shared" ref="L4:L45" si="0">J4*K4</f>
        <v>171.6</v>
      </c>
    </row>
    <row r="5" spans="1:12" x14ac:dyDescent="0.25">
      <c r="A5" s="18" t="s">
        <v>98</v>
      </c>
      <c r="B5" s="18" t="s">
        <v>160</v>
      </c>
      <c r="C5" s="21" t="s">
        <v>161</v>
      </c>
      <c r="D5" s="18" t="s">
        <v>5</v>
      </c>
      <c r="E5" s="18" t="s">
        <v>15</v>
      </c>
      <c r="F5" s="19"/>
      <c r="G5" s="19" t="s">
        <v>157</v>
      </c>
      <c r="H5" s="20" t="s">
        <v>162</v>
      </c>
      <c r="I5" s="18">
        <v>1</v>
      </c>
      <c r="J5" s="18">
        <v>4.2728000000000002</v>
      </c>
      <c r="K5" s="18">
        <v>200</v>
      </c>
      <c r="L5" s="18">
        <f t="shared" si="0"/>
        <v>854.56000000000006</v>
      </c>
    </row>
    <row r="6" spans="1:12" x14ac:dyDescent="0.25">
      <c r="A6" s="18" t="s">
        <v>99</v>
      </c>
      <c r="B6" s="18" t="s">
        <v>101</v>
      </c>
      <c r="C6" s="19" t="s">
        <v>106</v>
      </c>
      <c r="D6" s="18" t="s">
        <v>107</v>
      </c>
      <c r="E6" s="18" t="s">
        <v>102</v>
      </c>
      <c r="F6" s="19"/>
      <c r="G6" s="19" t="s">
        <v>157</v>
      </c>
      <c r="H6" s="20" t="s">
        <v>108</v>
      </c>
      <c r="I6" s="18">
        <v>1</v>
      </c>
      <c r="J6" s="18">
        <v>0.33</v>
      </c>
      <c r="K6" s="18">
        <v>200</v>
      </c>
      <c r="L6" s="18">
        <f t="shared" si="0"/>
        <v>66</v>
      </c>
    </row>
    <row r="7" spans="1:12" x14ac:dyDescent="0.25">
      <c r="A7" s="18" t="s">
        <v>163</v>
      </c>
      <c r="B7" s="18" t="s">
        <v>166</v>
      </c>
      <c r="C7" s="21" t="s">
        <v>164</v>
      </c>
      <c r="D7" s="18" t="s">
        <v>5</v>
      </c>
      <c r="E7" s="18" t="s">
        <v>9</v>
      </c>
      <c r="F7" s="19"/>
      <c r="G7" s="19" t="s">
        <v>157</v>
      </c>
      <c r="H7" s="20" t="s">
        <v>165</v>
      </c>
      <c r="I7" s="18">
        <v>1</v>
      </c>
      <c r="J7" s="18">
        <v>0.63</v>
      </c>
      <c r="K7" s="18">
        <v>200</v>
      </c>
      <c r="L7" s="18">
        <f t="shared" si="0"/>
        <v>126</v>
      </c>
    </row>
    <row r="8" spans="1:12" x14ac:dyDescent="0.25">
      <c r="A8" s="18"/>
      <c r="B8" s="18"/>
      <c r="C8" s="21"/>
      <c r="D8" s="18"/>
      <c r="E8" s="18"/>
      <c r="F8" s="19"/>
      <c r="G8" s="19"/>
      <c r="H8" s="20"/>
      <c r="I8" s="18"/>
      <c r="J8" s="18"/>
      <c r="K8" s="18"/>
      <c r="L8" s="18"/>
    </row>
    <row r="9" spans="1:12" x14ac:dyDescent="0.25">
      <c r="A9" s="25" t="s">
        <v>32</v>
      </c>
      <c r="B9" s="25" t="s">
        <v>153</v>
      </c>
      <c r="C9" s="25" t="s">
        <v>154</v>
      </c>
      <c r="D9" s="25" t="s">
        <v>97</v>
      </c>
      <c r="E9" s="25" t="s">
        <v>96</v>
      </c>
      <c r="F9" s="26"/>
      <c r="G9" s="26" t="s">
        <v>158</v>
      </c>
      <c r="H9" s="27" t="s">
        <v>159</v>
      </c>
      <c r="I9" s="25">
        <v>1</v>
      </c>
      <c r="J9" s="25">
        <v>0.55600000000000005</v>
      </c>
      <c r="K9" s="18">
        <v>200</v>
      </c>
      <c r="L9" s="25">
        <f t="shared" ref="L9" si="1">J9*K9</f>
        <v>111.20000000000002</v>
      </c>
    </row>
    <row r="10" spans="1:12" x14ac:dyDescent="0.25">
      <c r="A10" s="18"/>
      <c r="B10" s="18"/>
      <c r="C10" s="19"/>
      <c r="D10" s="18"/>
      <c r="E10" s="18"/>
      <c r="F10" s="19"/>
      <c r="G10" s="19"/>
      <c r="H10" s="18"/>
      <c r="I10" s="18"/>
      <c r="J10" s="18"/>
      <c r="K10" s="18"/>
      <c r="L10" s="18"/>
    </row>
    <row r="11" spans="1:12" x14ac:dyDescent="0.25">
      <c r="A11" s="18" t="s">
        <v>16</v>
      </c>
      <c r="B11" s="18" t="s">
        <v>54</v>
      </c>
      <c r="C11" s="19" t="s">
        <v>63</v>
      </c>
      <c r="D11" s="18" t="s">
        <v>26</v>
      </c>
      <c r="E11" s="18" t="s">
        <v>25</v>
      </c>
      <c r="F11" s="19" t="s">
        <v>17</v>
      </c>
      <c r="G11" s="19" t="s">
        <v>157</v>
      </c>
      <c r="H11" s="18" t="s">
        <v>62</v>
      </c>
      <c r="I11" s="18">
        <v>1</v>
      </c>
      <c r="J11" s="18">
        <v>2.2950000000000002E-2</v>
      </c>
      <c r="K11" s="18">
        <v>200</v>
      </c>
      <c r="L11" s="18">
        <f t="shared" si="0"/>
        <v>4.5900000000000007</v>
      </c>
    </row>
    <row r="12" spans="1:12" x14ac:dyDescent="0.25">
      <c r="A12" s="18" t="s">
        <v>141</v>
      </c>
      <c r="B12" s="18" t="s">
        <v>28</v>
      </c>
      <c r="C12" s="19" t="s">
        <v>27</v>
      </c>
      <c r="D12" s="18" t="s">
        <v>26</v>
      </c>
      <c r="E12" s="18" t="s">
        <v>25</v>
      </c>
      <c r="F12" s="19" t="s">
        <v>24</v>
      </c>
      <c r="G12" s="19" t="s">
        <v>157</v>
      </c>
      <c r="H12" s="18" t="s">
        <v>23</v>
      </c>
      <c r="I12" s="18">
        <v>2</v>
      </c>
      <c r="J12" s="18">
        <v>2.2950000000000002E-2</v>
      </c>
      <c r="K12" s="18">
        <v>400</v>
      </c>
      <c r="L12" s="18">
        <f>J12*K12</f>
        <v>9.1800000000000015</v>
      </c>
    </row>
    <row r="13" spans="1:12" x14ac:dyDescent="0.25">
      <c r="A13" s="18" t="s">
        <v>33</v>
      </c>
      <c r="B13" s="18" t="s">
        <v>110</v>
      </c>
      <c r="C13" s="19" t="s">
        <v>113</v>
      </c>
      <c r="D13" s="18" t="s">
        <v>112</v>
      </c>
      <c r="E13" s="18" t="s">
        <v>25</v>
      </c>
      <c r="F13" s="19">
        <v>887</v>
      </c>
      <c r="G13" s="19" t="s">
        <v>157</v>
      </c>
      <c r="H13" s="20" t="s">
        <v>111</v>
      </c>
      <c r="I13" s="18">
        <v>1</v>
      </c>
      <c r="J13" s="18">
        <v>6.3E-3</v>
      </c>
      <c r="K13" s="18">
        <v>200</v>
      </c>
      <c r="L13" s="18">
        <f t="shared" si="0"/>
        <v>1.26</v>
      </c>
    </row>
    <row r="14" spans="1:12" x14ac:dyDescent="0.25">
      <c r="A14" s="18" t="s">
        <v>139</v>
      </c>
      <c r="B14" s="18" t="s">
        <v>114</v>
      </c>
      <c r="C14" s="19" t="s">
        <v>115</v>
      </c>
      <c r="D14" s="18" t="s">
        <v>112</v>
      </c>
      <c r="E14" s="18" t="s">
        <v>25</v>
      </c>
      <c r="F14" s="19">
        <v>2200</v>
      </c>
      <c r="G14" s="19" t="s">
        <v>157</v>
      </c>
      <c r="H14" s="20" t="s">
        <v>116</v>
      </c>
      <c r="I14" s="18">
        <v>1</v>
      </c>
      <c r="J14" s="18">
        <v>6.3E-3</v>
      </c>
      <c r="K14" s="18">
        <v>200</v>
      </c>
      <c r="L14" s="18">
        <f t="shared" si="0"/>
        <v>1.26</v>
      </c>
    </row>
    <row r="15" spans="1:12" x14ac:dyDescent="0.25">
      <c r="A15" s="18" t="s">
        <v>140</v>
      </c>
      <c r="B15" s="18" t="s">
        <v>193</v>
      </c>
      <c r="C15" s="24" t="s">
        <v>194</v>
      </c>
      <c r="D15" s="18" t="s">
        <v>112</v>
      </c>
      <c r="E15" s="18" t="s">
        <v>25</v>
      </c>
      <c r="F15" s="19">
        <v>20500</v>
      </c>
      <c r="G15" s="19" t="s">
        <v>157</v>
      </c>
      <c r="H15" s="18" t="s">
        <v>195</v>
      </c>
      <c r="I15" s="18">
        <v>1</v>
      </c>
      <c r="J15" s="18">
        <v>6.3E-3</v>
      </c>
      <c r="K15" s="18">
        <v>200</v>
      </c>
      <c r="L15" s="18">
        <f t="shared" si="0"/>
        <v>1.26</v>
      </c>
    </row>
    <row r="16" spans="1:12" x14ac:dyDescent="0.25">
      <c r="A16" s="18" t="s">
        <v>34</v>
      </c>
      <c r="B16" s="18" t="s">
        <v>117</v>
      </c>
      <c r="C16" s="19" t="s">
        <v>121</v>
      </c>
      <c r="D16" s="18" t="s">
        <v>112</v>
      </c>
      <c r="E16" s="18" t="s">
        <v>25</v>
      </c>
      <c r="F16" s="19">
        <v>15400</v>
      </c>
      <c r="G16" s="19" t="s">
        <v>157</v>
      </c>
      <c r="H16" s="20" t="s">
        <v>120</v>
      </c>
      <c r="I16" s="18">
        <v>1</v>
      </c>
      <c r="J16" s="18">
        <v>3.82E-3</v>
      </c>
      <c r="K16" s="18">
        <v>400</v>
      </c>
      <c r="L16" s="18">
        <f>J16*K16</f>
        <v>1.528</v>
      </c>
    </row>
    <row r="17" spans="1:12" x14ac:dyDescent="0.25">
      <c r="A17" s="18" t="s">
        <v>197</v>
      </c>
      <c r="B17" s="18" t="s">
        <v>118</v>
      </c>
      <c r="C17" s="23" t="s">
        <v>123</v>
      </c>
      <c r="D17" s="18" t="s">
        <v>112</v>
      </c>
      <c r="E17" s="18" t="s">
        <v>25</v>
      </c>
      <c r="F17" s="19" t="s">
        <v>176</v>
      </c>
      <c r="G17" s="19" t="s">
        <v>157</v>
      </c>
      <c r="H17" s="20" t="s">
        <v>122</v>
      </c>
      <c r="I17" s="18">
        <v>4</v>
      </c>
      <c r="J17" s="18">
        <v>3.82E-3</v>
      </c>
      <c r="K17" s="18">
        <v>800</v>
      </c>
      <c r="L17" s="18">
        <f>J17*K17</f>
        <v>3.056</v>
      </c>
    </row>
    <row r="18" spans="1:12" x14ac:dyDescent="0.25">
      <c r="A18" s="18" t="s">
        <v>138</v>
      </c>
      <c r="B18" s="18" t="s">
        <v>119</v>
      </c>
      <c r="C18" s="18" t="s">
        <v>125</v>
      </c>
      <c r="D18" s="18" t="s">
        <v>112</v>
      </c>
      <c r="E18" s="18" t="s">
        <v>25</v>
      </c>
      <c r="F18" s="19">
        <v>1500</v>
      </c>
      <c r="G18" s="19" t="s">
        <v>157</v>
      </c>
      <c r="H18" s="20" t="s">
        <v>124</v>
      </c>
      <c r="I18" s="18">
        <v>2</v>
      </c>
      <c r="J18" s="18">
        <v>5.4000000000000003E-3</v>
      </c>
      <c r="K18" s="18">
        <v>400</v>
      </c>
      <c r="L18" s="18">
        <f t="shared" si="0"/>
        <v>2.16</v>
      </c>
    </row>
    <row r="19" spans="1:12" x14ac:dyDescent="0.25">
      <c r="A19" s="18" t="s">
        <v>167</v>
      </c>
      <c r="B19" s="18" t="s">
        <v>142</v>
      </c>
      <c r="C19" s="20" t="s">
        <v>151</v>
      </c>
      <c r="D19" s="18" t="s">
        <v>152</v>
      </c>
      <c r="E19" s="18" t="s">
        <v>25</v>
      </c>
      <c r="F19" s="19">
        <v>1000</v>
      </c>
      <c r="G19" s="19" t="s">
        <v>157</v>
      </c>
      <c r="H19" s="20" t="s">
        <v>150</v>
      </c>
      <c r="I19" s="18">
        <v>2</v>
      </c>
      <c r="J19" s="18">
        <v>2.5100000000000001E-2</v>
      </c>
      <c r="K19" s="18">
        <v>400</v>
      </c>
      <c r="L19" s="18">
        <f t="shared" si="0"/>
        <v>10.040000000000001</v>
      </c>
    </row>
    <row r="20" spans="1:12" x14ac:dyDescent="0.25">
      <c r="A20" s="18" t="s">
        <v>169</v>
      </c>
      <c r="B20" s="18" t="s">
        <v>170</v>
      </c>
      <c r="C20" s="24" t="s">
        <v>179</v>
      </c>
      <c r="D20" s="18" t="s">
        <v>112</v>
      </c>
      <c r="E20" s="18" t="s">
        <v>25</v>
      </c>
      <c r="F20" s="19" t="s">
        <v>171</v>
      </c>
      <c r="G20" s="19" t="s">
        <v>157</v>
      </c>
      <c r="H20" s="20" t="s">
        <v>183</v>
      </c>
      <c r="I20" s="18">
        <v>1</v>
      </c>
      <c r="J20" s="18">
        <v>6.3E-3</v>
      </c>
      <c r="K20" s="18">
        <v>200</v>
      </c>
      <c r="L20" s="18">
        <f t="shared" si="0"/>
        <v>1.26</v>
      </c>
    </row>
    <row r="21" spans="1:12" x14ac:dyDescent="0.25">
      <c r="A21" s="18" t="s">
        <v>172</v>
      </c>
      <c r="B21" s="18" t="s">
        <v>190</v>
      </c>
      <c r="C21" s="23" t="s">
        <v>191</v>
      </c>
      <c r="D21" s="18" t="s">
        <v>112</v>
      </c>
      <c r="E21" s="18" t="s">
        <v>25</v>
      </c>
      <c r="F21" s="19" t="s">
        <v>189</v>
      </c>
      <c r="G21" s="19" t="s">
        <v>157</v>
      </c>
      <c r="H21" s="20" t="s">
        <v>192</v>
      </c>
      <c r="I21" s="18">
        <v>1</v>
      </c>
      <c r="J21" s="18">
        <v>6.3E-3</v>
      </c>
      <c r="K21" s="18">
        <v>200</v>
      </c>
      <c r="L21" s="18">
        <v>0.14000000000000001</v>
      </c>
    </row>
    <row r="22" spans="1:12" x14ac:dyDescent="0.25">
      <c r="A22" s="18" t="s">
        <v>177</v>
      </c>
      <c r="B22" s="18" t="s">
        <v>182</v>
      </c>
      <c r="C22" s="23" t="s">
        <v>180</v>
      </c>
      <c r="D22" s="18" t="s">
        <v>112</v>
      </c>
      <c r="E22" s="18" t="s">
        <v>25</v>
      </c>
      <c r="F22" s="19" t="s">
        <v>181</v>
      </c>
      <c r="G22" s="19" t="s">
        <v>157</v>
      </c>
      <c r="H22" s="20" t="s">
        <v>184</v>
      </c>
      <c r="I22" s="18">
        <v>1</v>
      </c>
      <c r="J22" s="18">
        <v>6.3E-3</v>
      </c>
      <c r="K22" s="18">
        <v>200</v>
      </c>
      <c r="L22" s="18">
        <f>J22*K22</f>
        <v>1.26</v>
      </c>
    </row>
    <row r="23" spans="1:12" x14ac:dyDescent="0.25">
      <c r="A23" s="18" t="s">
        <v>178</v>
      </c>
      <c r="B23" s="18" t="s">
        <v>187</v>
      </c>
      <c r="C23" s="23" t="s">
        <v>185</v>
      </c>
      <c r="D23" s="18" t="s">
        <v>152</v>
      </c>
      <c r="E23" s="18" t="s">
        <v>25</v>
      </c>
      <c r="F23" s="19" t="s">
        <v>188</v>
      </c>
      <c r="G23" s="19" t="s">
        <v>157</v>
      </c>
      <c r="H23" s="20" t="s">
        <v>186</v>
      </c>
      <c r="I23" s="18">
        <v>2</v>
      </c>
      <c r="J23" s="18">
        <v>2.5100000000000001E-2</v>
      </c>
      <c r="K23" s="18">
        <v>400</v>
      </c>
      <c r="L23" s="18">
        <f>J23*K23</f>
        <v>10.040000000000001</v>
      </c>
    </row>
    <row r="24" spans="1:12" x14ac:dyDescent="0.25">
      <c r="A24" s="18"/>
      <c r="B24" s="18"/>
      <c r="C24" s="18"/>
      <c r="D24" s="18"/>
      <c r="E24" s="18"/>
      <c r="F24" s="19"/>
      <c r="G24" s="19"/>
      <c r="H24" s="18"/>
      <c r="I24" s="18"/>
      <c r="J24" s="18"/>
      <c r="K24" s="18"/>
      <c r="L24" s="18"/>
    </row>
    <row r="25" spans="1:12" x14ac:dyDescent="0.25">
      <c r="A25" s="18" t="s">
        <v>18</v>
      </c>
      <c r="B25" s="18" t="s">
        <v>55</v>
      </c>
      <c r="C25" s="19" t="s">
        <v>65</v>
      </c>
      <c r="D25" s="18" t="s">
        <v>21</v>
      </c>
      <c r="E25" s="18" t="s">
        <v>22</v>
      </c>
      <c r="F25" s="19" t="s">
        <v>31</v>
      </c>
      <c r="G25" s="19" t="s">
        <v>157</v>
      </c>
      <c r="H25" s="18" t="s">
        <v>64</v>
      </c>
      <c r="I25" s="18">
        <v>1</v>
      </c>
      <c r="J25" s="18">
        <v>9.9000000000000005E-2</v>
      </c>
      <c r="K25" s="18">
        <v>200</v>
      </c>
      <c r="L25" s="18">
        <f t="shared" si="0"/>
        <v>19.8</v>
      </c>
    </row>
    <row r="26" spans="1:12" x14ac:dyDescent="0.25">
      <c r="A26" s="18" t="s">
        <v>143</v>
      </c>
      <c r="B26" s="18" t="s">
        <v>56</v>
      </c>
      <c r="C26" s="19" t="s">
        <v>67</v>
      </c>
      <c r="D26" s="18" t="s">
        <v>21</v>
      </c>
      <c r="E26" s="18" t="s">
        <v>22</v>
      </c>
      <c r="F26" s="19" t="s">
        <v>30</v>
      </c>
      <c r="G26" s="19" t="s">
        <v>157</v>
      </c>
      <c r="H26" s="18" t="s">
        <v>66</v>
      </c>
      <c r="I26" s="18">
        <v>3</v>
      </c>
      <c r="J26" s="18">
        <v>7.7000000000000002E-3</v>
      </c>
      <c r="K26" s="18">
        <v>600</v>
      </c>
      <c r="L26" s="18">
        <f t="shared" si="0"/>
        <v>4.62</v>
      </c>
    </row>
    <row r="27" spans="1:12" x14ac:dyDescent="0.25">
      <c r="A27" s="18" t="s">
        <v>19</v>
      </c>
      <c r="B27" s="18" t="s">
        <v>57</v>
      </c>
      <c r="C27" s="19" t="s">
        <v>199</v>
      </c>
      <c r="D27" s="18" t="s">
        <v>21</v>
      </c>
      <c r="E27" s="18" t="s">
        <v>22</v>
      </c>
      <c r="F27" s="19" t="s">
        <v>29</v>
      </c>
      <c r="G27" s="19" t="s">
        <v>157</v>
      </c>
      <c r="H27" s="28" t="s">
        <v>198</v>
      </c>
      <c r="I27" s="18">
        <v>1</v>
      </c>
      <c r="J27" s="18">
        <v>1.43E-2</v>
      </c>
      <c r="K27" s="18">
        <v>200</v>
      </c>
      <c r="L27" s="18">
        <f t="shared" si="0"/>
        <v>2.86</v>
      </c>
    </row>
    <row r="28" spans="1:12" x14ac:dyDescent="0.25">
      <c r="A28" s="18" t="s">
        <v>126</v>
      </c>
      <c r="B28" s="18" t="s">
        <v>35</v>
      </c>
      <c r="C28" s="19" t="s">
        <v>38</v>
      </c>
      <c r="D28" s="18" t="s">
        <v>21</v>
      </c>
      <c r="E28" s="18" t="s">
        <v>22</v>
      </c>
      <c r="F28" s="19" t="s">
        <v>36</v>
      </c>
      <c r="G28" s="19" t="s">
        <v>157</v>
      </c>
      <c r="H28" s="18" t="s">
        <v>37</v>
      </c>
      <c r="I28" s="18">
        <v>1</v>
      </c>
      <c r="J28" s="18">
        <v>1.0999999999999999E-2</v>
      </c>
      <c r="K28" s="18">
        <v>200</v>
      </c>
      <c r="L28" s="18">
        <f t="shared" si="0"/>
        <v>2.1999999999999997</v>
      </c>
    </row>
    <row r="29" spans="1:12" x14ac:dyDescent="0.25">
      <c r="A29" s="18" t="s">
        <v>144</v>
      </c>
      <c r="B29" s="18" t="s">
        <v>145</v>
      </c>
      <c r="C29" s="20" t="s">
        <v>149</v>
      </c>
      <c r="D29" s="18" t="s">
        <v>21</v>
      </c>
      <c r="E29" s="18" t="s">
        <v>22</v>
      </c>
      <c r="F29" s="19" t="s">
        <v>147</v>
      </c>
      <c r="G29" s="19" t="s">
        <v>157</v>
      </c>
      <c r="H29" s="20" t="s">
        <v>146</v>
      </c>
      <c r="I29" s="18">
        <v>1</v>
      </c>
      <c r="J29" s="18">
        <v>3.5799999999999998E-2</v>
      </c>
      <c r="K29" s="18">
        <v>200</v>
      </c>
      <c r="L29" s="18">
        <f t="shared" si="0"/>
        <v>7.16</v>
      </c>
    </row>
    <row r="30" spans="1:12" x14ac:dyDescent="0.25">
      <c r="A30" s="18" t="s">
        <v>173</v>
      </c>
      <c r="B30" s="18" t="s">
        <v>174</v>
      </c>
      <c r="C30" s="20" t="s">
        <v>200</v>
      </c>
      <c r="D30" s="18" t="s">
        <v>201</v>
      </c>
      <c r="E30" s="18" t="s">
        <v>22</v>
      </c>
      <c r="F30" s="19" t="s">
        <v>175</v>
      </c>
      <c r="G30" s="19" t="s">
        <v>157</v>
      </c>
      <c r="H30" s="20" t="s">
        <v>202</v>
      </c>
      <c r="I30" s="18">
        <v>1</v>
      </c>
      <c r="J30" s="18">
        <v>1.4850000000000001</v>
      </c>
      <c r="K30" s="18">
        <v>200</v>
      </c>
      <c r="L30" s="18">
        <f t="shared" si="0"/>
        <v>297</v>
      </c>
    </row>
    <row r="31" spans="1:12" x14ac:dyDescent="0.25">
      <c r="A31" s="18"/>
      <c r="B31" s="18"/>
      <c r="C31" s="19"/>
      <c r="D31" s="18"/>
      <c r="E31" s="18"/>
      <c r="F31" s="19"/>
      <c r="G31" s="19"/>
      <c r="H31" s="18"/>
      <c r="I31" s="18"/>
      <c r="J31" s="18"/>
      <c r="K31" s="18"/>
      <c r="L31" s="18"/>
    </row>
    <row r="32" spans="1:12" x14ac:dyDescent="0.25">
      <c r="A32" s="18" t="s">
        <v>127</v>
      </c>
      <c r="B32" s="18" t="s">
        <v>75</v>
      </c>
      <c r="C32" s="18" t="s">
        <v>78</v>
      </c>
      <c r="D32" s="18" t="s">
        <v>79</v>
      </c>
      <c r="E32" s="18" t="s">
        <v>80</v>
      </c>
      <c r="F32" s="19" t="s">
        <v>76</v>
      </c>
      <c r="G32" s="19" t="s">
        <v>157</v>
      </c>
      <c r="H32" s="18" t="s">
        <v>81</v>
      </c>
      <c r="I32" s="18">
        <v>1</v>
      </c>
      <c r="J32" s="18">
        <v>0.65390000000000004</v>
      </c>
      <c r="K32" s="18">
        <v>200</v>
      </c>
      <c r="L32" s="18">
        <f t="shared" si="0"/>
        <v>130.78</v>
      </c>
    </row>
    <row r="33" spans="1:12" x14ac:dyDescent="0.25">
      <c r="A33" s="18" t="s">
        <v>128</v>
      </c>
      <c r="B33" s="18" t="s">
        <v>74</v>
      </c>
      <c r="C33" s="18" t="s">
        <v>84</v>
      </c>
      <c r="D33" s="18" t="s">
        <v>83</v>
      </c>
      <c r="E33" s="18" t="s">
        <v>80</v>
      </c>
      <c r="F33" s="19" t="s">
        <v>77</v>
      </c>
      <c r="G33" s="19" t="s">
        <v>157</v>
      </c>
      <c r="H33" s="18" t="s">
        <v>82</v>
      </c>
      <c r="I33" s="18">
        <v>1</v>
      </c>
      <c r="J33" s="18">
        <v>0.434</v>
      </c>
      <c r="K33" s="18">
        <v>200</v>
      </c>
      <c r="L33" s="18">
        <f t="shared" si="0"/>
        <v>86.8</v>
      </c>
    </row>
    <row r="34" spans="1:12" x14ac:dyDescent="0.25">
      <c r="A34" s="18"/>
      <c r="B34" s="18"/>
      <c r="C34" s="19"/>
      <c r="D34" s="18"/>
      <c r="E34" s="18"/>
      <c r="F34" s="19"/>
      <c r="G34" s="19"/>
      <c r="H34" s="18"/>
      <c r="I34" s="18"/>
      <c r="J34" s="18"/>
      <c r="K34" s="18"/>
      <c r="L34" s="18"/>
    </row>
    <row r="35" spans="1:12" x14ac:dyDescent="0.25">
      <c r="A35" s="18" t="s">
        <v>48</v>
      </c>
      <c r="B35" s="20" t="s">
        <v>93</v>
      </c>
      <c r="C35" s="20" t="s">
        <v>92</v>
      </c>
      <c r="D35" s="22" t="s">
        <v>47</v>
      </c>
      <c r="E35" s="18" t="s">
        <v>39</v>
      </c>
      <c r="F35" s="19" t="s">
        <v>91</v>
      </c>
      <c r="G35" s="19" t="s">
        <v>157</v>
      </c>
      <c r="H35" s="20" t="s">
        <v>90</v>
      </c>
      <c r="I35" s="18">
        <v>2</v>
      </c>
      <c r="J35" s="18">
        <v>3.645</v>
      </c>
      <c r="K35" s="18">
        <v>400</v>
      </c>
      <c r="L35" s="18">
        <f t="shared" si="0"/>
        <v>1458</v>
      </c>
    </row>
    <row r="36" spans="1:12" x14ac:dyDescent="0.25">
      <c r="A36" s="18" t="s">
        <v>20</v>
      </c>
      <c r="B36" s="18" t="s">
        <v>53</v>
      </c>
      <c r="C36" s="19" t="s">
        <v>49</v>
      </c>
      <c r="D36" s="22" t="s">
        <v>50</v>
      </c>
      <c r="E36" s="18" t="s">
        <v>39</v>
      </c>
      <c r="F36" s="19" t="s">
        <v>52</v>
      </c>
      <c r="G36" s="19" t="s">
        <v>157</v>
      </c>
      <c r="H36" s="18" t="s">
        <v>51</v>
      </c>
      <c r="I36" s="18">
        <v>1</v>
      </c>
      <c r="J36" s="18">
        <v>3.52</v>
      </c>
      <c r="K36" s="18">
        <v>200</v>
      </c>
      <c r="L36" s="18">
        <f t="shared" si="0"/>
        <v>704</v>
      </c>
    </row>
    <row r="37" spans="1:12" x14ac:dyDescent="0.25">
      <c r="A37" s="18" t="s">
        <v>203</v>
      </c>
      <c r="B37" s="18"/>
      <c r="C37" s="19">
        <v>1725656</v>
      </c>
      <c r="D37" s="22" t="s">
        <v>204</v>
      </c>
      <c r="E37" s="18" t="s">
        <v>39</v>
      </c>
      <c r="F37" s="19">
        <v>2</v>
      </c>
      <c r="G37" s="19" t="s">
        <v>157</v>
      </c>
      <c r="H37" s="18" t="s">
        <v>205</v>
      </c>
      <c r="I37" s="18">
        <v>2</v>
      </c>
      <c r="J37" s="18"/>
      <c r="K37" s="18">
        <v>200</v>
      </c>
      <c r="L37" s="18"/>
    </row>
    <row r="38" spans="1:12" x14ac:dyDescent="0.25">
      <c r="A38" s="18" t="s">
        <v>46</v>
      </c>
      <c r="B38" s="18" t="s">
        <v>41</v>
      </c>
      <c r="C38" s="19" t="s">
        <v>42</v>
      </c>
      <c r="D38" s="18" t="s">
        <v>45</v>
      </c>
      <c r="E38" s="18" t="s">
        <v>39</v>
      </c>
      <c r="F38" s="19" t="s">
        <v>43</v>
      </c>
      <c r="G38" s="19" t="s">
        <v>157</v>
      </c>
      <c r="H38" s="18" t="s">
        <v>44</v>
      </c>
      <c r="I38" s="18">
        <v>1</v>
      </c>
      <c r="J38" s="18">
        <v>2.2488000000000001</v>
      </c>
      <c r="K38" s="18">
        <v>200</v>
      </c>
      <c r="L38" s="18">
        <f t="shared" si="0"/>
        <v>449.76000000000005</v>
      </c>
    </row>
    <row r="39" spans="1:12" x14ac:dyDescent="0.25">
      <c r="A39" s="18"/>
      <c r="B39" s="18"/>
      <c r="C39" s="20"/>
      <c r="D39" s="18"/>
      <c r="E39" s="18"/>
      <c r="F39" s="19"/>
      <c r="G39" s="19"/>
      <c r="H39" s="20"/>
      <c r="I39" s="18"/>
      <c r="J39" s="18"/>
      <c r="K39" s="18"/>
      <c r="L39" s="18"/>
    </row>
    <row r="40" spans="1:12" x14ac:dyDescent="0.25">
      <c r="A40" s="18" t="s">
        <v>129</v>
      </c>
      <c r="B40" s="18" t="s">
        <v>130</v>
      </c>
      <c r="C40" s="19" t="s">
        <v>135</v>
      </c>
      <c r="D40" s="18" t="s">
        <v>58</v>
      </c>
      <c r="E40" s="18" t="s">
        <v>136</v>
      </c>
      <c r="F40" s="19" t="s">
        <v>40</v>
      </c>
      <c r="G40" s="19" t="s">
        <v>157</v>
      </c>
      <c r="H40" s="20" t="s">
        <v>137</v>
      </c>
      <c r="I40" s="18">
        <v>2</v>
      </c>
      <c r="J40" s="18">
        <v>0.65910000000000002</v>
      </c>
      <c r="K40" s="18">
        <v>400</v>
      </c>
      <c r="L40" s="18">
        <f t="shared" si="0"/>
        <v>263.64</v>
      </c>
    </row>
    <row r="41" spans="1:12" x14ac:dyDescent="0.25">
      <c r="A41" s="18" t="s">
        <v>59</v>
      </c>
      <c r="B41" s="18" t="s">
        <v>59</v>
      </c>
      <c r="C41" s="19" t="s">
        <v>60</v>
      </c>
      <c r="D41" s="18" t="s">
        <v>58</v>
      </c>
      <c r="E41" s="18" t="s">
        <v>59</v>
      </c>
      <c r="F41" s="19" t="s">
        <v>87</v>
      </c>
      <c r="G41" s="19" t="s">
        <v>157</v>
      </c>
      <c r="H41" s="18" t="s">
        <v>61</v>
      </c>
      <c r="I41" s="18">
        <v>1</v>
      </c>
      <c r="J41" s="18">
        <v>9.6799999999999997E-2</v>
      </c>
      <c r="K41" s="18">
        <v>200</v>
      </c>
      <c r="L41" s="18">
        <f t="shared" si="0"/>
        <v>19.36</v>
      </c>
    </row>
    <row r="42" spans="1:12" x14ac:dyDescent="0.25">
      <c r="A42" s="18"/>
      <c r="B42" s="18"/>
      <c r="C42" s="19"/>
      <c r="D42" s="18"/>
      <c r="E42" s="18"/>
      <c r="F42" s="19"/>
      <c r="G42" s="19"/>
      <c r="H42" s="18"/>
      <c r="I42" s="18"/>
      <c r="J42" s="18"/>
      <c r="K42" s="18"/>
      <c r="L42" s="18"/>
    </row>
    <row r="43" spans="1:12" x14ac:dyDescent="0.25">
      <c r="A43" s="18" t="s">
        <v>109</v>
      </c>
      <c r="B43" s="18" t="s">
        <v>68</v>
      </c>
      <c r="C43" s="19">
        <v>5015</v>
      </c>
      <c r="D43" s="18" t="s">
        <v>71</v>
      </c>
      <c r="E43" s="18" t="s">
        <v>69</v>
      </c>
      <c r="F43" s="19" t="s">
        <v>72</v>
      </c>
      <c r="G43" s="19" t="s">
        <v>157</v>
      </c>
      <c r="H43" s="18" t="s">
        <v>70</v>
      </c>
      <c r="I43" s="18">
        <v>4</v>
      </c>
      <c r="J43" s="18">
        <v>0.23178000000000001</v>
      </c>
      <c r="K43" s="18">
        <v>800</v>
      </c>
      <c r="L43" s="18">
        <f t="shared" si="0"/>
        <v>185.42400000000001</v>
      </c>
    </row>
    <row r="44" spans="1:12" x14ac:dyDescent="0.25">
      <c r="A44" s="18"/>
      <c r="B44" s="18"/>
      <c r="C44" s="19"/>
      <c r="D44" s="18"/>
      <c r="E44" s="18"/>
      <c r="F44" s="19"/>
      <c r="G44" s="19"/>
      <c r="H44" s="18"/>
      <c r="I44" s="18"/>
      <c r="J44" s="18"/>
      <c r="K44" s="18"/>
      <c r="L44" s="18"/>
    </row>
    <row r="45" spans="1:12" x14ac:dyDescent="0.25">
      <c r="A45" s="18" t="s">
        <v>148</v>
      </c>
      <c r="B45" s="19" t="s">
        <v>133</v>
      </c>
      <c r="C45" s="19" t="s">
        <v>133</v>
      </c>
      <c r="D45" s="18" t="s">
        <v>132</v>
      </c>
      <c r="E45" s="18" t="s">
        <v>131</v>
      </c>
      <c r="F45" s="19"/>
      <c r="G45" s="19" t="s">
        <v>157</v>
      </c>
      <c r="H45" s="20" t="s">
        <v>134</v>
      </c>
      <c r="I45" s="18">
        <v>2</v>
      </c>
      <c r="J45" s="18">
        <v>0.18836</v>
      </c>
      <c r="K45" s="18">
        <v>400</v>
      </c>
      <c r="L45" s="18">
        <f t="shared" si="0"/>
        <v>75.343999999999994</v>
      </c>
    </row>
    <row r="46" spans="1:12" x14ac:dyDescent="0.25">
      <c r="H46" s="16"/>
      <c r="I46" s="2">
        <f>SUM(I2:I45)</f>
        <v>56</v>
      </c>
      <c r="K46" s="15">
        <f>SUM(K2:K45)</f>
        <v>11200</v>
      </c>
    </row>
    <row r="47" spans="1:12" x14ac:dyDescent="0.25">
      <c r="C47" s="2"/>
      <c r="H47" s="16"/>
      <c r="I47"/>
      <c r="J47" s="2">
        <f>SUM(J2:J45)</f>
        <v>25.417459999999995</v>
      </c>
      <c r="K47" s="17" t="s">
        <v>85</v>
      </c>
      <c r="L47" s="2">
        <f>SUM(L2:L45)</f>
        <v>6698.4460000000008</v>
      </c>
    </row>
    <row r="48" spans="1:12" x14ac:dyDescent="0.25">
      <c r="H48" s="16"/>
      <c r="I48"/>
      <c r="J48"/>
      <c r="K48" s="16"/>
    </row>
    <row r="49" spans="1:12" x14ac:dyDescent="0.25">
      <c r="C49" s="2"/>
      <c r="H49" s="16"/>
      <c r="I49"/>
      <c r="J49"/>
      <c r="K49" s="16"/>
    </row>
    <row r="50" spans="1:12" x14ac:dyDescent="0.25">
      <c r="H50" s="16"/>
      <c r="I50"/>
      <c r="J50"/>
      <c r="K50" s="16"/>
    </row>
    <row r="51" spans="1:12" x14ac:dyDescent="0.25">
      <c r="H51" s="16"/>
      <c r="I51"/>
      <c r="J51"/>
      <c r="K51" s="16"/>
    </row>
    <row r="52" spans="1:12" x14ac:dyDescent="0.25">
      <c r="H52" s="16"/>
      <c r="I52"/>
      <c r="J52"/>
      <c r="K52" s="16"/>
    </row>
    <row r="53" spans="1:12" x14ac:dyDescent="0.25">
      <c r="H53" s="16"/>
      <c r="I53"/>
      <c r="J53"/>
      <c r="K53" s="16"/>
    </row>
    <row r="54" spans="1:12" x14ac:dyDescent="0.25">
      <c r="A54" s="10"/>
      <c r="B54" s="11"/>
      <c r="C54" s="12"/>
      <c r="D54" s="11"/>
      <c r="E54" s="13"/>
      <c r="F54" s="12"/>
      <c r="G54" s="12"/>
      <c r="H54" s="16"/>
      <c r="I54"/>
      <c r="J54"/>
      <c r="K54" s="16"/>
      <c r="L54" s="10"/>
    </row>
    <row r="55" spans="1:12" x14ac:dyDescent="0.25">
      <c r="H55" s="16"/>
      <c r="I55"/>
      <c r="J55"/>
      <c r="K55" s="16"/>
    </row>
    <row r="56" spans="1:12" x14ac:dyDescent="0.25">
      <c r="H56" s="16"/>
      <c r="I56"/>
      <c r="J56"/>
      <c r="K56" s="16"/>
    </row>
    <row r="57" spans="1:12" x14ac:dyDescent="0.25">
      <c r="H57" s="16"/>
      <c r="I57"/>
      <c r="J57"/>
      <c r="K57" s="16"/>
    </row>
    <row r="58" spans="1:12" x14ac:dyDescent="0.25">
      <c r="H58" s="16"/>
      <c r="I58"/>
      <c r="J58"/>
      <c r="K58" s="16"/>
    </row>
    <row r="59" spans="1:12" x14ac:dyDescent="0.25">
      <c r="H59" s="16"/>
      <c r="I59"/>
      <c r="J59"/>
      <c r="K59" s="16"/>
    </row>
    <row r="60" spans="1:12" x14ac:dyDescent="0.25">
      <c r="C60" s="6"/>
      <c r="D60" s="5"/>
      <c r="E60" s="4"/>
      <c r="F60" s="6"/>
      <c r="G60" s="6"/>
      <c r="H60" s="16"/>
      <c r="I60"/>
      <c r="J60"/>
      <c r="K60" s="16"/>
    </row>
    <row r="61" spans="1:12" x14ac:dyDescent="0.25">
      <c r="H61" s="16"/>
      <c r="I61"/>
      <c r="J61"/>
      <c r="K61" s="16"/>
    </row>
    <row r="62" spans="1:12" x14ac:dyDescent="0.25">
      <c r="H62" s="16"/>
      <c r="I62"/>
      <c r="J62"/>
      <c r="K62" s="16"/>
    </row>
    <row r="63" spans="1:12" x14ac:dyDescent="0.25">
      <c r="H63" s="16"/>
      <c r="I63"/>
      <c r="J63"/>
      <c r="K63" s="16"/>
    </row>
    <row r="64" spans="1:12" x14ac:dyDescent="0.25">
      <c r="E64" s="4"/>
      <c r="H64" s="16"/>
      <c r="I64"/>
      <c r="J64"/>
      <c r="K64" s="16"/>
    </row>
    <row r="65" spans="1:11" x14ac:dyDescent="0.25">
      <c r="H65" s="16"/>
      <c r="I65"/>
      <c r="J65"/>
      <c r="K65" s="16"/>
    </row>
    <row r="66" spans="1:11" x14ac:dyDescent="0.25">
      <c r="C66"/>
      <c r="H66" s="16"/>
      <c r="I66"/>
      <c r="J66"/>
      <c r="K66" s="16"/>
    </row>
    <row r="67" spans="1:11" x14ac:dyDescent="0.25">
      <c r="H67" s="16"/>
      <c r="J67"/>
    </row>
    <row r="74" spans="1:11" x14ac:dyDescent="0.25">
      <c r="A74" s="1"/>
    </row>
    <row r="80" spans="1:11" x14ac:dyDescent="0.25">
      <c r="A80" s="1"/>
    </row>
    <row r="81" spans="5:5" x14ac:dyDescent="0.25">
      <c r="E81" s="4"/>
    </row>
  </sheetData>
  <hyperlinks>
    <hyperlink ref="H27" r:id="rId1" display="http://www.digikey.com/product-detail/en/C1608X7R2A222K080AA/445-1300-1-ND/567703"/>
  </hyperlinks>
  <pageMargins left="0.7" right="0.7" top="0.75" bottom="0.75" header="0.3" footer="0.3"/>
  <pageSetup scale="64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Digikey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2015-05-01T18:19:51Z</dcterms:modified>
</cp:coreProperties>
</file>