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8_{D8B23754-361C-4535-9D8E-B8CFE1588F68}"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E23" i="11"/>
  <c r="F23" i="11"/>
  <c r="F22" i="11"/>
  <c r="F21" i="11"/>
  <c r="E16" i="11"/>
  <c r="H7" i="11"/>
  <c r="E9" i="11" l="1"/>
  <c r="I5" i="11" l="1"/>
  <c r="H33" i="11"/>
  <c r="H32" i="11"/>
  <c r="H31" i="11"/>
  <c r="H30" i="11"/>
  <c r="H29" i="11"/>
  <c r="H28" i="11"/>
  <c r="H26" i="11"/>
  <c r="H20" i="11"/>
  <c r="H14" i="11"/>
  <c r="H8" i="11"/>
  <c r="H9" i="11" l="1"/>
  <c r="F16" i="11"/>
  <c r="I6" i="11"/>
  <c r="H27" i="11" l="1"/>
  <c r="H10" i="11"/>
  <c r="H15" i="11"/>
  <c r="H13" i="11"/>
  <c r="J5" i="11"/>
  <c r="K5" i="11" s="1"/>
  <c r="L5" i="11" s="1"/>
  <c r="M5" i="11" s="1"/>
  <c r="N5" i="11" s="1"/>
  <c r="O5" i="11" s="1"/>
  <c r="P5" i="11" s="1"/>
  <c r="I4" i="11"/>
  <c r="H16" i="11" l="1"/>
  <c r="E17" i="11"/>
  <c r="H11" i="11"/>
  <c r="H12" i="11"/>
  <c r="P4" i="11"/>
  <c r="Q5" i="11"/>
  <c r="R5" i="11" s="1"/>
  <c r="S5" i="11" s="1"/>
  <c r="T5" i="11" s="1"/>
  <c r="U5" i="11" s="1"/>
  <c r="V5" i="11" s="1"/>
  <c r="W5" i="11" s="1"/>
  <c r="J6" i="11"/>
  <c r="F17" i="11" l="1"/>
  <c r="E18" i="11" s="1"/>
  <c r="F18" i="11" s="1"/>
  <c r="E19" i="11" s="1"/>
  <c r="F19" i="11" s="1"/>
  <c r="E21" i="11" s="1"/>
  <c r="H17" i="11"/>
  <c r="W4" i="11"/>
  <c r="X5" i="11"/>
  <c r="Y5" i="11" s="1"/>
  <c r="Z5" i="11" s="1"/>
  <c r="AA5" i="11" s="1"/>
  <c r="AB5" i="11" s="1"/>
  <c r="AC5" i="11" s="1"/>
  <c r="AD5" i="11" s="1"/>
  <c r="K6" i="11"/>
  <c r="H18" i="11" l="1"/>
  <c r="H19" i="11"/>
  <c r="E22" i="11"/>
  <c r="H21" i="11"/>
  <c r="AE5" i="11"/>
  <c r="AF5" i="11" s="1"/>
  <c r="AG5" i="11" s="1"/>
  <c r="AH5" i="11" s="1"/>
  <c r="AI5" i="11" s="1"/>
  <c r="AJ5" i="11" s="1"/>
  <c r="AD4" i="11"/>
  <c r="L6" i="11"/>
  <c r="H22" i="11" l="1"/>
  <c r="AK5" i="11"/>
  <c r="AL5" i="11" s="1"/>
  <c r="AM5" i="11" s="1"/>
  <c r="AN5" i="11" s="1"/>
  <c r="AO5" i="11" s="1"/>
  <c r="AP5" i="11" s="1"/>
  <c r="AQ5" i="11" s="1"/>
  <c r="M6" i="11"/>
  <c r="F24" i="11" l="1"/>
  <c r="E25" i="11"/>
  <c r="H25" i="11" s="1"/>
  <c r="H23" i="11"/>
  <c r="AR5" i="11"/>
  <c r="AS5" i="11" s="1"/>
  <c r="AK4" i="11"/>
  <c r="N6" i="11"/>
  <c r="H24"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<sst xmlns="http://schemas.openxmlformats.org/spreadsheetml/2006/main" count="78" uniqueCount="66">
  <si>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</si>
  <si>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</si>
  <si>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</si>
  <si>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</si>
  <si>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</si>
  <si>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</si>
  <si>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</si>
  <si>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</si>
  <si>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</si>
  <si>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</si>
  <si>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</si>
  <si>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</si>
  <si>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</si>
  <si>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</si>
  <si>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</si>
  <si>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5</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</si>
  <si>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</si>
  <si>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</si>
  <si>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</si>
  <si>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</si>
  <si>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</si>
  <si>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</si>
  <si>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</si>
  <si>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</si>
  <si>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</si>
  <si>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</si>
  <si>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</si>
  <si>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</si>
  <si>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</si>
  <si>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</si>
  <si>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</si>
  <si>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</si>
  <si>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</si>
  <si>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</si>
  <si>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</si>
  <si>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</si>
  <si>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</si>
  <si>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</si>
  <si>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</si>
  <si>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</si>
  <si>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UCL</t>
  </si>
  <si>
    <t>Analysis and optimisation of building management systems through data analytics and interpretable machine learning</t>
  </si>
  <si>
    <t>Ryan Grammenos</t>
  </si>
  <si>
    <t>Literature review</t>
  </si>
  <si>
    <t>"Data analysis using python" courses</t>
  </si>
  <si>
    <t>Preparation</t>
  </si>
  <si>
    <t>Risk assessment</t>
  </si>
  <si>
    <t>Project proposal</t>
  </si>
  <si>
    <t>"Data analytics" courses</t>
  </si>
  <si>
    <t>Exploratory data analysis</t>
  </si>
  <si>
    <t>Analysing cleaned data</t>
  </si>
  <si>
    <t>Clustering</t>
  </si>
  <si>
    <t>Real time prediction</t>
  </si>
  <si>
    <t>Reading/Exploring/Visualizing data</t>
  </si>
  <si>
    <t>Preparing/Cleaning data/Transforming</t>
  </si>
  <si>
    <t>Writing report</t>
  </si>
  <si>
    <t>Creating model based on analytics</t>
  </si>
  <si>
    <t>Writing introduction for the report</t>
  </si>
  <si>
    <t>Writing literature review</t>
  </si>
  <si>
    <t>Writing experiment and result</t>
  </si>
  <si>
    <t>Making poster and presentation</t>
  </si>
  <si>
    <t>Writing conclusion</t>
  </si>
  <si>
    <t>Train/Improve model</t>
  </si>
  <si>
    <t>Real time predictions</t>
  </si>
  <si>
    <t>Learning the behaviour of unknown buildings autonomously</t>
  </si>
  <si>
    <t>Finish all work by end of 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</si>
</sst>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 numFmtId="175" formatCode="[$-F800]dddd\,\ mmmm\ dd\,\ yyyy"/>
  </numFmts>
  <fonts count="35"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5"/>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6" fontId="8" fillId="3" borderId="2" xfId="10" applyFill="1">
      <alignment horizontal="center" vertical="center"/>
    </xf>
    <xf numFmtId="166" fontId="8" fillId="4" borderId="2" xfId="10" applyFill="1">
      <alignment horizontal="center" vertical="center"/>
    </xf>
    <xf numFmtId="166" fontId="8" fillId="11" borderId="2" xfId="10" applyFill="1">
      <alignment horizontal="center" vertical="center"/>
    </xf>
    <xf numFmtId="166" fontId="8" fillId="10" borderId="2" xfId="10" applyFill="1">
      <alignment horizontal="center" vertical="center"/>
    </xf>
    <xf numFmtId="166" fontId="8" fillId="0" borderId="2" xfId="10">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8" fillId="0" borderId="0" xfId="8">
      <alignment horizontal="right" indent="1"/>
    </xf>
    <xf numFmtId="0" fontId="8" fillId="0" borderId="7" xfId="8" applyBorder="1">
      <alignment horizontal="right" indent="1"/>
    </xf>
    <xf numFmtId="0" fontId="0" fillId="0" borderId="10" xfId="0" applyBorder="1"/>
    <xf numFmtId="0" fontId="0" fillId="0" borderId="0" xfId="0" applyAlignment="1">
      <alignment horizontal="center" wrapText="1"/>
    </xf>
    <xf numFmtId="175" fontId="8" fillId="0" borderId="3" xfId="9" applyNumberFormat="1">
      <alignment horizontal="center" vertical="center"/>
    </xf>
    <xf numFmtId="0" fontId="34" fillId="11"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8" zoomScaleNormal="60" zoomScalePageLayoutView="70" workbookViewId="0">
      <pane ySplit="6" topLeftCell="A17" activePane="bottomLeft" state="frozen"/>
      <selection pane="bottomLeft" activeCell="I23" sqref="I23"/>
    </sheetView>
  </sheetViews>
  <sheetFormatPr defaultRowHeight="30" customHeight="1" x14ac:dyDescent="0.3"/>
  <cols>
    <col min="1" max="1" width="2.6640625" style="42" customWidth="1"/>
    <col min="2" max="2" width="19.88671875" customWidth="1"/>
    <col min="3" max="3" width="30.6640625" customWidth="1"/>
    <col min="4" max="4" width="10.664062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3" t="s">
        <v>0</v>
      </c>
      <c r="B1" s="87" t="s">
        <v>41</v>
      </c>
      <c r="C1" s="87"/>
      <c r="D1" s="87"/>
      <c r="E1" s="87"/>
      <c r="F1" s="87"/>
      <c r="H1" s="1"/>
      <c r="I1" s="9" t="s">
        <v>25</v>
      </c>
    </row>
    <row r="2" spans="1:64" ht="30" customHeight="1" x14ac:dyDescent="0.35">
      <c r="A2" s="42" t="s">
        <v>1</v>
      </c>
      <c r="B2" s="47" t="s">
        <v>40</v>
      </c>
      <c r="I2" s="45" t="s">
        <v>26</v>
      </c>
    </row>
    <row r="3" spans="1:64" ht="30" customHeight="1" x14ac:dyDescent="0.3">
      <c r="A3" s="42" t="s">
        <v>2</v>
      </c>
      <c r="B3" s="48" t="s">
        <v>42</v>
      </c>
      <c r="C3" s="84" t="s">
        <v>17</v>
      </c>
      <c r="D3" s="85"/>
      <c r="E3" s="88">
        <v>44473</v>
      </c>
      <c r="F3" s="88"/>
    </row>
    <row r="4" spans="1:64" ht="30" customHeight="1" x14ac:dyDescent="0.3">
      <c r="A4" s="43" t="s">
        <v>3</v>
      </c>
      <c r="C4" s="84" t="s">
        <v>18</v>
      </c>
      <c r="D4" s="85"/>
      <c r="E4" s="5">
        <v>7</v>
      </c>
      <c r="I4" s="81">
        <f>I5</f>
        <v>44515</v>
      </c>
      <c r="J4" s="82"/>
      <c r="K4" s="82"/>
      <c r="L4" s="82"/>
      <c r="M4" s="82"/>
      <c r="N4" s="82"/>
      <c r="O4" s="83"/>
      <c r="P4" s="81">
        <f>P5</f>
        <v>44522</v>
      </c>
      <c r="Q4" s="82"/>
      <c r="R4" s="82"/>
      <c r="S4" s="82"/>
      <c r="T4" s="82"/>
      <c r="U4" s="82"/>
      <c r="V4" s="83"/>
      <c r="W4" s="81">
        <f>W5</f>
        <v>44529</v>
      </c>
      <c r="X4" s="82"/>
      <c r="Y4" s="82"/>
      <c r="Z4" s="82"/>
      <c r="AA4" s="82"/>
      <c r="AB4" s="82"/>
      <c r="AC4" s="83"/>
      <c r="AD4" s="81">
        <f>AD5</f>
        <v>44536</v>
      </c>
      <c r="AE4" s="82"/>
      <c r="AF4" s="82"/>
      <c r="AG4" s="82"/>
      <c r="AH4" s="82"/>
      <c r="AI4" s="82"/>
      <c r="AJ4" s="83"/>
      <c r="AK4" s="81">
        <f>AK5</f>
        <v>44543</v>
      </c>
      <c r="AL4" s="82"/>
      <c r="AM4" s="82"/>
      <c r="AN4" s="82"/>
      <c r="AO4" s="82"/>
      <c r="AP4" s="82"/>
      <c r="AQ4" s="83"/>
      <c r="AR4" s="81">
        <f>AR5</f>
        <v>44550</v>
      </c>
      <c r="AS4" s="82"/>
      <c r="AT4" s="82"/>
      <c r="AU4" s="82"/>
      <c r="AV4" s="82"/>
      <c r="AW4" s="82"/>
      <c r="AX4" s="83"/>
      <c r="AY4" s="81">
        <f>AY5</f>
        <v>44557</v>
      </c>
      <c r="AZ4" s="82"/>
      <c r="BA4" s="82"/>
      <c r="BB4" s="82"/>
      <c r="BC4" s="82"/>
      <c r="BD4" s="82"/>
      <c r="BE4" s="83"/>
      <c r="BF4" s="81">
        <f>BF5</f>
        <v>44564</v>
      </c>
      <c r="BG4" s="82"/>
      <c r="BH4" s="82"/>
      <c r="BI4" s="82"/>
      <c r="BJ4" s="82"/>
      <c r="BK4" s="82"/>
      <c r="BL4" s="83"/>
    </row>
    <row r="5" spans="1:64" ht="15" customHeight="1" x14ac:dyDescent="0.3">
      <c r="A5" s="43" t="s">
        <v>4</v>
      </c>
      <c r="B5" s="86"/>
      <c r="C5" s="86"/>
      <c r="D5" s="86"/>
      <c r="E5" s="86"/>
      <c r="F5" s="86"/>
      <c r="G5" s="86"/>
      <c r="I5" s="78">
        <f>Project_Start-WEEKDAY(Project_Start,1)+2+7*(Display_Week-1)</f>
        <v>44515</v>
      </c>
      <c r="J5" s="79">
        <f>I5+1</f>
        <v>44516</v>
      </c>
      <c r="K5" s="79">
        <f t="shared" ref="K5:AX5" si="0">J5+1</f>
        <v>44517</v>
      </c>
      <c r="L5" s="79">
        <f t="shared" si="0"/>
        <v>44518</v>
      </c>
      <c r="M5" s="79">
        <f t="shared" si="0"/>
        <v>44519</v>
      </c>
      <c r="N5" s="79">
        <f t="shared" si="0"/>
        <v>44520</v>
      </c>
      <c r="O5" s="80">
        <f t="shared" si="0"/>
        <v>44521</v>
      </c>
      <c r="P5" s="78">
        <f>O5+1</f>
        <v>44522</v>
      </c>
      <c r="Q5" s="79">
        <f>P5+1</f>
        <v>44523</v>
      </c>
      <c r="R5" s="79">
        <f t="shared" si="0"/>
        <v>44524</v>
      </c>
      <c r="S5" s="79">
        <f t="shared" si="0"/>
        <v>44525</v>
      </c>
      <c r="T5" s="79">
        <f t="shared" si="0"/>
        <v>44526</v>
      </c>
      <c r="U5" s="79">
        <f t="shared" si="0"/>
        <v>44527</v>
      </c>
      <c r="V5" s="80">
        <f t="shared" si="0"/>
        <v>44528</v>
      </c>
      <c r="W5" s="78">
        <f>V5+1</f>
        <v>44529</v>
      </c>
      <c r="X5" s="79">
        <f>W5+1</f>
        <v>44530</v>
      </c>
      <c r="Y5" s="79">
        <f t="shared" si="0"/>
        <v>44531</v>
      </c>
      <c r="Z5" s="79">
        <f t="shared" si="0"/>
        <v>44532</v>
      </c>
      <c r="AA5" s="79">
        <f t="shared" si="0"/>
        <v>44533</v>
      </c>
      <c r="AB5" s="79">
        <f t="shared" si="0"/>
        <v>44534</v>
      </c>
      <c r="AC5" s="80">
        <f t="shared" si="0"/>
        <v>44535</v>
      </c>
      <c r="AD5" s="78">
        <f>AC5+1</f>
        <v>44536</v>
      </c>
      <c r="AE5" s="79">
        <f>AD5+1</f>
        <v>44537</v>
      </c>
      <c r="AF5" s="79">
        <f t="shared" si="0"/>
        <v>44538</v>
      </c>
      <c r="AG5" s="79">
        <f t="shared" si="0"/>
        <v>44539</v>
      </c>
      <c r="AH5" s="79">
        <f t="shared" si="0"/>
        <v>44540</v>
      </c>
      <c r="AI5" s="79">
        <f t="shared" si="0"/>
        <v>44541</v>
      </c>
      <c r="AJ5" s="80">
        <f t="shared" si="0"/>
        <v>44542</v>
      </c>
      <c r="AK5" s="78">
        <f>AJ5+1</f>
        <v>44543</v>
      </c>
      <c r="AL5" s="79">
        <f>AK5+1</f>
        <v>44544</v>
      </c>
      <c r="AM5" s="79">
        <f t="shared" si="0"/>
        <v>44545</v>
      </c>
      <c r="AN5" s="79">
        <f t="shared" si="0"/>
        <v>44546</v>
      </c>
      <c r="AO5" s="79">
        <f t="shared" si="0"/>
        <v>44547</v>
      </c>
      <c r="AP5" s="79">
        <f t="shared" si="0"/>
        <v>44548</v>
      </c>
      <c r="AQ5" s="80">
        <f t="shared" si="0"/>
        <v>44549</v>
      </c>
      <c r="AR5" s="78">
        <f>AQ5+1</f>
        <v>44550</v>
      </c>
      <c r="AS5" s="79">
        <f>AR5+1</f>
        <v>44551</v>
      </c>
      <c r="AT5" s="79">
        <f t="shared" si="0"/>
        <v>44552</v>
      </c>
      <c r="AU5" s="79">
        <f t="shared" si="0"/>
        <v>44553</v>
      </c>
      <c r="AV5" s="79">
        <f t="shared" si="0"/>
        <v>44554</v>
      </c>
      <c r="AW5" s="79">
        <f t="shared" si="0"/>
        <v>44555</v>
      </c>
      <c r="AX5" s="80">
        <f t="shared" si="0"/>
        <v>44556</v>
      </c>
      <c r="AY5" s="78">
        <f>AX5+1</f>
        <v>44557</v>
      </c>
      <c r="AZ5" s="79">
        <f>AY5+1</f>
        <v>44558</v>
      </c>
      <c r="BA5" s="79">
        <f t="shared" ref="BA5:BE5" si="1">AZ5+1</f>
        <v>44559</v>
      </c>
      <c r="BB5" s="79">
        <f t="shared" si="1"/>
        <v>44560</v>
      </c>
      <c r="BC5" s="79">
        <f t="shared" si="1"/>
        <v>44561</v>
      </c>
      <c r="BD5" s="79">
        <f t="shared" si="1"/>
        <v>44562</v>
      </c>
      <c r="BE5" s="80">
        <f t="shared" si="1"/>
        <v>44563</v>
      </c>
      <c r="BF5" s="78">
        <f>BE5+1</f>
        <v>44564</v>
      </c>
      <c r="BG5" s="79">
        <f>BF5+1</f>
        <v>44565</v>
      </c>
      <c r="BH5" s="79">
        <f t="shared" ref="BH5:BL5" si="2">BG5+1</f>
        <v>44566</v>
      </c>
      <c r="BI5" s="79">
        <f t="shared" si="2"/>
        <v>44567</v>
      </c>
      <c r="BJ5" s="79">
        <f t="shared" si="2"/>
        <v>44568</v>
      </c>
      <c r="BK5" s="79">
        <f t="shared" si="2"/>
        <v>44569</v>
      </c>
      <c r="BL5" s="80">
        <f t="shared" si="2"/>
        <v>44570</v>
      </c>
    </row>
    <row r="6" spans="1:64" ht="30" customHeight="1" thickBot="1" x14ac:dyDescent="0.35">
      <c r="A6" s="43" t="s">
        <v>5</v>
      </c>
      <c r="B6" s="6" t="s">
        <v>14</v>
      </c>
      <c r="C6" s="7" t="s">
        <v>19</v>
      </c>
      <c r="D6" s="7" t="s">
        <v>20</v>
      </c>
      <c r="E6" s="7" t="s">
        <v>21</v>
      </c>
      <c r="F6" s="7" t="s">
        <v>23</v>
      </c>
      <c r="G6" s="7"/>
      <c r="H6" s="7" t="s">
        <v>24</v>
      </c>
      <c r="I6" s="8" t="str">
        <f t="shared" ref="I6" si="3">LEFT(TEXT(I5,"ddd"),1)</f>
        <v>M</v>
      </c>
      <c r="J6" s="8" t="str">
        <f t="shared" ref="J6:AR6" si="4">LEFT(TEXT(J5,"ddd"),1)</f>
        <v>T</v>
      </c>
      <c r="K6" s="8" t="str">
        <f t="shared" si="4"/>
        <v>W</v>
      </c>
      <c r="L6" s="8" t="str">
        <f t="shared" si="4"/>
        <v>T</v>
      </c>
      <c r="M6" s="8" t="str">
        <f t="shared" si="4"/>
        <v>F</v>
      </c>
      <c r="N6" s="8" t="str">
        <f t="shared" si="4"/>
        <v>S</v>
      </c>
      <c r="O6" s="8" t="str">
        <f t="shared" si="4"/>
        <v>S</v>
      </c>
      <c r="P6" s="8" t="str">
        <f t="shared" si="4"/>
        <v>M</v>
      </c>
      <c r="Q6" s="8" t="str">
        <f t="shared" si="4"/>
        <v>T</v>
      </c>
      <c r="R6" s="8" t="str">
        <f t="shared" si="4"/>
        <v>W</v>
      </c>
      <c r="S6" s="8" t="str">
        <f t="shared" si="4"/>
        <v>T</v>
      </c>
      <c r="T6" s="8" t="str">
        <f t="shared" si="4"/>
        <v>F</v>
      </c>
      <c r="U6" s="8" t="str">
        <f t="shared" si="4"/>
        <v>S</v>
      </c>
      <c r="V6" s="8" t="str">
        <f t="shared" si="4"/>
        <v>S</v>
      </c>
      <c r="W6" s="8" t="str">
        <f t="shared" si="4"/>
        <v>M</v>
      </c>
      <c r="X6" s="8" t="str">
        <f t="shared" si="4"/>
        <v>T</v>
      </c>
      <c r="Y6" s="8" t="str">
        <f t="shared" si="4"/>
        <v>W</v>
      </c>
      <c r="Z6" s="8" t="str">
        <f t="shared" si="4"/>
        <v>T</v>
      </c>
      <c r="AA6" s="8" t="str">
        <f t="shared" si="4"/>
        <v>F</v>
      </c>
      <c r="AB6" s="8" t="str">
        <f t="shared" si="4"/>
        <v>S</v>
      </c>
      <c r="AC6" s="8" t="str">
        <f t="shared" si="4"/>
        <v>S</v>
      </c>
      <c r="AD6" s="8" t="str">
        <f t="shared" si="4"/>
        <v>M</v>
      </c>
      <c r="AE6" s="8" t="str">
        <f t="shared" si="4"/>
        <v>T</v>
      </c>
      <c r="AF6" s="8" t="str">
        <f t="shared" si="4"/>
        <v>W</v>
      </c>
      <c r="AG6" s="8" t="str">
        <f t="shared" si="4"/>
        <v>T</v>
      </c>
      <c r="AH6" s="8" t="str">
        <f t="shared" si="4"/>
        <v>F</v>
      </c>
      <c r="AI6" s="8" t="str">
        <f t="shared" si="4"/>
        <v>S</v>
      </c>
      <c r="AJ6" s="8" t="str">
        <f t="shared" si="4"/>
        <v>S</v>
      </c>
      <c r="AK6" s="8" t="str">
        <f t="shared" si="4"/>
        <v>M</v>
      </c>
      <c r="AL6" s="8" t="str">
        <f t="shared" si="4"/>
        <v>T</v>
      </c>
      <c r="AM6" s="8" t="str">
        <f t="shared" si="4"/>
        <v>W</v>
      </c>
      <c r="AN6" s="8" t="str">
        <f t="shared" si="4"/>
        <v>T</v>
      </c>
      <c r="AO6" s="8" t="str">
        <f t="shared" si="4"/>
        <v>F</v>
      </c>
      <c r="AP6" s="8" t="str">
        <f t="shared" si="4"/>
        <v>S</v>
      </c>
      <c r="AQ6" s="8" t="str">
        <f t="shared" si="4"/>
        <v>S</v>
      </c>
      <c r="AR6" s="8" t="str">
        <f t="shared" si="4"/>
        <v>M</v>
      </c>
      <c r="AS6" s="8" t="str">
        <f t="shared" ref="AS6:BL6" si="5">LEFT(TEXT(AS5,"ddd"),1)</f>
        <v>T</v>
      </c>
      <c r="AT6" s="8" t="str">
        <f t="shared" si="5"/>
        <v>W</v>
      </c>
      <c r="AU6" s="8" t="str">
        <f t="shared" si="5"/>
        <v>T</v>
      </c>
      <c r="AV6" s="8" t="str">
        <f t="shared" si="5"/>
        <v>F</v>
      </c>
      <c r="AW6" s="8" t="str">
        <f t="shared" si="5"/>
        <v>S</v>
      </c>
      <c r="AX6" s="8" t="str">
        <f t="shared" si="5"/>
        <v>S</v>
      </c>
      <c r="AY6" s="8" t="str">
        <f t="shared" si="5"/>
        <v>M</v>
      </c>
      <c r="AZ6" s="8" t="str">
        <f t="shared" si="5"/>
        <v>T</v>
      </c>
      <c r="BA6" s="8" t="str">
        <f t="shared" si="5"/>
        <v>W</v>
      </c>
      <c r="BB6" s="8" t="str">
        <f t="shared" si="5"/>
        <v>T</v>
      </c>
      <c r="BC6" s="8" t="str">
        <f t="shared" si="5"/>
        <v>F</v>
      </c>
      <c r="BD6" s="8" t="str">
        <f t="shared" si="5"/>
        <v>S</v>
      </c>
      <c r="BE6" s="8" t="str">
        <f t="shared" si="5"/>
        <v>S</v>
      </c>
      <c r="BF6" s="8" t="str">
        <f t="shared" si="5"/>
        <v>M</v>
      </c>
      <c r="BG6" s="8" t="str">
        <f t="shared" si="5"/>
        <v>T</v>
      </c>
      <c r="BH6" s="8" t="str">
        <f t="shared" si="5"/>
        <v>W</v>
      </c>
      <c r="BI6" s="8" t="str">
        <f t="shared" si="5"/>
        <v>T</v>
      </c>
      <c r="BJ6" s="8" t="str">
        <f t="shared" si="5"/>
        <v>F</v>
      </c>
      <c r="BK6" s="8" t="str">
        <f t="shared" si="5"/>
        <v>S</v>
      </c>
      <c r="BL6" s="8" t="str">
        <f t="shared" si="5"/>
        <v>S</v>
      </c>
    </row>
    <row r="7" spans="1:64" ht="30" hidden="1" customHeight="1" thickBot="1" x14ac:dyDescent="0.35">
      <c r="A7" s="42"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t="s">
        <v>7</v>
      </c>
      <c r="B8" s="13" t="s">
        <v>45</v>
      </c>
      <c r="C8" s="49"/>
      <c r="D8" s="14"/>
      <c r="E8" s="63"/>
      <c r="F8" s="64"/>
      <c r="G8" s="12"/>
      <c r="H8" s="12" t="str">
        <f t="shared" ref="H8:H33"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t="s">
        <v>8</v>
      </c>
      <c r="B9" s="58" t="s">
        <v>43</v>
      </c>
      <c r="C9" s="50"/>
      <c r="D9" s="15">
        <v>0.1</v>
      </c>
      <c r="E9" s="73">
        <f>Project_Start</f>
        <v>44473</v>
      </c>
      <c r="F9" s="73">
        <v>44650</v>
      </c>
      <c r="G9" s="12"/>
      <c r="H9" s="12">
        <f t="shared" si="6"/>
        <v>178</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t="s">
        <v>9</v>
      </c>
      <c r="B10" s="58" t="s">
        <v>46</v>
      </c>
      <c r="C10" s="50"/>
      <c r="D10" s="15">
        <v>1</v>
      </c>
      <c r="E10" s="73">
        <v>44482</v>
      </c>
      <c r="F10" s="73">
        <v>44483</v>
      </c>
      <c r="G10" s="12"/>
      <c r="H10" s="12">
        <f t="shared" si="6"/>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2"/>
      <c r="B11" s="58" t="s">
        <v>47</v>
      </c>
      <c r="C11" s="50"/>
      <c r="D11" s="15">
        <v>1</v>
      </c>
      <c r="E11" s="73">
        <v>44484</v>
      </c>
      <c r="F11" s="73">
        <v>44489</v>
      </c>
      <c r="G11" s="12"/>
      <c r="H11" s="12">
        <f t="shared" si="6"/>
        <v>6</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2"/>
      <c r="B12" s="58" t="s">
        <v>48</v>
      </c>
      <c r="C12" s="50"/>
      <c r="D12" s="15">
        <v>1</v>
      </c>
      <c r="E12" s="73">
        <v>44484</v>
      </c>
      <c r="F12" s="73">
        <v>44489</v>
      </c>
      <c r="G12" s="12"/>
      <c r="H12" s="12">
        <f t="shared" si="6"/>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2"/>
      <c r="B13" s="58" t="s">
        <v>44</v>
      </c>
      <c r="C13" s="50"/>
      <c r="D13" s="15">
        <v>0.4</v>
      </c>
      <c r="E13" s="73">
        <v>44489</v>
      </c>
      <c r="F13" s="73">
        <v>44493</v>
      </c>
      <c r="G13" s="12"/>
      <c r="H13" s="12">
        <f t="shared" si="6"/>
        <v>5</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t="s">
        <v>10</v>
      </c>
      <c r="B14" s="16" t="s">
        <v>49</v>
      </c>
      <c r="C14" s="51"/>
      <c r="D14" s="17"/>
      <c r="E14" s="65"/>
      <c r="F14" s="66"/>
      <c r="G14" s="12"/>
      <c r="H14" s="12" t="str">
        <f t="shared" si="6"/>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9" t="s">
        <v>53</v>
      </c>
      <c r="C15" s="52"/>
      <c r="D15" s="18">
        <v>0</v>
      </c>
      <c r="E15" s="74">
        <v>44473</v>
      </c>
      <c r="F15" s="74">
        <v>44494</v>
      </c>
      <c r="G15" s="12"/>
      <c r="H15" s="12">
        <f t="shared" si="6"/>
        <v>22</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2"/>
      <c r="B16" s="59" t="s">
        <v>54</v>
      </c>
      <c r="C16" s="52"/>
      <c r="D16" s="18">
        <v>0</v>
      </c>
      <c r="E16" s="74">
        <f>F15</f>
        <v>44494</v>
      </c>
      <c r="F16" s="74">
        <f>E16+7</f>
        <v>44501</v>
      </c>
      <c r="G16" s="12"/>
      <c r="H16" s="12">
        <f t="shared" si="6"/>
        <v>8</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2"/>
      <c r="B17" s="59" t="s">
        <v>50</v>
      </c>
      <c r="C17" s="52"/>
      <c r="D17" s="18">
        <v>0</v>
      </c>
      <c r="E17" s="74">
        <f>F16</f>
        <v>44501</v>
      </c>
      <c r="F17" s="74">
        <f>E17+7</f>
        <v>44508</v>
      </c>
      <c r="G17" s="12"/>
      <c r="H17" s="12">
        <f t="shared" si="6"/>
        <v>8</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2"/>
      <c r="B18" s="59" t="s">
        <v>51</v>
      </c>
      <c r="C18" s="52"/>
      <c r="D18" s="18">
        <v>0</v>
      </c>
      <c r="E18" s="74">
        <f>F17</f>
        <v>44508</v>
      </c>
      <c r="F18" s="74">
        <f>E18+7</f>
        <v>44515</v>
      </c>
      <c r="G18" s="12"/>
      <c r="H18" s="12">
        <f t="shared" si="6"/>
        <v>8</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59" t="s">
        <v>15</v>
      </c>
      <c r="C19" s="52"/>
      <c r="D19" s="18">
        <v>0</v>
      </c>
      <c r="E19" s="74">
        <f>F18</f>
        <v>44515</v>
      </c>
      <c r="F19" s="74">
        <f>E19+2</f>
        <v>44517</v>
      </c>
      <c r="G19" s="12"/>
      <c r="H19" s="12">
        <f t="shared" si="6"/>
        <v>3</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t="s">
        <v>11</v>
      </c>
      <c r="B20" s="19" t="s">
        <v>52</v>
      </c>
      <c r="C20" s="53"/>
      <c r="D20" s="20"/>
      <c r="E20" s="67"/>
      <c r="F20" s="68"/>
      <c r="G20" s="12"/>
      <c r="H20" s="12" t="str">
        <f t="shared" si="6"/>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60" t="s">
        <v>56</v>
      </c>
      <c r="C21" s="54"/>
      <c r="D21" s="21">
        <v>0</v>
      </c>
      <c r="E21" s="75">
        <f>F19</f>
        <v>44517</v>
      </c>
      <c r="F21" s="75">
        <f>E21+15</f>
        <v>44532</v>
      </c>
      <c r="G21" s="12"/>
      <c r="H21" s="12">
        <f t="shared" si="6"/>
        <v>16</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60" t="s">
        <v>62</v>
      </c>
      <c r="C22" s="54"/>
      <c r="D22" s="21">
        <v>0</v>
      </c>
      <c r="E22" s="75">
        <f>F21+1</f>
        <v>44533</v>
      </c>
      <c r="F22" s="75">
        <f>E22+15</f>
        <v>44548</v>
      </c>
      <c r="G22" s="12"/>
      <c r="H22" s="12">
        <f t="shared" si="6"/>
        <v>16</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89" t="s">
        <v>64</v>
      </c>
      <c r="C23" s="54"/>
      <c r="D23" s="21">
        <v>0</v>
      </c>
      <c r="E23" s="75">
        <f>F22</f>
        <v>44548</v>
      </c>
      <c r="F23" s="75">
        <f>E23+15</f>
        <v>44563</v>
      </c>
      <c r="G23" s="12"/>
      <c r="H23" s="12">
        <f t="shared" si="6"/>
        <v>16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60" t="s">
        <v>63</v>
      </c>
      <c r="C24" s="54"/>
      <c r="D24" s="21">
        <v>0</v>
      </c>
      <c r="E24" s="75">
        <f>F23+1</f>
        <v>44564</v>
      </c>
      <c r="F24" s="75">
        <f>E24+15</f>
        <v>44579</v>
      </c>
      <c r="G24" s="12"/>
      <c r="H24" s="12">
        <f t="shared" si="6"/>
        <v>16</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60" t="s">
        <v>65</v>
      </c>
      <c r="C25" s="54"/>
      <c r="D25" s="21">
        <v>0</v>
      </c>
      <c r="E25" s="75">
        <f>E23</f>
        <v>44548</v>
      </c>
      <c r="F25" s="75">
        <v>44593</v>
      </c>
      <c r="G25" s="12"/>
      <c r="H25" s="12">
        <f t="shared" si="6"/>
        <v>46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t="s">
        <v>11</v>
      </c>
      <c r="B26" s="22" t="s">
        <v>55</v>
      </c>
      <c r="C26" s="55"/>
      <c r="D26" s="23"/>
      <c r="E26" s="69"/>
      <c r="F26" s="70"/>
      <c r="G26" s="12"/>
      <c r="H26" s="12" t="str">
        <f t="shared" si="6"/>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61" t="s">
        <v>57</v>
      </c>
      <c r="C27" s="56"/>
      <c r="D27" s="24"/>
      <c r="E27" s="76" t="s">
        <v>22</v>
      </c>
      <c r="F27" s="76" t="s">
        <v>22</v>
      </c>
      <c r="G27" s="12"/>
      <c r="H27" s="12" t="e">
        <f t="shared" si="6"/>
        <v>#VALUE!</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61" t="s">
        <v>58</v>
      </c>
      <c r="C28" s="56"/>
      <c r="D28" s="24"/>
      <c r="E28" s="76" t="s">
        <v>22</v>
      </c>
      <c r="F28" s="76" t="s">
        <v>22</v>
      </c>
      <c r="G28" s="12"/>
      <c r="H28" s="12" t="e">
        <f t="shared" si="6"/>
        <v>#VALUE!</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61" t="s">
        <v>59</v>
      </c>
      <c r="C29" s="56"/>
      <c r="D29" s="24"/>
      <c r="E29" s="76" t="s">
        <v>22</v>
      </c>
      <c r="F29" s="76" t="s">
        <v>22</v>
      </c>
      <c r="G29" s="12"/>
      <c r="H29" s="12" t="e">
        <f t="shared" si="6"/>
        <v>#VALUE!</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61" t="s">
        <v>60</v>
      </c>
      <c r="C30" s="56"/>
      <c r="D30" s="24"/>
      <c r="E30" s="76" t="s">
        <v>22</v>
      </c>
      <c r="F30" s="76" t="s">
        <v>22</v>
      </c>
      <c r="G30" s="12"/>
      <c r="H30" s="12" t="e">
        <f t="shared" si="6"/>
        <v>#VALUE!</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61" t="s">
        <v>61</v>
      </c>
      <c r="C31" s="56"/>
      <c r="D31" s="24"/>
      <c r="E31" s="76" t="s">
        <v>22</v>
      </c>
      <c r="F31" s="76" t="s">
        <v>22</v>
      </c>
      <c r="G31" s="12"/>
      <c r="H31" s="12" t="e">
        <f t="shared" si="6"/>
        <v>#VALUE!</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t="s">
        <v>12</v>
      </c>
      <c r="B32" s="62"/>
      <c r="C32" s="57"/>
      <c r="D32" s="11"/>
      <c r="E32" s="77"/>
      <c r="F32" s="77"/>
      <c r="G32" s="12"/>
      <c r="H32" s="12" t="str">
        <f t="shared" si="6"/>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3" t="s">
        <v>13</v>
      </c>
      <c r="B33" s="25" t="s">
        <v>16</v>
      </c>
      <c r="C33" s="26"/>
      <c r="D33" s="27"/>
      <c r="E33" s="71"/>
      <c r="F33" s="72"/>
      <c r="G33" s="28"/>
      <c r="H33" s="28"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ht="30" customHeight="1" x14ac:dyDescent="0.3">
      <c r="G34" s="4"/>
    </row>
    <row r="35" spans="1:64" ht="30" customHeight="1" x14ac:dyDescent="0.3">
      <c r="C35" s="9"/>
      <c r="F35" s="44"/>
    </row>
    <row r="36" spans="1:64" ht="30" customHeight="1" x14ac:dyDescent="0.3">
      <c r="C36"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87.109375" style="32" customWidth="1"/>
    <col min="2" max="16384" width="9.109375" style="1"/>
  </cols>
  <sheetData>
    <row r="1" spans="1:2" ht="46.5" customHeight="1" x14ac:dyDescent="0.3"/>
    <row r="2" spans="1:2" s="34" customFormat="1" ht="15.6" x14ac:dyDescent="0.3">
      <c r="A2" s="33" t="s">
        <v>25</v>
      </c>
      <c r="B2" s="33"/>
    </row>
    <row r="3" spans="1:2" s="38" customFormat="1" ht="27" customHeight="1" x14ac:dyDescent="0.3">
      <c r="A3" s="39" t="s">
        <v>26</v>
      </c>
      <c r="B3" s="39"/>
    </row>
    <row r="4" spans="1:2" s="35" customFormat="1" ht="25.8" x14ac:dyDescent="0.5">
      <c r="A4" s="36" t="s">
        <v>27</v>
      </c>
    </row>
    <row r="5" spans="1:2" ht="74.099999999999994" customHeight="1" x14ac:dyDescent="0.3">
      <c r="A5" s="37" t="s">
        <v>28</v>
      </c>
    </row>
    <row r="6" spans="1:2" ht="26.25" customHeight="1" x14ac:dyDescent="0.3">
      <c r="A6" s="36" t="s">
        <v>29</v>
      </c>
    </row>
    <row r="7" spans="1:2" s="32" customFormat="1" ht="204.9" customHeight="1" x14ac:dyDescent="0.3">
      <c r="A7" s="41" t="s">
        <v>30</v>
      </c>
    </row>
    <row r="8" spans="1:2" s="35" customFormat="1" ht="25.8" x14ac:dyDescent="0.5">
      <c r="A8" s="36" t="s">
        <v>31</v>
      </c>
    </row>
    <row r="9" spans="1:2" ht="63" customHeight="1" x14ac:dyDescent="0.3">
      <c r="A9" s="37" t="s">
        <v>32</v>
      </c>
    </row>
    <row r="10" spans="1:2" s="32" customFormat="1" ht="27.9" customHeight="1" x14ac:dyDescent="0.3">
      <c r="A10" s="40" t="s">
        <v>33</v>
      </c>
    </row>
    <row r="11" spans="1:2" s="35" customFormat="1" ht="25.8" x14ac:dyDescent="0.5">
      <c r="A11" s="36" t="s">
        <v>34</v>
      </c>
    </row>
    <row r="12" spans="1:2" ht="33.75" customHeight="1" x14ac:dyDescent="0.3">
      <c r="A12" s="37" t="s">
        <v>35</v>
      </c>
    </row>
    <row r="13" spans="1:2" s="32" customFormat="1" ht="27.9" customHeight="1" x14ac:dyDescent="0.3">
      <c r="A13" s="40" t="s">
        <v>36</v>
      </c>
    </row>
    <row r="14" spans="1:2" s="35" customFormat="1" ht="25.8" x14ac:dyDescent="0.5">
      <c r="A14" s="36" t="s">
        <v>37</v>
      </c>
    </row>
    <row r="15" spans="1:2" ht="75" customHeight="1" x14ac:dyDescent="0.3">
      <c r="A15" s="37" t="s">
        <v>38</v>
      </c>
    </row>
    <row r="16" spans="1:2" ht="81.75" customHeight="1" x14ac:dyDescent="0.3">
      <c r="A16" s="37"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2021-10-19T14:18:42Z</dcterms:modified>
</cp:coreProperties>
</file>