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scha\Desktop\legorsnlpzde\images\"/>
    </mc:Choice>
  </mc:AlternateContent>
  <xr:revisionPtr revIDLastSave="0" documentId="8_{CD7C741C-91C8-4E52-A30E-6A39D2F963A5}" xr6:coauthVersionLast="47" xr6:coauthVersionMax="47" xr10:uidLastSave="{00000000-0000-0000-0000-000000000000}"/>
  <bookViews>
    <workbookView xWindow="9510" yWindow="0" windowWidth="9780" windowHeight="11370" xr2:uid="{00000000-000D-0000-FFFF-FFFF00000000}"/>
  </bookViews>
  <sheets>
    <sheet name="Leg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5" i="1"/>
  <c r="W36" i="1"/>
  <c r="W37" i="1"/>
  <c r="W38" i="1"/>
  <c r="W4" i="1"/>
  <c r="AD3" i="1"/>
  <c r="Q5" i="1"/>
  <c r="S5" i="1" s="1"/>
  <c r="Q6" i="1"/>
  <c r="S6" i="1" s="1"/>
  <c r="Q7" i="1"/>
  <c r="S7" i="1" s="1"/>
  <c r="Q8" i="1"/>
  <c r="U8" i="1" s="1"/>
  <c r="Q9" i="1"/>
  <c r="S9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3" i="1"/>
  <c r="S33" i="1" s="1"/>
  <c r="Q35" i="1"/>
  <c r="S35" i="1" s="1"/>
  <c r="Q36" i="1"/>
  <c r="U36" i="1" s="1"/>
  <c r="Q37" i="1"/>
  <c r="S37" i="1" s="1"/>
  <c r="Q38" i="1"/>
  <c r="U38" i="1" s="1"/>
  <c r="Q40" i="1"/>
  <c r="U40" i="1" s="1"/>
  <c r="W40" i="1" s="1"/>
  <c r="Q4" i="1"/>
  <c r="S4" i="1" s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40" i="1"/>
  <c r="G4" i="1"/>
  <c r="U35" i="1" l="1"/>
  <c r="U25" i="1"/>
  <c r="U21" i="1"/>
  <c r="U13" i="1"/>
  <c r="U33" i="1"/>
  <c r="U28" i="1"/>
  <c r="U24" i="1"/>
  <c r="U20" i="1"/>
  <c r="U16" i="1"/>
  <c r="U12" i="1"/>
  <c r="U7" i="1"/>
  <c r="U30" i="1"/>
  <c r="U26" i="1"/>
  <c r="U22" i="1"/>
  <c r="U18" i="1"/>
  <c r="U14" i="1"/>
  <c r="U9" i="1"/>
  <c r="U5" i="1"/>
  <c r="U29" i="1"/>
  <c r="U17" i="1"/>
  <c r="U37" i="1"/>
  <c r="U31" i="1"/>
  <c r="U27" i="1"/>
  <c r="U23" i="1"/>
  <c r="U19" i="1"/>
  <c r="U15" i="1"/>
  <c r="U11" i="1"/>
  <c r="U6" i="1"/>
  <c r="U4" i="1"/>
  <c r="S40" i="1"/>
  <c r="S8" i="1"/>
  <c r="S38" i="1"/>
  <c r="S36" i="1"/>
  <c r="AD6" i="1"/>
  <c r="AD7" i="1" l="1"/>
  <c r="AD4" i="1"/>
</calcChain>
</file>

<file path=xl/sharedStrings.xml><?xml version="1.0" encoding="utf-8"?>
<sst xmlns="http://schemas.openxmlformats.org/spreadsheetml/2006/main" count="57" uniqueCount="53">
  <si>
    <t>Lego</t>
  </si>
  <si>
    <t>Nummer</t>
  </si>
  <si>
    <t>Name</t>
  </si>
  <si>
    <t>Mittelwert Ebay</t>
  </si>
  <si>
    <t>BrickEconamy</t>
  </si>
  <si>
    <t>Einstellpreis</t>
  </si>
  <si>
    <t>sonstige  Infomationen</t>
  </si>
  <si>
    <t>Insgesamt zu erwarten:</t>
  </si>
  <si>
    <t>UVP</t>
  </si>
  <si>
    <t>Bilder</t>
  </si>
  <si>
    <t>2x</t>
  </si>
  <si>
    <t>ohne Verpackung</t>
  </si>
  <si>
    <t>Pick a Model Schneeschieber</t>
  </si>
  <si>
    <t>Schienen</t>
  </si>
  <si>
    <t>Schienen Kreuzung</t>
  </si>
  <si>
    <t>Motoren Set</t>
  </si>
  <si>
    <t>Malevolence</t>
  </si>
  <si>
    <t>Schwerer Bohrer</t>
  </si>
  <si>
    <t xml:space="preserve">Spiderman </t>
  </si>
  <si>
    <t>BARC Speeder</t>
  </si>
  <si>
    <t xml:space="preserve">Wiederstand Trooper </t>
  </si>
  <si>
    <t>Battle on Seleucami</t>
  </si>
  <si>
    <t>Jedi Interceptor</t>
  </si>
  <si>
    <t>Ezra Speeder</t>
  </si>
  <si>
    <t>Hailfire Droid</t>
  </si>
  <si>
    <t>Gewinn nach BrickEconamy</t>
  </si>
  <si>
    <t>Gewinn Ebay</t>
  </si>
  <si>
    <t>Insgesamt UVP:</t>
  </si>
  <si>
    <t>Gewinn BrickEconomy:</t>
  </si>
  <si>
    <t>Microfighter Spinnendruide</t>
  </si>
  <si>
    <t>Microfighter Snowspeeder</t>
  </si>
  <si>
    <t>Microfighter Vulture Droid</t>
  </si>
  <si>
    <t>Microfighter TIE Advanced</t>
  </si>
  <si>
    <t>Microfighter TIE Interceptor</t>
  </si>
  <si>
    <t>Microfighter ARC-170</t>
  </si>
  <si>
    <t>Microfighter AAT</t>
  </si>
  <si>
    <t>Microfighter Millenium Falcon</t>
  </si>
  <si>
    <t>Microfighter Star Destroyer</t>
  </si>
  <si>
    <t>Microfighter AT-AT</t>
  </si>
  <si>
    <t>Microfighter Clone Turbo Tank</t>
  </si>
  <si>
    <t>Microfighter X-Wing</t>
  </si>
  <si>
    <t>Senate Commando Troopers</t>
  </si>
  <si>
    <t>AAT</t>
  </si>
  <si>
    <t>Shadow Troopers</t>
  </si>
  <si>
    <t>Imperial Troop Transport</t>
  </si>
  <si>
    <t>AT-RT</t>
  </si>
  <si>
    <t>Utapau Troopers</t>
  </si>
  <si>
    <t>Clone Troopers vs. Drroidekas</t>
  </si>
  <si>
    <t>Tantive IV &amp; Alderaan</t>
  </si>
  <si>
    <t>Mittelwert Beides</t>
  </si>
  <si>
    <t>Ebay</t>
  </si>
  <si>
    <t>Einstellprozent:</t>
  </si>
  <si>
    <t>Gewinn Ebay: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</si>
</sst>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topLeftCell="A20" zoomScale="70" workbookViewId="0">
      <selection activeCell="C40" sqref="C40"/>
    </sheetView>
  </sheetViews>
  <sheetFormatPr baseColWidth="10" defaultColWidth="8.7265625" defaultRowHeight="14.5" x14ac:dyDescent="0.35"/>
  <cols>
    <col min="1" max="1" width="8.7265625" style="1"/>
    <col min="2" max="2" width="8.453125" bestFit="1" customWidth="1"/>
    <col min="3" max="3" width="27.7265625" style="1" bestFit="1" customWidth="1"/>
    <col min="4" max="4" width="9.54296875" style="1" bestFit="1" customWidth="1"/>
    <col min="5" max="5" width="13.6328125" style="1" bestFit="1" customWidth="1"/>
    <col min="6" max="6" width="8.7265625" style="1"/>
    <col min="7" max="7" width="25.08984375" style="1" bestFit="1" customWidth="1"/>
    <col min="8" max="8" width="8.7265625" style="1"/>
    <col min="9" max="9" width="9.54296875" style="1" bestFit="1" customWidth="1"/>
    <col min="10" max="10" width="8.7265625" style="1" customWidth="1"/>
    <col min="11" max="12" width="9.54296875" style="1" bestFit="1" customWidth="1"/>
    <col min="13" max="14" width="8.7265625" style="1"/>
    <col min="15" max="15" width="10.453125" style="1" customWidth="1"/>
    <col min="16" max="16" width="8.7265625" style="1"/>
    <col min="17" max="17" width="15.453125" style="1" bestFit="1" customWidth="1"/>
    <col min="18" max="18" width="8.7265625" style="1"/>
    <col min="19" max="19" width="12.90625" style="1" bestFit="1" customWidth="1"/>
    <col min="20" max="20" width="11.7265625" style="1" customWidth="1"/>
    <col min="21" max="21" width="16.81640625" style="1" bestFit="1" customWidth="1"/>
    <col min="22" max="22" width="8.7265625" style="1"/>
    <col min="23" max="23" width="12.08984375" style="1" bestFit="1" customWidth="1"/>
    <col min="24" max="24" width="8.7265625" style="1"/>
    <col min="25" max="25" width="21.36328125" style="1" bestFit="1" customWidth="1"/>
    <col min="26" max="26" width="8.7265625" style="1"/>
    <col min="27" max="27" width="6.90625" style="1" bestFit="1" customWidth="1"/>
    <col min="28" max="28" width="8.7265625" style="1"/>
    <col min="29" max="29" width="21.7265625" style="1" bestFit="1" customWidth="1"/>
    <col min="30" max="30" width="9.54296875" style="1" bestFit="1" customWidth="1"/>
    <col min="31" max="31" width="20.7265625" style="1" bestFit="1" customWidth="1"/>
    <col min="32" max="16384" width="8.7265625" style="1"/>
  </cols>
  <sheetData>
    <row r="1" spans="1:30" x14ac:dyDescent="0.35">
      <c r="A1" s="1" t="s">
        <v>0</v>
      </c>
    </row>
    <row r="2" spans="1:30" x14ac:dyDescent="0.35">
      <c r="L2" s="1" t="s">
        <v>50</v>
      </c>
    </row>
    <row r="3" spans="1:30" x14ac:dyDescent="0.35">
      <c r="B3" t="s">
        <v>1</v>
      </c>
      <c r="C3" s="1" t="s">
        <v>2</v>
      </c>
      <c r="D3" s="1" t="s">
        <v>8</v>
      </c>
      <c r="E3" s="1" t="s">
        <v>4</v>
      </c>
      <c r="G3" s="1" t="s">
        <v>25</v>
      </c>
      <c r="Q3" s="1" t="s">
        <v>3</v>
      </c>
      <c r="S3" s="1" t="s">
        <v>26</v>
      </c>
      <c r="U3" s="1" t="s">
        <v>49</v>
      </c>
      <c r="W3" s="1" t="s">
        <v>5</v>
      </c>
      <c r="Y3" s="1" t="s">
        <v>6</v>
      </c>
      <c r="AA3" s="1" t="s">
        <v>9</v>
      </c>
      <c r="AC3" s="1" t="s">
        <v>27</v>
      </c>
      <c r="AD3" s="1">
        <f>SUM(D4:D9,D11:D31,D33,D35:D38,D40)</f>
        <v>647.49000000000012</v>
      </c>
    </row>
    <row r="4" spans="1:30" x14ac:dyDescent="0.35">
      <c r="B4">
        <v>7499</v>
      </c>
      <c r="C4" s="1" t="s">
        <v>13</v>
      </c>
      <c r="D4" s="1">
        <v>17.989999999999998</v>
      </c>
      <c r="E4" s="1">
        <v>21.04</v>
      </c>
      <c r="G4" s="1">
        <f>E4-D4</f>
        <v>3.0500000000000007</v>
      </c>
      <c r="I4" s="1">
        <v>10</v>
      </c>
      <c r="J4" s="1">
        <v>9.99</v>
      </c>
      <c r="K4" s="1">
        <v>10</v>
      </c>
      <c r="L4" s="1">
        <v>6.5</v>
      </c>
      <c r="Q4" s="1">
        <f>AVERAGE(I4:O4)</f>
        <v>9.1225000000000005</v>
      </c>
      <c r="S4" s="1">
        <f>Q4-D4</f>
        <v>-8.8674999999999979</v>
      </c>
      <c r="U4" s="1">
        <f t="shared" ref="U4:U9" si="0">AVERAGE(Q4,E4)</f>
        <v>15.081250000000001</v>
      </c>
      <c r="W4" s="1">
        <f>U4*$AD$9</f>
        <v>12.065000000000001</v>
      </c>
      <c r="AC4" s="1" t="s">
        <v>7</v>
      </c>
      <c r="AD4" s="1">
        <f>SUM(U4:U9,U11:U31,U33,U35:U38,U40)</f>
        <v>823.60500000000002</v>
      </c>
    </row>
    <row r="5" spans="1:30" x14ac:dyDescent="0.35">
      <c r="B5">
        <v>7895</v>
      </c>
      <c r="C5" s="1" t="s">
        <v>14</v>
      </c>
      <c r="D5" s="1">
        <v>19.989999999999998</v>
      </c>
      <c r="E5" s="1">
        <v>10.84</v>
      </c>
      <c r="G5" s="1">
        <f t="shared" ref="G5:G40" si="1">E5-D5</f>
        <v>-9.1499999999999986</v>
      </c>
      <c r="I5" s="1">
        <v>11</v>
      </c>
      <c r="J5" s="1">
        <v>8.5</v>
      </c>
      <c r="K5" s="1">
        <v>9.99</v>
      </c>
      <c r="L5" s="1">
        <v>9.16</v>
      </c>
      <c r="Q5" s="1">
        <f t="shared" ref="Q5:Q40" si="2">AVERAGE(I5:O5)</f>
        <v>9.6625000000000014</v>
      </c>
      <c r="S5" s="1">
        <f t="shared" ref="S5:S40" si="3">Q5-D5</f>
        <v>-10.327499999999997</v>
      </c>
      <c r="U5" s="1">
        <f t="shared" si="0"/>
        <v>10.251250000000001</v>
      </c>
      <c r="W5" s="1">
        <f t="shared" ref="W5:W40" si="4">U5*$AD$9</f>
        <v>8.2010000000000005</v>
      </c>
    </row>
    <row r="6" spans="1:30" x14ac:dyDescent="0.35">
      <c r="B6">
        <v>8293</v>
      </c>
      <c r="C6" s="1" t="s">
        <v>15</v>
      </c>
      <c r="D6" s="1">
        <v>36.99</v>
      </c>
      <c r="E6" s="1">
        <v>36.08</v>
      </c>
      <c r="G6" s="1">
        <f t="shared" si="1"/>
        <v>-0.91000000000000369</v>
      </c>
      <c r="I6" s="1">
        <v>15.5</v>
      </c>
      <c r="J6" s="1">
        <v>35</v>
      </c>
      <c r="K6" s="1">
        <v>27.5</v>
      </c>
      <c r="L6" s="1">
        <v>35</v>
      </c>
      <c r="Q6" s="1">
        <f t="shared" si="2"/>
        <v>28.25</v>
      </c>
      <c r="S6" s="1">
        <f t="shared" si="3"/>
        <v>-8.740000000000002</v>
      </c>
      <c r="U6" s="1">
        <f t="shared" si="0"/>
        <v>32.164999999999999</v>
      </c>
      <c r="W6" s="1">
        <f t="shared" si="4"/>
        <v>25.731999999999999</v>
      </c>
      <c r="AC6" s="1" t="s">
        <v>28</v>
      </c>
      <c r="AD6" s="1">
        <f>SUM(G4:G9,G11:G31,G33,G35:G38,G40)</f>
        <v>293.17000000000007</v>
      </c>
    </row>
    <row r="7" spans="1:30" x14ac:dyDescent="0.35">
      <c r="B7">
        <v>9515</v>
      </c>
      <c r="C7" s="1" t="s">
        <v>16</v>
      </c>
      <c r="D7" s="1">
        <v>119.99</v>
      </c>
      <c r="E7" s="1">
        <v>197.09</v>
      </c>
      <c r="G7" s="1">
        <f t="shared" si="1"/>
        <v>77.100000000000009</v>
      </c>
      <c r="I7" s="1">
        <v>70</v>
      </c>
      <c r="J7" s="1">
        <v>80</v>
      </c>
      <c r="K7" s="1">
        <v>81</v>
      </c>
      <c r="L7" s="1">
        <v>151</v>
      </c>
      <c r="Q7" s="1">
        <f t="shared" si="2"/>
        <v>95.5</v>
      </c>
      <c r="S7" s="1">
        <f t="shared" si="3"/>
        <v>-24.489999999999995</v>
      </c>
      <c r="U7" s="1">
        <f t="shared" si="0"/>
        <v>146.29500000000002</v>
      </c>
      <c r="W7" s="1">
        <f t="shared" si="4"/>
        <v>117.03600000000002</v>
      </c>
      <c r="AC7" s="1" t="s">
        <v>52</v>
      </c>
      <c r="AD7" s="1">
        <f>SUM(S4:S9,S11:S31,S33,S35:S38,S40)</f>
        <v>59.06</v>
      </c>
    </row>
    <row r="8" spans="1:30" x14ac:dyDescent="0.35">
      <c r="B8">
        <v>30451</v>
      </c>
      <c r="C8" s="1" t="s">
        <v>18</v>
      </c>
      <c r="D8" s="1">
        <v>0</v>
      </c>
      <c r="E8" s="1">
        <v>8.86</v>
      </c>
      <c r="G8" s="1">
        <f t="shared" si="1"/>
        <v>8.86</v>
      </c>
      <c r="I8" s="1">
        <v>12</v>
      </c>
      <c r="Q8" s="1">
        <f t="shared" si="2"/>
        <v>12</v>
      </c>
      <c r="S8" s="1">
        <f t="shared" si="3"/>
        <v>12</v>
      </c>
      <c r="U8" s="1">
        <f t="shared" si="0"/>
        <v>10.43</v>
      </c>
      <c r="W8" s="1">
        <f t="shared" si="4"/>
        <v>8.3439999999999994</v>
      </c>
    </row>
    <row r="9" spans="1:30" x14ac:dyDescent="0.35">
      <c r="B9">
        <v>60186</v>
      </c>
      <c r="C9" s="1" t="s">
        <v>17</v>
      </c>
      <c r="D9" s="1">
        <v>39.99</v>
      </c>
      <c r="E9" s="1">
        <v>32.78</v>
      </c>
      <c r="G9" s="1">
        <f t="shared" si="1"/>
        <v>-7.2100000000000009</v>
      </c>
      <c r="I9" s="1">
        <v>15.6</v>
      </c>
      <c r="J9" s="1">
        <v>48.52</v>
      </c>
      <c r="Q9" s="1">
        <f t="shared" si="2"/>
        <v>32.06</v>
      </c>
      <c r="S9" s="1">
        <f t="shared" si="3"/>
        <v>-7.93</v>
      </c>
      <c r="U9" s="1">
        <f t="shared" si="0"/>
        <v>32.42</v>
      </c>
      <c r="W9" s="1">
        <f t="shared" si="4"/>
        <v>25.936000000000003</v>
      </c>
      <c r="AC9" s="1" t="s">
        <v>51</v>
      </c>
      <c r="AD9" s="2">
        <v>0.8</v>
      </c>
    </row>
    <row r="11" spans="1:30" x14ac:dyDescent="0.35">
      <c r="B11">
        <v>75012</v>
      </c>
      <c r="C11" s="1" t="s">
        <v>19</v>
      </c>
      <c r="D11" s="1">
        <v>29.99</v>
      </c>
      <c r="E11" s="1">
        <v>108.59</v>
      </c>
      <c r="G11" s="1">
        <f t="shared" si="1"/>
        <v>78.600000000000009</v>
      </c>
      <c r="I11" s="1">
        <v>114</v>
      </c>
      <c r="J11" s="1">
        <v>86.03</v>
      </c>
      <c r="K11" s="1">
        <v>100</v>
      </c>
      <c r="L11" s="1">
        <v>152</v>
      </c>
      <c r="Q11" s="1">
        <f t="shared" si="2"/>
        <v>113.00749999999999</v>
      </c>
      <c r="S11" s="1">
        <f t="shared" si="3"/>
        <v>83.017499999999998</v>
      </c>
      <c r="U11" s="1">
        <f t="shared" ref="U11:U31" si="5">AVERAGE(Q11,E11)</f>
        <v>110.79875</v>
      </c>
      <c r="W11" s="1">
        <f t="shared" si="4"/>
        <v>88.63900000000001</v>
      </c>
    </row>
    <row r="12" spans="1:30" x14ac:dyDescent="0.35">
      <c r="B12">
        <v>75131</v>
      </c>
      <c r="C12" s="1" t="s">
        <v>20</v>
      </c>
      <c r="D12" s="1">
        <v>16.989999999999998</v>
      </c>
      <c r="E12" s="1">
        <v>11.08</v>
      </c>
      <c r="G12" s="1">
        <f t="shared" si="1"/>
        <v>-5.9099999999999984</v>
      </c>
      <c r="I12" s="1">
        <v>8.5</v>
      </c>
      <c r="J12" s="1">
        <v>8.5</v>
      </c>
      <c r="K12" s="1">
        <v>9.99</v>
      </c>
      <c r="L12" s="1">
        <v>9.9600000000000009</v>
      </c>
      <c r="Q12" s="1">
        <f t="shared" si="2"/>
        <v>9.2375000000000007</v>
      </c>
      <c r="S12" s="1">
        <f t="shared" si="3"/>
        <v>-7.7524999999999977</v>
      </c>
      <c r="U12" s="1">
        <f t="shared" si="5"/>
        <v>10.158750000000001</v>
      </c>
      <c r="W12" s="1">
        <f t="shared" si="4"/>
        <v>8.1270000000000007</v>
      </c>
    </row>
    <row r="13" spans="1:30" x14ac:dyDescent="0.35">
      <c r="B13">
        <v>75037</v>
      </c>
      <c r="C13" s="1" t="s">
        <v>21</v>
      </c>
      <c r="D13" s="1">
        <v>19.989999999999998</v>
      </c>
      <c r="E13" s="1">
        <v>39.369999999999997</v>
      </c>
      <c r="G13" s="1">
        <f t="shared" si="1"/>
        <v>19.38</v>
      </c>
      <c r="I13" s="1">
        <v>25</v>
      </c>
      <c r="J13" s="1">
        <v>29.5</v>
      </c>
      <c r="K13" s="1">
        <v>19.899999999999999</v>
      </c>
      <c r="L13" s="1">
        <v>20</v>
      </c>
      <c r="Q13" s="1">
        <f t="shared" si="2"/>
        <v>23.6</v>
      </c>
      <c r="S13" s="1">
        <f t="shared" si="3"/>
        <v>3.610000000000003</v>
      </c>
      <c r="U13" s="1">
        <f t="shared" si="5"/>
        <v>31.484999999999999</v>
      </c>
      <c r="W13" s="1">
        <f t="shared" si="4"/>
        <v>25.188000000000002</v>
      </c>
    </row>
    <row r="14" spans="1:30" x14ac:dyDescent="0.35">
      <c r="B14">
        <v>75038</v>
      </c>
      <c r="C14" s="1" t="s">
        <v>22</v>
      </c>
      <c r="D14" s="1">
        <v>29.99</v>
      </c>
      <c r="E14" s="1">
        <v>29.53</v>
      </c>
      <c r="G14" s="1">
        <f t="shared" si="1"/>
        <v>-0.4599999999999973</v>
      </c>
      <c r="I14" s="1">
        <v>9.99</v>
      </c>
      <c r="J14" s="1">
        <v>12.5</v>
      </c>
      <c r="K14" s="1">
        <v>39.5</v>
      </c>
      <c r="L14" s="1">
        <v>20</v>
      </c>
      <c r="Q14" s="1">
        <f t="shared" si="2"/>
        <v>20.497500000000002</v>
      </c>
      <c r="S14" s="1">
        <f t="shared" si="3"/>
        <v>-9.4924999999999962</v>
      </c>
      <c r="U14" s="1">
        <f t="shared" si="5"/>
        <v>25.013750000000002</v>
      </c>
      <c r="W14" s="1">
        <f t="shared" si="4"/>
        <v>20.011000000000003</v>
      </c>
    </row>
    <row r="15" spans="1:30" x14ac:dyDescent="0.35">
      <c r="B15">
        <v>75090</v>
      </c>
      <c r="C15" s="1" t="s">
        <v>23</v>
      </c>
      <c r="D15" s="1">
        <v>18.89</v>
      </c>
      <c r="E15" s="1">
        <v>54.74</v>
      </c>
      <c r="G15" s="1">
        <f t="shared" si="1"/>
        <v>35.85</v>
      </c>
      <c r="I15" s="1">
        <v>25</v>
      </c>
      <c r="J15" s="1">
        <v>44.5</v>
      </c>
      <c r="K15" s="1">
        <v>40</v>
      </c>
      <c r="L15" s="1">
        <v>64.849999999999994</v>
      </c>
      <c r="Q15" s="1">
        <f t="shared" si="2"/>
        <v>43.587499999999999</v>
      </c>
      <c r="S15" s="1">
        <f t="shared" si="3"/>
        <v>24.697499999999998</v>
      </c>
      <c r="U15" s="1">
        <f t="shared" si="5"/>
        <v>49.16375</v>
      </c>
      <c r="W15" s="1">
        <f t="shared" si="4"/>
        <v>39.331000000000003</v>
      </c>
    </row>
    <row r="16" spans="1:30" x14ac:dyDescent="0.35">
      <c r="B16">
        <v>75085</v>
      </c>
      <c r="C16" s="1" t="s">
        <v>24</v>
      </c>
      <c r="D16" s="1">
        <v>26.99</v>
      </c>
      <c r="E16" s="1">
        <v>42.38</v>
      </c>
      <c r="G16" s="1">
        <f t="shared" si="1"/>
        <v>15.390000000000004</v>
      </c>
      <c r="I16" s="1">
        <v>34.5</v>
      </c>
      <c r="J16" s="1">
        <v>49.49</v>
      </c>
      <c r="K16" s="1">
        <v>49.5</v>
      </c>
      <c r="L16" s="1">
        <v>30.56</v>
      </c>
      <c r="Q16" s="1">
        <f t="shared" si="2"/>
        <v>41.012500000000003</v>
      </c>
      <c r="S16" s="1">
        <f t="shared" si="3"/>
        <v>14.022500000000004</v>
      </c>
      <c r="U16" s="1">
        <f t="shared" si="5"/>
        <v>41.696250000000006</v>
      </c>
      <c r="W16" s="1">
        <f t="shared" si="4"/>
        <v>33.357000000000006</v>
      </c>
    </row>
    <row r="17" spans="2:23" x14ac:dyDescent="0.35">
      <c r="B17">
        <v>75077</v>
      </c>
      <c r="C17" s="1" t="s">
        <v>29</v>
      </c>
      <c r="D17" s="1">
        <v>9.99</v>
      </c>
      <c r="E17" s="1">
        <v>9.86</v>
      </c>
      <c r="G17" s="1">
        <f t="shared" si="1"/>
        <v>-0.13000000000000078</v>
      </c>
      <c r="I17" s="1">
        <v>10</v>
      </c>
      <c r="J17" s="1">
        <v>5.5</v>
      </c>
      <c r="K17" s="1">
        <v>7.28</v>
      </c>
      <c r="L17" s="1">
        <v>15.13</v>
      </c>
      <c r="Q17" s="1">
        <f t="shared" si="2"/>
        <v>9.4775000000000009</v>
      </c>
      <c r="S17" s="1">
        <f t="shared" si="3"/>
        <v>-0.51249999999999929</v>
      </c>
      <c r="U17" s="1">
        <f t="shared" si="5"/>
        <v>9.6687499999999993</v>
      </c>
      <c r="W17" s="1">
        <f t="shared" si="4"/>
        <v>7.7349999999999994</v>
      </c>
    </row>
    <row r="18" spans="2:23" x14ac:dyDescent="0.35">
      <c r="B18">
        <v>75074</v>
      </c>
      <c r="C18" s="1" t="s">
        <v>30</v>
      </c>
      <c r="D18" s="1">
        <v>9.99</v>
      </c>
      <c r="E18" s="1">
        <v>7.78</v>
      </c>
      <c r="G18" s="1">
        <f t="shared" si="1"/>
        <v>-2.21</v>
      </c>
      <c r="I18" s="1">
        <v>7</v>
      </c>
      <c r="J18" s="1">
        <v>9.99</v>
      </c>
      <c r="K18" s="1">
        <v>6</v>
      </c>
      <c r="L18" s="1">
        <v>5.6</v>
      </c>
      <c r="Q18" s="1">
        <f t="shared" si="2"/>
        <v>7.1475000000000009</v>
      </c>
      <c r="S18" s="1">
        <f t="shared" si="3"/>
        <v>-2.8424999999999994</v>
      </c>
      <c r="U18" s="1">
        <f t="shared" si="5"/>
        <v>7.463750000000001</v>
      </c>
      <c r="W18" s="1">
        <f t="shared" si="4"/>
        <v>5.971000000000001</v>
      </c>
    </row>
    <row r="19" spans="2:23" x14ac:dyDescent="0.35">
      <c r="B19">
        <v>75073</v>
      </c>
      <c r="C19" s="1" t="s">
        <v>31</v>
      </c>
      <c r="D19" s="1">
        <v>9.99</v>
      </c>
      <c r="E19" s="1">
        <v>12.55</v>
      </c>
      <c r="G19" s="1">
        <f t="shared" si="1"/>
        <v>2.5600000000000005</v>
      </c>
      <c r="I19" s="1">
        <v>5.5</v>
      </c>
      <c r="J19" s="1">
        <v>5</v>
      </c>
      <c r="K19" s="1">
        <v>5.71</v>
      </c>
      <c r="L19" s="1">
        <v>11.45</v>
      </c>
      <c r="Q19" s="1">
        <f t="shared" si="2"/>
        <v>6.915</v>
      </c>
      <c r="S19" s="1">
        <f t="shared" si="3"/>
        <v>-3.0750000000000002</v>
      </c>
      <c r="U19" s="1">
        <f t="shared" si="5"/>
        <v>9.7324999999999999</v>
      </c>
      <c r="W19" s="1">
        <f t="shared" si="4"/>
        <v>7.7860000000000005</v>
      </c>
    </row>
    <row r="20" spans="2:23" x14ac:dyDescent="0.35">
      <c r="B20">
        <v>75128</v>
      </c>
      <c r="C20" s="1" t="s">
        <v>32</v>
      </c>
      <c r="D20" s="1">
        <v>9.99</v>
      </c>
      <c r="E20" s="1">
        <v>6.12</v>
      </c>
      <c r="G20" s="1">
        <f t="shared" si="1"/>
        <v>-3.87</v>
      </c>
      <c r="I20" s="1">
        <v>6.99</v>
      </c>
      <c r="J20" s="1">
        <v>4.5</v>
      </c>
      <c r="K20" s="1">
        <v>5.5</v>
      </c>
      <c r="L20" s="1">
        <v>5</v>
      </c>
      <c r="Q20" s="1">
        <f t="shared" si="2"/>
        <v>5.4975000000000005</v>
      </c>
      <c r="S20" s="1">
        <f t="shared" si="3"/>
        <v>-4.4924999999999997</v>
      </c>
      <c r="U20" s="1">
        <f t="shared" si="5"/>
        <v>5.8087499999999999</v>
      </c>
      <c r="W20" s="1">
        <f t="shared" si="4"/>
        <v>4.6470000000000002</v>
      </c>
    </row>
    <row r="21" spans="2:23" x14ac:dyDescent="0.35">
      <c r="B21">
        <v>75031</v>
      </c>
      <c r="C21" s="1" t="s">
        <v>33</v>
      </c>
      <c r="D21" s="1">
        <v>9.99</v>
      </c>
      <c r="E21" s="1">
        <v>8.8000000000000007</v>
      </c>
      <c r="G21" s="1">
        <f t="shared" si="1"/>
        <v>-1.1899999999999995</v>
      </c>
      <c r="I21" s="1">
        <v>5</v>
      </c>
      <c r="J21" s="1">
        <v>4.21</v>
      </c>
      <c r="K21" s="1">
        <v>18</v>
      </c>
      <c r="L21" s="1">
        <v>3.01</v>
      </c>
      <c r="Q21" s="1">
        <f t="shared" si="2"/>
        <v>7.5549999999999997</v>
      </c>
      <c r="S21" s="1">
        <f t="shared" si="3"/>
        <v>-2.4350000000000005</v>
      </c>
      <c r="U21" s="1">
        <f t="shared" si="5"/>
        <v>8.1775000000000002</v>
      </c>
      <c r="W21" s="1">
        <f t="shared" si="4"/>
        <v>6.5420000000000007</v>
      </c>
    </row>
    <row r="22" spans="2:23" x14ac:dyDescent="0.35">
      <c r="B22">
        <v>75072</v>
      </c>
      <c r="C22" s="1" t="s">
        <v>34</v>
      </c>
      <c r="D22" s="1">
        <v>9.99</v>
      </c>
      <c r="E22" s="1">
        <v>14.21</v>
      </c>
      <c r="G22" s="1">
        <f t="shared" si="1"/>
        <v>4.2200000000000006</v>
      </c>
      <c r="I22" s="1">
        <v>9.99</v>
      </c>
      <c r="J22" s="1">
        <v>5</v>
      </c>
      <c r="K22" s="1">
        <v>7</v>
      </c>
      <c r="L22" s="1">
        <v>7</v>
      </c>
      <c r="Q22" s="1">
        <f t="shared" si="2"/>
        <v>7.2475000000000005</v>
      </c>
      <c r="S22" s="1">
        <f t="shared" si="3"/>
        <v>-2.7424999999999997</v>
      </c>
      <c r="U22" s="1">
        <f t="shared" si="5"/>
        <v>10.728750000000002</v>
      </c>
      <c r="W22" s="1">
        <f t="shared" si="4"/>
        <v>8.583000000000002</v>
      </c>
    </row>
    <row r="23" spans="2:23" x14ac:dyDescent="0.35">
      <c r="B23">
        <v>75029</v>
      </c>
      <c r="C23" s="1" t="s">
        <v>35</v>
      </c>
      <c r="D23" s="1">
        <v>9.99</v>
      </c>
      <c r="E23" s="1">
        <v>9.8000000000000007</v>
      </c>
      <c r="G23" s="1">
        <f t="shared" si="1"/>
        <v>-0.1899999999999995</v>
      </c>
      <c r="I23" s="1">
        <v>3.25</v>
      </c>
      <c r="J23" s="1">
        <v>2</v>
      </c>
      <c r="K23" s="1">
        <v>10</v>
      </c>
      <c r="L23" s="1">
        <v>5.5</v>
      </c>
      <c r="Q23" s="1">
        <f t="shared" si="2"/>
        <v>5.1875</v>
      </c>
      <c r="S23" s="1">
        <f t="shared" si="3"/>
        <v>-4.8025000000000002</v>
      </c>
      <c r="U23" s="1">
        <f t="shared" si="5"/>
        <v>7.4937500000000004</v>
      </c>
      <c r="W23" s="1">
        <f t="shared" si="4"/>
        <v>5.995000000000001</v>
      </c>
    </row>
    <row r="24" spans="2:23" x14ac:dyDescent="0.35">
      <c r="B24">
        <v>75030</v>
      </c>
      <c r="C24" s="1" t="s">
        <v>36</v>
      </c>
      <c r="D24" s="1">
        <v>9.99</v>
      </c>
      <c r="E24" s="1">
        <v>7.36</v>
      </c>
      <c r="G24" s="1">
        <f t="shared" si="1"/>
        <v>-2.63</v>
      </c>
      <c r="I24" s="1">
        <v>5</v>
      </c>
      <c r="J24" s="1">
        <v>3</v>
      </c>
      <c r="K24" s="1">
        <v>7</v>
      </c>
      <c r="L24" s="1">
        <v>8</v>
      </c>
      <c r="Q24" s="1">
        <f t="shared" si="2"/>
        <v>5.75</v>
      </c>
      <c r="S24" s="1">
        <f t="shared" si="3"/>
        <v>-4.24</v>
      </c>
      <c r="U24" s="1">
        <f t="shared" si="5"/>
        <v>6.5549999999999997</v>
      </c>
      <c r="W24" s="1">
        <f t="shared" si="4"/>
        <v>5.2439999999999998</v>
      </c>
    </row>
    <row r="25" spans="2:23" x14ac:dyDescent="0.35">
      <c r="B25">
        <v>75033</v>
      </c>
      <c r="C25" s="1" t="s">
        <v>37</v>
      </c>
      <c r="D25" s="1">
        <v>9.99</v>
      </c>
      <c r="E25" s="1">
        <v>9.85</v>
      </c>
      <c r="G25" s="1">
        <f t="shared" si="1"/>
        <v>-0.14000000000000057</v>
      </c>
      <c r="I25" s="1">
        <v>5.5</v>
      </c>
      <c r="J25" s="1">
        <v>10.33</v>
      </c>
      <c r="K25" s="1">
        <v>5</v>
      </c>
      <c r="L25" s="1">
        <v>1.88</v>
      </c>
      <c r="Q25" s="1">
        <f t="shared" si="2"/>
        <v>5.6774999999999993</v>
      </c>
      <c r="S25" s="1">
        <f t="shared" si="3"/>
        <v>-4.3125000000000009</v>
      </c>
      <c r="U25" s="1">
        <f t="shared" si="5"/>
        <v>7.7637499999999999</v>
      </c>
      <c r="W25" s="1">
        <f t="shared" si="4"/>
        <v>6.2110000000000003</v>
      </c>
    </row>
    <row r="26" spans="2:23" x14ac:dyDescent="0.35">
      <c r="B26">
        <v>75075</v>
      </c>
      <c r="C26" s="1" t="s">
        <v>38</v>
      </c>
      <c r="D26" s="1">
        <v>9.99</v>
      </c>
      <c r="E26" s="1">
        <v>6.88</v>
      </c>
      <c r="G26" s="1">
        <f t="shared" si="1"/>
        <v>-3.1100000000000003</v>
      </c>
      <c r="I26" s="1">
        <v>6.5</v>
      </c>
      <c r="J26" s="1">
        <v>88</v>
      </c>
      <c r="K26" s="1">
        <v>5</v>
      </c>
      <c r="L26" s="1">
        <v>7</v>
      </c>
      <c r="Q26" s="1">
        <f t="shared" si="2"/>
        <v>26.625</v>
      </c>
      <c r="S26" s="1">
        <f t="shared" si="3"/>
        <v>16.634999999999998</v>
      </c>
      <c r="U26" s="1">
        <f t="shared" si="5"/>
        <v>16.752500000000001</v>
      </c>
      <c r="W26" s="1">
        <f t="shared" si="4"/>
        <v>13.402000000000001</v>
      </c>
    </row>
    <row r="27" spans="2:23" x14ac:dyDescent="0.35">
      <c r="B27">
        <v>75028</v>
      </c>
      <c r="C27" s="1" t="s">
        <v>39</v>
      </c>
      <c r="D27" s="1">
        <v>9.99</v>
      </c>
      <c r="E27" s="1">
        <v>17.420000000000002</v>
      </c>
      <c r="G27" s="1">
        <f t="shared" si="1"/>
        <v>7.4300000000000015</v>
      </c>
      <c r="I27" s="1">
        <v>10</v>
      </c>
      <c r="J27" s="1">
        <v>14.99</v>
      </c>
      <c r="K27" s="1">
        <v>10.5</v>
      </c>
      <c r="L27" s="1">
        <v>8</v>
      </c>
      <c r="Q27" s="1">
        <f t="shared" si="2"/>
        <v>10.8725</v>
      </c>
      <c r="S27" s="1">
        <f t="shared" si="3"/>
        <v>0.88250000000000028</v>
      </c>
      <c r="U27" s="1">
        <f t="shared" si="5"/>
        <v>14.146250000000002</v>
      </c>
      <c r="W27" s="1">
        <f t="shared" si="4"/>
        <v>11.317000000000002</v>
      </c>
    </row>
    <row r="28" spans="2:23" x14ac:dyDescent="0.35">
      <c r="B28">
        <v>75032</v>
      </c>
      <c r="C28" s="1" t="s">
        <v>40</v>
      </c>
      <c r="D28" s="1">
        <v>9.99</v>
      </c>
      <c r="E28" s="1">
        <v>9.85</v>
      </c>
      <c r="G28" s="1">
        <f t="shared" si="1"/>
        <v>-0.14000000000000057</v>
      </c>
      <c r="I28" s="1">
        <v>10</v>
      </c>
      <c r="J28" s="1">
        <v>7.5</v>
      </c>
      <c r="K28" s="1">
        <v>10</v>
      </c>
      <c r="L28" s="1">
        <v>6.5</v>
      </c>
      <c r="Q28" s="1">
        <f t="shared" si="2"/>
        <v>8.5</v>
      </c>
      <c r="S28" s="1">
        <f t="shared" si="3"/>
        <v>-1.4900000000000002</v>
      </c>
      <c r="U28" s="1">
        <f t="shared" si="5"/>
        <v>9.1750000000000007</v>
      </c>
      <c r="W28" s="1">
        <f t="shared" si="4"/>
        <v>7.3400000000000007</v>
      </c>
    </row>
    <row r="29" spans="2:23" x14ac:dyDescent="0.35">
      <c r="B29">
        <v>75088</v>
      </c>
      <c r="C29" s="1" t="s">
        <v>41</v>
      </c>
      <c r="D29" s="1">
        <v>16.989999999999998</v>
      </c>
      <c r="E29" s="1">
        <v>28.58</v>
      </c>
      <c r="G29" s="1">
        <f t="shared" si="1"/>
        <v>11.59</v>
      </c>
      <c r="I29" s="1">
        <v>25.5</v>
      </c>
      <c r="J29" s="1">
        <v>31.5</v>
      </c>
      <c r="K29" s="1">
        <v>28.01</v>
      </c>
      <c r="L29" s="1">
        <v>38.1</v>
      </c>
      <c r="Q29" s="1">
        <f t="shared" si="2"/>
        <v>30.777500000000003</v>
      </c>
      <c r="S29" s="1">
        <f t="shared" si="3"/>
        <v>13.787500000000005</v>
      </c>
      <c r="U29" s="1">
        <f t="shared" si="5"/>
        <v>29.678750000000001</v>
      </c>
      <c r="W29" s="1">
        <f t="shared" si="4"/>
        <v>23.743000000000002</v>
      </c>
    </row>
    <row r="30" spans="2:23" x14ac:dyDescent="0.35">
      <c r="B30">
        <v>75080</v>
      </c>
      <c r="C30" s="1" t="s">
        <v>42</v>
      </c>
      <c r="D30" s="1">
        <v>29.99</v>
      </c>
      <c r="E30" s="1">
        <v>38.29</v>
      </c>
      <c r="G30" s="1">
        <f t="shared" si="1"/>
        <v>8.3000000000000007</v>
      </c>
      <c r="I30" s="1">
        <v>25.5</v>
      </c>
      <c r="J30" s="1">
        <v>25.5</v>
      </c>
      <c r="K30" s="1">
        <v>25.71</v>
      </c>
      <c r="L30" s="1">
        <v>20.5</v>
      </c>
      <c r="Q30" s="1">
        <f t="shared" si="2"/>
        <v>24.302500000000002</v>
      </c>
      <c r="S30" s="1">
        <f t="shared" si="3"/>
        <v>-5.6874999999999964</v>
      </c>
      <c r="U30" s="1">
        <f t="shared" si="5"/>
        <v>31.296250000000001</v>
      </c>
      <c r="W30" s="1">
        <f t="shared" si="4"/>
        <v>25.037000000000003</v>
      </c>
    </row>
    <row r="31" spans="2:23" x14ac:dyDescent="0.35">
      <c r="B31">
        <v>75079</v>
      </c>
      <c r="C31" s="1" t="s">
        <v>43</v>
      </c>
      <c r="D31" s="1">
        <v>16.989999999999998</v>
      </c>
      <c r="E31" s="1">
        <v>19.690000000000001</v>
      </c>
      <c r="G31" s="1">
        <f t="shared" si="1"/>
        <v>2.7000000000000028</v>
      </c>
      <c r="I31" s="1">
        <v>18</v>
      </c>
      <c r="J31" s="1">
        <v>16</v>
      </c>
      <c r="K31" s="1">
        <v>10.55</v>
      </c>
      <c r="L31" s="1">
        <v>17.170000000000002</v>
      </c>
      <c r="Q31" s="1">
        <f t="shared" si="2"/>
        <v>15.43</v>
      </c>
      <c r="S31" s="1">
        <f t="shared" si="3"/>
        <v>-1.5599999999999987</v>
      </c>
      <c r="U31" s="1">
        <f t="shared" si="5"/>
        <v>17.560000000000002</v>
      </c>
      <c r="W31" s="1">
        <f t="shared" si="4"/>
        <v>14.048000000000002</v>
      </c>
    </row>
    <row r="33" spans="2:25" x14ac:dyDescent="0.35">
      <c r="B33">
        <v>75078</v>
      </c>
      <c r="C33" s="1" t="s">
        <v>44</v>
      </c>
      <c r="D33" s="1">
        <v>16.989999999999998</v>
      </c>
      <c r="E33" s="1">
        <v>18.71</v>
      </c>
      <c r="G33" s="1">
        <f t="shared" si="1"/>
        <v>1.7200000000000024</v>
      </c>
      <c r="I33" s="1">
        <v>22.5</v>
      </c>
      <c r="J33" s="1">
        <v>22.45</v>
      </c>
      <c r="K33" s="1">
        <v>15.5</v>
      </c>
      <c r="L33" s="1">
        <v>22</v>
      </c>
      <c r="Q33" s="1">
        <f t="shared" si="2"/>
        <v>20.612500000000001</v>
      </c>
      <c r="S33" s="1">
        <f t="shared" si="3"/>
        <v>3.6225000000000023</v>
      </c>
      <c r="U33" s="1">
        <f>AVERAGE(Q33,E33)</f>
        <v>19.661250000000003</v>
      </c>
      <c r="W33" s="1">
        <f t="shared" si="4"/>
        <v>15.729000000000003</v>
      </c>
      <c r="Y33" s="1" t="s">
        <v>10</v>
      </c>
    </row>
    <row r="35" spans="2:25" x14ac:dyDescent="0.35">
      <c r="B35">
        <v>75002</v>
      </c>
      <c r="C35" s="1" t="s">
        <v>45</v>
      </c>
      <c r="D35" s="1">
        <v>26.99</v>
      </c>
      <c r="E35" s="1">
        <v>24.6</v>
      </c>
      <c r="G35" s="1">
        <f t="shared" si="1"/>
        <v>-2.389999999999997</v>
      </c>
      <c r="I35" s="1">
        <v>30</v>
      </c>
      <c r="J35" s="1">
        <v>15.5</v>
      </c>
      <c r="K35" s="1">
        <v>20</v>
      </c>
      <c r="L35" s="1">
        <v>9</v>
      </c>
      <c r="Q35" s="1">
        <f t="shared" si="2"/>
        <v>18.625</v>
      </c>
      <c r="S35" s="1">
        <f t="shared" si="3"/>
        <v>-8.3649999999999984</v>
      </c>
      <c r="U35" s="1">
        <f>AVERAGE(Q35,E35)</f>
        <v>21.612500000000001</v>
      </c>
      <c r="W35" s="1">
        <f t="shared" si="4"/>
        <v>17.290000000000003</v>
      </c>
      <c r="Y35" s="1" t="s">
        <v>11</v>
      </c>
    </row>
    <row r="36" spans="2:25" x14ac:dyDescent="0.35">
      <c r="B36">
        <v>75036</v>
      </c>
      <c r="C36" s="1" t="s">
        <v>46</v>
      </c>
      <c r="D36" s="1">
        <v>11.89</v>
      </c>
      <c r="E36" s="1">
        <v>59.14</v>
      </c>
      <c r="G36" s="1">
        <f t="shared" si="1"/>
        <v>47.25</v>
      </c>
      <c r="I36" s="1">
        <v>17.5</v>
      </c>
      <c r="J36" s="1">
        <v>27.5</v>
      </c>
      <c r="K36" s="1">
        <v>20.2</v>
      </c>
      <c r="L36" s="1">
        <v>40</v>
      </c>
      <c r="Q36" s="1">
        <f t="shared" si="2"/>
        <v>26.3</v>
      </c>
      <c r="S36" s="1">
        <f t="shared" si="3"/>
        <v>14.41</v>
      </c>
      <c r="U36" s="1">
        <f>AVERAGE(Q36,E36)</f>
        <v>42.72</v>
      </c>
      <c r="W36" s="1">
        <f t="shared" si="4"/>
        <v>34.176000000000002</v>
      </c>
      <c r="Y36" s="1" t="s">
        <v>11</v>
      </c>
    </row>
    <row r="37" spans="2:25" x14ac:dyDescent="0.35">
      <c r="B37">
        <v>75000</v>
      </c>
      <c r="C37" s="1" t="s">
        <v>47</v>
      </c>
      <c r="D37" s="1">
        <v>16.989999999999998</v>
      </c>
      <c r="E37" s="1">
        <v>22.77</v>
      </c>
      <c r="G37" s="1">
        <f t="shared" si="1"/>
        <v>5.7800000000000011</v>
      </c>
      <c r="I37" s="1">
        <v>18.5</v>
      </c>
      <c r="J37" s="1">
        <v>15.55</v>
      </c>
      <c r="K37" s="1">
        <v>20.5</v>
      </c>
      <c r="L37" s="1">
        <v>17.5</v>
      </c>
      <c r="Q37" s="1">
        <f t="shared" si="2"/>
        <v>18.012499999999999</v>
      </c>
      <c r="S37" s="1">
        <f t="shared" si="3"/>
        <v>1.0225000000000009</v>
      </c>
      <c r="U37" s="1">
        <f>AVERAGE(Q37,E37)</f>
        <v>20.391249999999999</v>
      </c>
      <c r="W37" s="1">
        <f t="shared" si="4"/>
        <v>16.312999999999999</v>
      </c>
      <c r="Y37" s="1" t="s">
        <v>11</v>
      </c>
    </row>
    <row r="38" spans="2:25" x14ac:dyDescent="0.35">
      <c r="B38">
        <v>75011</v>
      </c>
      <c r="C38" s="1" t="s">
        <v>48</v>
      </c>
      <c r="D38" s="1">
        <v>12.99</v>
      </c>
      <c r="E38" s="1">
        <v>16.02</v>
      </c>
      <c r="G38" s="1">
        <f t="shared" si="1"/>
        <v>3.0299999999999994</v>
      </c>
      <c r="I38" s="1">
        <v>8.5</v>
      </c>
      <c r="Q38" s="1">
        <f t="shared" si="2"/>
        <v>8.5</v>
      </c>
      <c r="S38" s="1">
        <f t="shared" si="3"/>
        <v>-4.49</v>
      </c>
      <c r="U38" s="1">
        <f>AVERAGE(Q38,E38)</f>
        <v>12.26</v>
      </c>
      <c r="W38" s="1">
        <f t="shared" si="4"/>
        <v>9.8079999999999998</v>
      </c>
      <c r="Y38" s="1" t="s">
        <v>11</v>
      </c>
    </row>
    <row r="40" spans="2:25" x14ac:dyDescent="0.35">
      <c r="B40">
        <v>3860014</v>
      </c>
      <c r="C40" s="1" t="s">
        <v>12</v>
      </c>
      <c r="D40" s="1">
        <v>0</v>
      </c>
      <c r="E40" s="1">
        <v>0</v>
      </c>
      <c r="G40" s="1">
        <f t="shared" si="1"/>
        <v>0</v>
      </c>
      <c r="I40" s="1">
        <v>0</v>
      </c>
      <c r="Q40" s="1">
        <f t="shared" si="2"/>
        <v>0</v>
      </c>
      <c r="S40" s="1">
        <f t="shared" si="3"/>
        <v>0</v>
      </c>
      <c r="U40" s="1">
        <f>AVERAGE(Q40,E40)</f>
        <v>0</v>
      </c>
      <c r="W40" s="1">
        <f t="shared" si="4"/>
        <v>0</v>
      </c>
      <c r="Y40" s="1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Rosner</dc:creator>
  <cp:lastModifiedBy>Sascha Rosner</cp:lastModifiedBy>
  <dcterms:created xsi:type="dcterms:W3CDTF">2015-06-05T18:19:34Z</dcterms:created>
  <dcterms:modified xsi:type="dcterms:W3CDTF">2023-11-01T11:39:17Z</dcterms:modified>
</cp:coreProperties>
</file>