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sugark-iMac/Desktop/"/>
    </mc:Choice>
  </mc:AlternateContent>
  <xr:revisionPtr revIDLastSave="0" documentId="13_ncr:1_{406860D5-9EB4-204D-9322-9FA07C2B9FC1}" xr6:coauthVersionLast="36" xr6:coauthVersionMax="36" xr10:uidLastSave="{00000000-0000-0000-0000-000000000000}"/>
  <bookViews>
    <workbookView xWindow="3420" yWindow="2220" windowWidth="36240" windowHeight="22020" xr2:uid="{00000000-000D-0000-FFFF-FFFF00000000}"/>
  </bookViews>
  <sheets>
    <sheet name="Sheet1" sheetId="1" r:id="rId1"/>
  </sheets>
  <definedNames>
    <definedName name="_xlchart.v1.0" hidden="1">Sheet1!$J$27:$J$45</definedName>
    <definedName name="_xlchart.v1.1" hidden="1">Sheet1!$J$53:$J$71</definedName>
    <definedName name="_xlchart.v1.2" hidden="1">Sheet1!$J$27:$J$45</definedName>
    <definedName name="_xlchart.v1.3" hidden="1">Sheet1!$J$53:$J$71</definedName>
    <definedName name="_xlchart.v1.4" hidden="1">Sheet1!$J$27:$J$45</definedName>
    <definedName name="_xlchart.v1.5" hidden="1">Sheet1!$J$53:$J$71</definedName>
    <definedName name="_xlchart.v1.6" hidden="1">Sheet1!$J$27:$J$45</definedName>
    <definedName name="_xlchart.v1.7" hidden="1">Sheet1!$J$53:$J$71</definedName>
    <definedName name="_xlchart.v1.8" hidden="1">Sheet1!$J$27:$J$45</definedName>
    <definedName name="_xlchart.v1.9" hidden="1">Sheet1!$J$53:$J$71</definedName>
    <definedName name="_xlnm.Print_Area" localSheetId="0">Sheet1!$L$51:$T$71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8" i="1" l="1"/>
  <c r="K118" i="1" s="1"/>
  <c r="G118" i="1"/>
  <c r="F118" i="1"/>
  <c r="E118" i="1"/>
  <c r="H116" i="1"/>
  <c r="G116" i="1"/>
  <c r="F116" i="1"/>
  <c r="E116" i="1"/>
  <c r="H115" i="1"/>
  <c r="G115" i="1"/>
  <c r="F115" i="1"/>
  <c r="E115" i="1"/>
  <c r="K115" i="1" s="1"/>
  <c r="H114" i="1"/>
  <c r="K114" i="1" s="1"/>
  <c r="G114" i="1"/>
  <c r="F114" i="1"/>
  <c r="E114" i="1"/>
  <c r="H113" i="1"/>
  <c r="G113" i="1"/>
  <c r="F113" i="1"/>
  <c r="E113" i="1"/>
  <c r="J113" i="1" s="1"/>
  <c r="H111" i="1"/>
  <c r="G111" i="1"/>
  <c r="F111" i="1"/>
  <c r="E111" i="1"/>
  <c r="K111" i="1" s="1"/>
  <c r="H110" i="1"/>
  <c r="J110" i="1" s="1"/>
  <c r="G110" i="1"/>
  <c r="F110" i="1"/>
  <c r="E110" i="1"/>
  <c r="H109" i="1"/>
  <c r="G109" i="1"/>
  <c r="F109" i="1"/>
  <c r="E109" i="1"/>
  <c r="K109" i="1" s="1"/>
  <c r="H108" i="1"/>
  <c r="K108" i="1" s="1"/>
  <c r="G108" i="1"/>
  <c r="F108" i="1"/>
  <c r="E108" i="1"/>
  <c r="H107" i="1"/>
  <c r="G107" i="1"/>
  <c r="F107" i="1"/>
  <c r="E107" i="1"/>
  <c r="K107" i="1" s="1"/>
  <c r="H106" i="1"/>
  <c r="G106" i="1"/>
  <c r="F106" i="1"/>
  <c r="E106" i="1"/>
  <c r="H104" i="1"/>
  <c r="K104" i="1" s="1"/>
  <c r="G104" i="1"/>
  <c r="F104" i="1"/>
  <c r="E104" i="1"/>
  <c r="H103" i="1"/>
  <c r="G103" i="1"/>
  <c r="F103" i="1"/>
  <c r="E103" i="1"/>
  <c r="J103" i="1" s="1"/>
  <c r="H102" i="1"/>
  <c r="G102" i="1"/>
  <c r="F102" i="1"/>
  <c r="E102" i="1"/>
  <c r="H101" i="1"/>
  <c r="G101" i="1"/>
  <c r="F101" i="1"/>
  <c r="E101" i="1"/>
  <c r="K101" i="1" s="1"/>
  <c r="H100" i="1"/>
  <c r="K100" i="1" s="1"/>
  <c r="G100" i="1"/>
  <c r="F100" i="1"/>
  <c r="E100" i="1"/>
  <c r="J118" i="1"/>
  <c r="K116" i="1"/>
  <c r="J116" i="1"/>
  <c r="J114" i="1"/>
  <c r="J111" i="1"/>
  <c r="K110" i="1"/>
  <c r="J108" i="1"/>
  <c r="J107" i="1"/>
  <c r="K106" i="1"/>
  <c r="J106" i="1"/>
  <c r="J104" i="1"/>
  <c r="K102" i="1"/>
  <c r="J102" i="1"/>
  <c r="J100" i="1"/>
  <c r="K71" i="1"/>
  <c r="J71" i="1"/>
  <c r="K69" i="1"/>
  <c r="J69" i="1"/>
  <c r="K68" i="1"/>
  <c r="J68" i="1"/>
  <c r="K67" i="1"/>
  <c r="J67" i="1"/>
  <c r="K66" i="1"/>
  <c r="J66" i="1"/>
  <c r="K64" i="1"/>
  <c r="J64" i="1"/>
  <c r="K63" i="1"/>
  <c r="J63" i="1"/>
  <c r="K62" i="1"/>
  <c r="J62" i="1"/>
  <c r="K61" i="1"/>
  <c r="J61" i="1"/>
  <c r="K60" i="1"/>
  <c r="J60" i="1"/>
  <c r="K59" i="1"/>
  <c r="J59" i="1"/>
  <c r="K57" i="1"/>
  <c r="J57" i="1"/>
  <c r="K56" i="1"/>
  <c r="J56" i="1"/>
  <c r="K55" i="1"/>
  <c r="J55" i="1"/>
  <c r="K54" i="1"/>
  <c r="J54" i="1"/>
  <c r="K53" i="1"/>
  <c r="J53" i="1"/>
  <c r="K103" i="1" l="1"/>
  <c r="K113" i="1"/>
  <c r="J109" i="1"/>
  <c r="J101" i="1"/>
  <c r="J115" i="1"/>
  <c r="K45" i="1" l="1"/>
  <c r="J45" i="1"/>
  <c r="K43" i="1"/>
  <c r="J43" i="1"/>
  <c r="K42" i="1"/>
  <c r="J42" i="1"/>
  <c r="K41" i="1"/>
  <c r="J41" i="1"/>
  <c r="K40" i="1"/>
  <c r="J40" i="1"/>
  <c r="K38" i="1"/>
  <c r="J38" i="1"/>
  <c r="K37" i="1"/>
  <c r="J37" i="1"/>
  <c r="K36" i="1"/>
  <c r="J36" i="1"/>
  <c r="K35" i="1"/>
  <c r="J35" i="1"/>
  <c r="K34" i="1"/>
  <c r="J34" i="1"/>
  <c r="K33" i="1"/>
  <c r="J33" i="1"/>
  <c r="K31" i="1"/>
  <c r="J31" i="1"/>
  <c r="K30" i="1"/>
  <c r="J30" i="1"/>
  <c r="K29" i="1"/>
  <c r="J29" i="1"/>
  <c r="K28" i="1"/>
  <c r="J28" i="1"/>
  <c r="J27" i="1"/>
  <c r="K27" i="1"/>
  <c r="K95" i="1"/>
  <c r="K93" i="1"/>
  <c r="K92" i="1"/>
  <c r="K91" i="1"/>
  <c r="K90" i="1"/>
  <c r="K88" i="1"/>
  <c r="K87" i="1"/>
  <c r="K86" i="1"/>
  <c r="K85" i="1"/>
  <c r="K84" i="1"/>
  <c r="K83" i="1"/>
  <c r="K81" i="1"/>
  <c r="K80" i="1"/>
  <c r="K79" i="1"/>
  <c r="K78" i="1"/>
  <c r="K77" i="1"/>
  <c r="J95" i="1"/>
  <c r="J93" i="1"/>
  <c r="J92" i="1"/>
  <c r="J91" i="1"/>
  <c r="J90" i="1"/>
  <c r="J88" i="1"/>
  <c r="J87" i="1"/>
  <c r="J86" i="1"/>
  <c r="J85" i="1"/>
  <c r="J84" i="1"/>
  <c r="J83" i="1"/>
  <c r="J81" i="1"/>
  <c r="J80" i="1"/>
  <c r="J79" i="1"/>
  <c r="J78" i="1"/>
  <c r="J77" i="1"/>
</calcChain>
</file>

<file path=xl/sharedStrings.xml><?xml version="1.0" encoding="utf-8"?>
<sst xmlns="http://schemas.openxmlformats.org/spreadsheetml/2006/main" count="116" uniqueCount="33">
  <si>
    <t>mutations</t>
  </si>
  <si>
    <t xml:space="preserve">1 st </t>
  </si>
  <si>
    <t>Binding measurement</t>
  </si>
  <si>
    <t>2 nd</t>
  </si>
  <si>
    <t>3 rd</t>
  </si>
  <si>
    <t>4 th</t>
  </si>
  <si>
    <t>E484K</t>
  </si>
  <si>
    <t>L452R, E484K</t>
  </si>
  <si>
    <t>T478K</t>
  </si>
  <si>
    <t>L452R</t>
  </si>
  <si>
    <t>T478K, E484K</t>
  </si>
  <si>
    <t>T478K,N501Y</t>
  </si>
  <si>
    <t>L452R,T478K</t>
  </si>
  <si>
    <t>WT</t>
  </si>
  <si>
    <t>Variant no</t>
  </si>
  <si>
    <t>N501Y</t>
  </si>
  <si>
    <t>L452R, N501Y</t>
  </si>
  <si>
    <t>E484K, N501Y</t>
  </si>
  <si>
    <t>L452R,T478K, E484K</t>
  </si>
  <si>
    <t>L452R,T478K, N501Y</t>
  </si>
  <si>
    <t>L452R,E484K, N501Y</t>
  </si>
  <si>
    <t>T478K, E484K, N501Y</t>
  </si>
  <si>
    <t>L452R, T478K, E484K, N501Y</t>
  </si>
  <si>
    <t>Mean</t>
    <phoneticPr fontId="1"/>
  </si>
  <si>
    <t>Alpha</t>
    <phoneticPr fontId="1"/>
  </si>
  <si>
    <t>Delta</t>
    <phoneticPr fontId="1"/>
  </si>
  <si>
    <t>SD</t>
    <phoneticPr fontId="1"/>
  </si>
  <si>
    <t>Fusion assay (Teru)</t>
    <phoneticPr fontId="1"/>
  </si>
  <si>
    <t>Yeast binding assay (Jiri)</t>
    <phoneticPr fontId="1"/>
  </si>
  <si>
    <t>Fusion activity</t>
    <phoneticPr fontId="1"/>
  </si>
  <si>
    <t>Pseudovirus (Akatsuki)</t>
    <phoneticPr fontId="1"/>
  </si>
  <si>
    <t>Fusion activity (fold change vs WT)</t>
    <phoneticPr fontId="1"/>
  </si>
  <si>
    <r>
      <rPr>
        <b/>
        <sz val="12"/>
        <color rgb="FF00B050"/>
        <rFont val="Arial"/>
        <family val="2"/>
      </rPr>
      <t>Beta</t>
    </r>
    <r>
      <rPr>
        <b/>
        <sz val="12"/>
        <color theme="1"/>
        <rFont val="Arial"/>
        <family val="2"/>
      </rPr>
      <t xml:space="preserve">, </t>
    </r>
    <r>
      <rPr>
        <b/>
        <sz val="12"/>
        <color rgb="FFFFC000"/>
        <rFont val="Arial"/>
        <family val="2"/>
      </rPr>
      <t>Gamma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</si>
</sst>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70C0"/>
      <name val="Arial"/>
      <family val="2"/>
    </font>
    <font>
      <b/>
      <sz val="12"/>
      <color theme="5"/>
      <name val="Arial"/>
      <family val="2"/>
    </font>
    <font>
      <b/>
      <sz val="12"/>
      <color rgb="FF00B050"/>
      <name val="Arial"/>
      <family val="2"/>
    </font>
    <font>
      <b/>
      <sz val="12"/>
      <color rgb="FFFFC000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76" fontId="2" fillId="0" borderId="0" xfId="0" applyNumberFormat="1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9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Sheet1!$K$77:$K$95</c:f>
                <c:numCache>
                  <c:formatCode>General</c:formatCode>
                  <c:ptCount val="19"/>
                  <c:pt idx="0">
                    <c:v>0.14132562349028108</c:v>
                  </c:pt>
                  <c:pt idx="1">
                    <c:v>0.54208091487556864</c:v>
                  </c:pt>
                  <c:pt idx="2">
                    <c:v>0.303235259256324</c:v>
                  </c:pt>
                  <c:pt idx="3">
                    <c:v>0.11675640529859606</c:v>
                  </c:pt>
                  <c:pt idx="4">
                    <c:v>0.31286535453769898</c:v>
                  </c:pt>
                  <c:pt idx="6">
                    <c:v>0.40048135871421447</c:v>
                  </c:pt>
                  <c:pt idx="7">
                    <c:v>0.3929690982804287</c:v>
                  </c:pt>
                  <c:pt idx="8">
                    <c:v>0.57820333939677615</c:v>
                  </c:pt>
                  <c:pt idx="9">
                    <c:v>0.45895147715163398</c:v>
                  </c:pt>
                  <c:pt idx="10">
                    <c:v>0.43740831678650105</c:v>
                  </c:pt>
                  <c:pt idx="11">
                    <c:v>0.34117414950237163</c:v>
                  </c:pt>
                  <c:pt idx="13">
                    <c:v>0.15714043694945834</c:v>
                  </c:pt>
                  <c:pt idx="14">
                    <c:v>0.67742068246966414</c:v>
                  </c:pt>
                  <c:pt idx="15">
                    <c:v>0.476138361961713</c:v>
                  </c:pt>
                  <c:pt idx="16">
                    <c:v>0.3410159020857142</c:v>
                  </c:pt>
                  <c:pt idx="18">
                    <c:v>0.41514635220646545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Sheet1!$C$77:$D$95</c:f>
              <c:multiLvlStrCache>
                <c:ptCount val="19"/>
                <c:lvl>
                  <c:pt idx="0">
                    <c:v>WT</c:v>
                  </c:pt>
                  <c:pt idx="1">
                    <c:v>L452R</c:v>
                  </c:pt>
                  <c:pt idx="2">
                    <c:v>T478K</c:v>
                  </c:pt>
                  <c:pt idx="3">
                    <c:v>E484K</c:v>
                  </c:pt>
                  <c:pt idx="4">
                    <c:v>N501Y</c:v>
                  </c:pt>
                  <c:pt idx="6">
                    <c:v>L452R,T478K</c:v>
                  </c:pt>
                  <c:pt idx="7">
                    <c:v>L452R, E484K</c:v>
                  </c:pt>
                  <c:pt idx="8">
                    <c:v>L452R, N501Y</c:v>
                  </c:pt>
                  <c:pt idx="9">
                    <c:v>T478K, E484K</c:v>
                  </c:pt>
                  <c:pt idx="10">
                    <c:v>T478K,N501Y</c:v>
                  </c:pt>
                  <c:pt idx="11">
                    <c:v>E484K, N501Y</c:v>
                  </c:pt>
                  <c:pt idx="13">
                    <c:v>L452R,T478K, E484K</c:v>
                  </c:pt>
                  <c:pt idx="14">
                    <c:v>L452R,T478K, N501Y</c:v>
                  </c:pt>
                  <c:pt idx="15">
                    <c:v>L452R,E484K, N501Y</c:v>
                  </c:pt>
                  <c:pt idx="16">
                    <c:v>T478K, E484K, N501Y</c:v>
                  </c:pt>
                  <c:pt idx="18">
                    <c:v>L452R, T478K, E484K, N501Y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13</c:v>
                  </c:pt>
                  <c:pt idx="16">
                    <c:v>14</c:v>
                  </c:pt>
                  <c:pt idx="18">
                    <c:v>15</c:v>
                  </c:pt>
                </c:lvl>
              </c:multiLvlStrCache>
            </c:multiLvlStrRef>
          </c:cat>
          <c:val>
            <c:numRef>
              <c:f>Sheet1!$J$77:$J$95</c:f>
              <c:numCache>
                <c:formatCode>0.0</c:formatCode>
                <c:ptCount val="19"/>
                <c:pt idx="0">
                  <c:v>2.6735587499999998</c:v>
                </c:pt>
                <c:pt idx="1">
                  <c:v>3.8042785000000001</c:v>
                </c:pt>
                <c:pt idx="2">
                  <c:v>4.6920887499999999</c:v>
                </c:pt>
                <c:pt idx="3">
                  <c:v>3.4364377500000001</c:v>
                </c:pt>
                <c:pt idx="4">
                  <c:v>4.5190400000000004</c:v>
                </c:pt>
                <c:pt idx="6">
                  <c:v>4.9720152500000001</c:v>
                </c:pt>
                <c:pt idx="7">
                  <c:v>6.202947</c:v>
                </c:pt>
                <c:pt idx="8">
                  <c:v>5.8516162500000002</c:v>
                </c:pt>
                <c:pt idx="9">
                  <c:v>5.0376924999999995</c:v>
                </c:pt>
                <c:pt idx="10">
                  <c:v>4.6035240000000002</c:v>
                </c:pt>
                <c:pt idx="11">
                  <c:v>4.6730940000000007</c:v>
                </c:pt>
                <c:pt idx="13">
                  <c:v>4.4859690000000008</c:v>
                </c:pt>
                <c:pt idx="14">
                  <c:v>4.2111084999999999</c:v>
                </c:pt>
                <c:pt idx="15">
                  <c:v>4.1441997500000003</c:v>
                </c:pt>
                <c:pt idx="16">
                  <c:v>3.6050880000000003</c:v>
                </c:pt>
                <c:pt idx="18">
                  <c:v>3.2558875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1-EB4D-B4E6-A83BAF518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5873344"/>
        <c:axId val="2073461680"/>
      </c:barChart>
      <c:catAx>
        <c:axId val="2065873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3461680"/>
        <c:crosses val="autoZero"/>
        <c:auto val="1"/>
        <c:lblAlgn val="ctr"/>
        <c:lblOffset val="100"/>
        <c:noMultiLvlLbl val="0"/>
      </c:catAx>
      <c:valAx>
        <c:axId val="20734616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87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2324951316569301E-2"/>
                  <c:y val="-0.22797719419078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Sheet1!$J$27:$J$45</c:f>
              <c:numCache>
                <c:formatCode>0.0</c:formatCode>
                <c:ptCount val="19"/>
                <c:pt idx="0">
                  <c:v>1673</c:v>
                </c:pt>
                <c:pt idx="1">
                  <c:v>1113.6666666666667</c:v>
                </c:pt>
                <c:pt idx="2">
                  <c:v>1888.3333333333333</c:v>
                </c:pt>
                <c:pt idx="3">
                  <c:v>1333</c:v>
                </c:pt>
                <c:pt idx="4">
                  <c:v>525</c:v>
                </c:pt>
                <c:pt idx="6">
                  <c:v>1342.6666666666667</c:v>
                </c:pt>
                <c:pt idx="7">
                  <c:v>718.66666666666663</c:v>
                </c:pt>
                <c:pt idx="8">
                  <c:v>481.66666666666669</c:v>
                </c:pt>
                <c:pt idx="9">
                  <c:v>1253.6666666666667</c:v>
                </c:pt>
                <c:pt idx="10">
                  <c:v>843.33333333333337</c:v>
                </c:pt>
                <c:pt idx="11">
                  <c:v>143.33333333333334</c:v>
                </c:pt>
                <c:pt idx="13">
                  <c:v>949.66666666666663</c:v>
                </c:pt>
                <c:pt idx="14">
                  <c:v>943</c:v>
                </c:pt>
                <c:pt idx="15">
                  <c:v>473</c:v>
                </c:pt>
                <c:pt idx="16">
                  <c:v>1600.6666666666667</c:v>
                </c:pt>
                <c:pt idx="18">
                  <c:v>250</c:v>
                </c:pt>
              </c:numCache>
            </c:numRef>
          </c:xVal>
          <c:yVal>
            <c:numRef>
              <c:f>Sheet1!$J$53:$J$71</c:f>
              <c:numCache>
                <c:formatCode>0.0</c:formatCode>
                <c:ptCount val="19"/>
                <c:pt idx="0">
                  <c:v>99.975000000000009</c:v>
                </c:pt>
                <c:pt idx="1">
                  <c:v>138.44999999999999</c:v>
                </c:pt>
                <c:pt idx="2">
                  <c:v>125.625</c:v>
                </c:pt>
                <c:pt idx="3">
                  <c:v>94.924999999999997</c:v>
                </c:pt>
                <c:pt idx="4">
                  <c:v>86.75</c:v>
                </c:pt>
                <c:pt idx="6">
                  <c:v>155.4</c:v>
                </c:pt>
                <c:pt idx="7">
                  <c:v>126.25</c:v>
                </c:pt>
                <c:pt idx="8">
                  <c:v>126.15</c:v>
                </c:pt>
                <c:pt idx="9">
                  <c:v>84.875</c:v>
                </c:pt>
                <c:pt idx="10">
                  <c:v>118.75</c:v>
                </c:pt>
                <c:pt idx="11">
                  <c:v>62.075000000000003</c:v>
                </c:pt>
                <c:pt idx="13">
                  <c:v>107.65</c:v>
                </c:pt>
                <c:pt idx="14">
                  <c:v>163.67500000000001</c:v>
                </c:pt>
                <c:pt idx="15">
                  <c:v>77.424999999999997</c:v>
                </c:pt>
                <c:pt idx="16">
                  <c:v>62</c:v>
                </c:pt>
                <c:pt idx="18">
                  <c:v>99.35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C-314E-BFB9-E5EC13F4F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73519"/>
        <c:axId val="2074285648"/>
      </c:scatterChart>
      <c:valAx>
        <c:axId val="31787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IC50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4285648"/>
        <c:crosses val="autoZero"/>
        <c:crossBetween val="midCat"/>
      </c:valAx>
      <c:valAx>
        <c:axId val="2074285648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Relative infectivity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317873519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Sheet1!$K$27:$K$45</c:f>
                <c:numCache>
                  <c:formatCode>General</c:formatCode>
                  <c:ptCount val="19"/>
                  <c:pt idx="0">
                    <c:v>51.97114584074513</c:v>
                  </c:pt>
                  <c:pt idx="1">
                    <c:v>173.72775636994007</c:v>
                  </c:pt>
                  <c:pt idx="2">
                    <c:v>115.77708466416544</c:v>
                  </c:pt>
                  <c:pt idx="3">
                    <c:v>108.59558002055148</c:v>
                  </c:pt>
                  <c:pt idx="4">
                    <c:v>56.204981985585583</c:v>
                  </c:pt>
                  <c:pt idx="6">
                    <c:v>125.12527056247804</c:v>
                  </c:pt>
                  <c:pt idx="7">
                    <c:v>122.07511348892277</c:v>
                  </c:pt>
                  <c:pt idx="8">
                    <c:v>49.409850569834077</c:v>
                  </c:pt>
                  <c:pt idx="9">
                    <c:v>130.77588972487754</c:v>
                  </c:pt>
                  <c:pt idx="10">
                    <c:v>180.01481420520162</c:v>
                  </c:pt>
                  <c:pt idx="11">
                    <c:v>47.38494838377828</c:v>
                  </c:pt>
                  <c:pt idx="13">
                    <c:v>220.09619109228868</c:v>
                  </c:pt>
                  <c:pt idx="14">
                    <c:v>43.485629810317796</c:v>
                  </c:pt>
                  <c:pt idx="15">
                    <c:v>68.088178122196808</c:v>
                  </c:pt>
                  <c:pt idx="16">
                    <c:v>164.38471137345266</c:v>
                  </c:pt>
                  <c:pt idx="18">
                    <c:v>65.383484153110103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Sheet1!$C$77:$D$95</c:f>
              <c:multiLvlStrCache>
                <c:ptCount val="19"/>
                <c:lvl>
                  <c:pt idx="0">
                    <c:v>WT</c:v>
                  </c:pt>
                  <c:pt idx="1">
                    <c:v>L452R</c:v>
                  </c:pt>
                  <c:pt idx="2">
                    <c:v>T478K</c:v>
                  </c:pt>
                  <c:pt idx="3">
                    <c:v>E484K</c:v>
                  </c:pt>
                  <c:pt idx="4">
                    <c:v>N501Y</c:v>
                  </c:pt>
                  <c:pt idx="6">
                    <c:v>L452R,T478K</c:v>
                  </c:pt>
                  <c:pt idx="7">
                    <c:v>L452R, E484K</c:v>
                  </c:pt>
                  <c:pt idx="8">
                    <c:v>L452R, N501Y</c:v>
                  </c:pt>
                  <c:pt idx="9">
                    <c:v>T478K, E484K</c:v>
                  </c:pt>
                  <c:pt idx="10">
                    <c:v>T478K,N501Y</c:v>
                  </c:pt>
                  <c:pt idx="11">
                    <c:v>E484K, N501Y</c:v>
                  </c:pt>
                  <c:pt idx="13">
                    <c:v>L452R,T478K, E484K</c:v>
                  </c:pt>
                  <c:pt idx="14">
                    <c:v>L452R,T478K, N501Y</c:v>
                  </c:pt>
                  <c:pt idx="15">
                    <c:v>L452R,E484K, N501Y</c:v>
                  </c:pt>
                  <c:pt idx="16">
                    <c:v>T478K, E484K, N501Y</c:v>
                  </c:pt>
                  <c:pt idx="18">
                    <c:v>L452R, T478K, E484K, N501Y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13</c:v>
                  </c:pt>
                  <c:pt idx="16">
                    <c:v>14</c:v>
                  </c:pt>
                  <c:pt idx="18">
                    <c:v>15</c:v>
                  </c:pt>
                </c:lvl>
              </c:multiLvlStrCache>
            </c:multiLvlStrRef>
          </c:cat>
          <c:val>
            <c:numRef>
              <c:f>Sheet1!$J$27:$J$45</c:f>
              <c:numCache>
                <c:formatCode>0.0</c:formatCode>
                <c:ptCount val="19"/>
                <c:pt idx="0">
                  <c:v>1673</c:v>
                </c:pt>
                <c:pt idx="1">
                  <c:v>1113.6666666666667</c:v>
                </c:pt>
                <c:pt idx="2">
                  <c:v>1888.3333333333333</c:v>
                </c:pt>
                <c:pt idx="3">
                  <c:v>1333</c:v>
                </c:pt>
                <c:pt idx="4">
                  <c:v>525</c:v>
                </c:pt>
                <c:pt idx="6">
                  <c:v>1342.6666666666667</c:v>
                </c:pt>
                <c:pt idx="7">
                  <c:v>718.66666666666663</c:v>
                </c:pt>
                <c:pt idx="8">
                  <c:v>481.66666666666669</c:v>
                </c:pt>
                <c:pt idx="9">
                  <c:v>1253.6666666666667</c:v>
                </c:pt>
                <c:pt idx="10">
                  <c:v>843.33333333333337</c:v>
                </c:pt>
                <c:pt idx="11">
                  <c:v>143.33333333333334</c:v>
                </c:pt>
                <c:pt idx="13">
                  <c:v>949.66666666666663</c:v>
                </c:pt>
                <c:pt idx="14">
                  <c:v>943</c:v>
                </c:pt>
                <c:pt idx="15">
                  <c:v>473</c:v>
                </c:pt>
                <c:pt idx="16">
                  <c:v>1600.6666666666667</c:v>
                </c:pt>
                <c:pt idx="1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1-EB4D-B4E6-A83BAF518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5873344"/>
        <c:axId val="2073461680"/>
      </c:barChart>
      <c:catAx>
        <c:axId val="2065873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3461680"/>
        <c:crosses val="autoZero"/>
        <c:auto val="1"/>
        <c:lblAlgn val="ctr"/>
        <c:lblOffset val="100"/>
        <c:noMultiLvlLbl val="0"/>
      </c:catAx>
      <c:valAx>
        <c:axId val="20734616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87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Sheet1!$K$53:$K$71</c:f>
                <c:numCache>
                  <c:formatCode>General</c:formatCode>
                  <c:ptCount val="19"/>
                  <c:pt idx="0">
                    <c:v>5.1506472085230843</c:v>
                  </c:pt>
                  <c:pt idx="1">
                    <c:v>11.768460675324819</c:v>
                  </c:pt>
                  <c:pt idx="2">
                    <c:v>11.376401012622575</c:v>
                  </c:pt>
                  <c:pt idx="3">
                    <c:v>10.357404758593406</c:v>
                  </c:pt>
                  <c:pt idx="4">
                    <c:v>8.6927172583337473</c:v>
                  </c:pt>
                  <c:pt idx="6">
                    <c:v>10.297572529484803</c:v>
                  </c:pt>
                  <c:pt idx="7">
                    <c:v>25.248960374637203</c:v>
                  </c:pt>
                  <c:pt idx="8">
                    <c:v>11.763361197662288</c:v>
                  </c:pt>
                  <c:pt idx="9">
                    <c:v>8.2806501355066686</c:v>
                  </c:pt>
                  <c:pt idx="10">
                    <c:v>12.858849093134268</c:v>
                  </c:pt>
                  <c:pt idx="11">
                    <c:v>3.4769478953051132</c:v>
                  </c:pt>
                  <c:pt idx="13">
                    <c:v>8.523888001766954</c:v>
                  </c:pt>
                  <c:pt idx="14">
                    <c:v>23.76150598482042</c:v>
                  </c:pt>
                  <c:pt idx="15">
                    <c:v>3.2325170790989928</c:v>
                  </c:pt>
                  <c:pt idx="16">
                    <c:v>5.9782940710540489</c:v>
                  </c:pt>
                  <c:pt idx="18">
                    <c:v>14.996332885075665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Sheet1!$C$77:$D$95</c:f>
              <c:multiLvlStrCache>
                <c:ptCount val="19"/>
                <c:lvl>
                  <c:pt idx="0">
                    <c:v>WT</c:v>
                  </c:pt>
                  <c:pt idx="1">
                    <c:v>L452R</c:v>
                  </c:pt>
                  <c:pt idx="2">
                    <c:v>T478K</c:v>
                  </c:pt>
                  <c:pt idx="3">
                    <c:v>E484K</c:v>
                  </c:pt>
                  <c:pt idx="4">
                    <c:v>N501Y</c:v>
                  </c:pt>
                  <c:pt idx="6">
                    <c:v>L452R,T478K</c:v>
                  </c:pt>
                  <c:pt idx="7">
                    <c:v>L452R, E484K</c:v>
                  </c:pt>
                  <c:pt idx="8">
                    <c:v>L452R, N501Y</c:v>
                  </c:pt>
                  <c:pt idx="9">
                    <c:v>T478K, E484K</c:v>
                  </c:pt>
                  <c:pt idx="10">
                    <c:v>T478K,N501Y</c:v>
                  </c:pt>
                  <c:pt idx="11">
                    <c:v>E484K, N501Y</c:v>
                  </c:pt>
                  <c:pt idx="13">
                    <c:v>L452R,T478K, E484K</c:v>
                  </c:pt>
                  <c:pt idx="14">
                    <c:v>L452R,T478K, N501Y</c:v>
                  </c:pt>
                  <c:pt idx="15">
                    <c:v>L452R,E484K, N501Y</c:v>
                  </c:pt>
                  <c:pt idx="16">
                    <c:v>T478K, E484K, N501Y</c:v>
                  </c:pt>
                  <c:pt idx="18">
                    <c:v>L452R, T478K, E484K, N501Y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13</c:v>
                  </c:pt>
                  <c:pt idx="16">
                    <c:v>14</c:v>
                  </c:pt>
                  <c:pt idx="18">
                    <c:v>15</c:v>
                  </c:pt>
                </c:lvl>
              </c:multiLvlStrCache>
            </c:multiLvlStrRef>
          </c:cat>
          <c:val>
            <c:numRef>
              <c:f>Sheet1!$J$53:$J$71</c:f>
              <c:numCache>
                <c:formatCode>0.0</c:formatCode>
                <c:ptCount val="19"/>
                <c:pt idx="0">
                  <c:v>99.975000000000009</c:v>
                </c:pt>
                <c:pt idx="1">
                  <c:v>138.44999999999999</c:v>
                </c:pt>
                <c:pt idx="2">
                  <c:v>125.625</c:v>
                </c:pt>
                <c:pt idx="3">
                  <c:v>94.924999999999997</c:v>
                </c:pt>
                <c:pt idx="4">
                  <c:v>86.75</c:v>
                </c:pt>
                <c:pt idx="6">
                  <c:v>155.4</c:v>
                </c:pt>
                <c:pt idx="7">
                  <c:v>126.25</c:v>
                </c:pt>
                <c:pt idx="8">
                  <c:v>126.15</c:v>
                </c:pt>
                <c:pt idx="9">
                  <c:v>84.875</c:v>
                </c:pt>
                <c:pt idx="10">
                  <c:v>118.75</c:v>
                </c:pt>
                <c:pt idx="11">
                  <c:v>62.075000000000003</c:v>
                </c:pt>
                <c:pt idx="13">
                  <c:v>107.65</c:v>
                </c:pt>
                <c:pt idx="14">
                  <c:v>163.67500000000001</c:v>
                </c:pt>
                <c:pt idx="15">
                  <c:v>77.424999999999997</c:v>
                </c:pt>
                <c:pt idx="16">
                  <c:v>62</c:v>
                </c:pt>
                <c:pt idx="18">
                  <c:v>99.35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1-EB4D-B4E6-A83BAF518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5873344"/>
        <c:axId val="2073461680"/>
      </c:barChart>
      <c:catAx>
        <c:axId val="2065873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3461680"/>
        <c:crosses val="autoZero"/>
        <c:auto val="1"/>
        <c:lblAlgn val="ctr"/>
        <c:lblOffset val="100"/>
        <c:noMultiLvlLbl val="0"/>
      </c:catAx>
      <c:valAx>
        <c:axId val="20734616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87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042785018398054"/>
                  <c:y val="-0.26374572997193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Sheet1!$J$53:$J$71</c:f>
              <c:numCache>
                <c:formatCode>0.0</c:formatCode>
                <c:ptCount val="19"/>
                <c:pt idx="0">
                  <c:v>99.975000000000009</c:v>
                </c:pt>
                <c:pt idx="1">
                  <c:v>138.44999999999999</c:v>
                </c:pt>
                <c:pt idx="2">
                  <c:v>125.625</c:v>
                </c:pt>
                <c:pt idx="3">
                  <c:v>94.924999999999997</c:v>
                </c:pt>
                <c:pt idx="4">
                  <c:v>86.75</c:v>
                </c:pt>
                <c:pt idx="6">
                  <c:v>155.4</c:v>
                </c:pt>
                <c:pt idx="7">
                  <c:v>126.25</c:v>
                </c:pt>
                <c:pt idx="8">
                  <c:v>126.15</c:v>
                </c:pt>
                <c:pt idx="9">
                  <c:v>84.875</c:v>
                </c:pt>
                <c:pt idx="10">
                  <c:v>118.75</c:v>
                </c:pt>
                <c:pt idx="11">
                  <c:v>62.075000000000003</c:v>
                </c:pt>
                <c:pt idx="13">
                  <c:v>107.65</c:v>
                </c:pt>
                <c:pt idx="14">
                  <c:v>163.67500000000001</c:v>
                </c:pt>
                <c:pt idx="15">
                  <c:v>77.424999999999997</c:v>
                </c:pt>
                <c:pt idx="16">
                  <c:v>62</c:v>
                </c:pt>
                <c:pt idx="18">
                  <c:v>99.35</c:v>
                </c:pt>
              </c:numCache>
            </c:numRef>
          </c:xVal>
          <c:yVal>
            <c:numRef>
              <c:f>Sheet1!$J$100:$J$118</c:f>
              <c:numCache>
                <c:formatCode>0.0</c:formatCode>
                <c:ptCount val="19"/>
                <c:pt idx="0">
                  <c:v>1.0000000000000002</c:v>
                </c:pt>
                <c:pt idx="1">
                  <c:v>1.4229268386191252</c:v>
                </c:pt>
                <c:pt idx="2">
                  <c:v>1.7549974355341924</c:v>
                </c:pt>
                <c:pt idx="3">
                  <c:v>1.2853421492981967</c:v>
                </c:pt>
                <c:pt idx="4">
                  <c:v>1.6902714406406816</c:v>
                </c:pt>
                <c:pt idx="6">
                  <c:v>1.8596992678765709</c:v>
                </c:pt>
                <c:pt idx="7">
                  <c:v>2.3201087314800919</c:v>
                </c:pt>
                <c:pt idx="8">
                  <c:v>2.1886993319297732</c:v>
                </c:pt>
                <c:pt idx="9">
                  <c:v>1.8842647463797082</c:v>
                </c:pt>
                <c:pt idx="10">
                  <c:v>1.7218712698944807</c:v>
                </c:pt>
                <c:pt idx="11">
                  <c:v>1.747892766523272</c:v>
                </c:pt>
                <c:pt idx="13">
                  <c:v>1.6779017854011999</c:v>
                </c:pt>
                <c:pt idx="14">
                  <c:v>1.5750948057528193</c:v>
                </c:pt>
                <c:pt idx="15">
                  <c:v>1.550068705241656</c:v>
                </c:pt>
                <c:pt idx="16">
                  <c:v>1.3484229587249579</c:v>
                </c:pt>
                <c:pt idx="18">
                  <c:v>1.2178103436103658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C-314E-BFB9-E5EC13F4F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73519"/>
        <c:axId val="2074285648"/>
      </c:scatterChart>
      <c:valAx>
        <c:axId val="31787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Relative Infectivity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4285648"/>
        <c:crosses val="autoZero"/>
        <c:crossBetween val="midCat"/>
      </c:valAx>
      <c:valAx>
        <c:axId val="2074285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Fusion activity (fold change)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317873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68059920499419"/>
                  <c:y val="-0.44979649333222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Sheet1!$J$100:$J$118</c:f>
              <c:numCache>
                <c:formatCode>0.0</c:formatCode>
                <c:ptCount val="19"/>
                <c:pt idx="0">
                  <c:v>1.0000000000000002</c:v>
                </c:pt>
                <c:pt idx="1">
                  <c:v>1.4229268386191252</c:v>
                </c:pt>
                <c:pt idx="2">
                  <c:v>1.7549974355341924</c:v>
                </c:pt>
                <c:pt idx="3">
                  <c:v>1.2853421492981967</c:v>
                </c:pt>
                <c:pt idx="4">
                  <c:v>1.6902714406406816</c:v>
                </c:pt>
                <c:pt idx="6">
                  <c:v>1.8596992678765709</c:v>
                </c:pt>
                <c:pt idx="7">
                  <c:v>2.3201087314800919</c:v>
                </c:pt>
                <c:pt idx="8">
                  <c:v>2.1886993319297732</c:v>
                </c:pt>
                <c:pt idx="9">
                  <c:v>1.8842647463797082</c:v>
                </c:pt>
                <c:pt idx="10">
                  <c:v>1.7218712698944807</c:v>
                </c:pt>
                <c:pt idx="11">
                  <c:v>1.747892766523272</c:v>
                </c:pt>
                <c:pt idx="13">
                  <c:v>1.6779017854011999</c:v>
                </c:pt>
                <c:pt idx="14">
                  <c:v>1.5750948057528193</c:v>
                </c:pt>
                <c:pt idx="15">
                  <c:v>1.550068705241656</c:v>
                </c:pt>
                <c:pt idx="16">
                  <c:v>1.3484229587249579</c:v>
                </c:pt>
                <c:pt idx="18">
                  <c:v>1.2178103436103658</c:v>
                </c:pt>
              </c:numCache>
            </c:numRef>
          </c:xVal>
          <c:yVal>
            <c:numRef>
              <c:f>Sheet1!$J$27:$J$45</c:f>
              <c:numCache>
                <c:formatCode>0.0</c:formatCode>
                <c:ptCount val="19"/>
                <c:pt idx="0">
                  <c:v>1673</c:v>
                </c:pt>
                <c:pt idx="1">
                  <c:v>1113.6666666666667</c:v>
                </c:pt>
                <c:pt idx="2">
                  <c:v>1888.3333333333333</c:v>
                </c:pt>
                <c:pt idx="3">
                  <c:v>1333</c:v>
                </c:pt>
                <c:pt idx="4">
                  <c:v>525</c:v>
                </c:pt>
                <c:pt idx="6">
                  <c:v>1342.6666666666667</c:v>
                </c:pt>
                <c:pt idx="7">
                  <c:v>718.66666666666663</c:v>
                </c:pt>
                <c:pt idx="8">
                  <c:v>481.66666666666669</c:v>
                </c:pt>
                <c:pt idx="9">
                  <c:v>1253.6666666666667</c:v>
                </c:pt>
                <c:pt idx="10">
                  <c:v>843.33333333333337</c:v>
                </c:pt>
                <c:pt idx="11">
                  <c:v>143.33333333333334</c:v>
                </c:pt>
                <c:pt idx="13">
                  <c:v>949.66666666666663</c:v>
                </c:pt>
                <c:pt idx="14">
                  <c:v>943</c:v>
                </c:pt>
                <c:pt idx="15">
                  <c:v>473</c:v>
                </c:pt>
                <c:pt idx="16">
                  <c:v>1600.6666666666667</c:v>
                </c:pt>
                <c:pt idx="1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C-314E-BFB9-E5EC13F4F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73519"/>
        <c:axId val="2074285648"/>
      </c:scatterChart>
      <c:valAx>
        <c:axId val="317873519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Fusion activity (fold change)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4285648"/>
        <c:crosses val="autoZero"/>
        <c:crossBetween val="midCat"/>
        <c:majorUnit val="1"/>
      </c:valAx>
      <c:valAx>
        <c:axId val="207428564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IC50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317873519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bg2">
                <a:lumMod val="90000"/>
                <a:alpha val="50196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alpha val="50196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58-5C4A-8485-16C98C2C5E39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>
                  <a:alpha val="50196"/>
                </a:srgb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58-5C4A-8485-16C98C2C5E3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alpha val="50196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558-5C4A-8485-16C98C2C5E3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20000"/>
                  <a:lumOff val="80000"/>
                  <a:alpha val="50196"/>
                </a:schemeClr>
              </a:solidFill>
              <a:ln w="2540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58-5C4A-8485-16C98C2C5E39}"/>
              </c:ext>
            </c:extLst>
          </c:dPt>
          <c:xVal>
            <c:numRef>
              <c:f>Sheet1!$J$27:$J$45</c:f>
              <c:numCache>
                <c:formatCode>0.0</c:formatCode>
                <c:ptCount val="19"/>
                <c:pt idx="0">
                  <c:v>1673</c:v>
                </c:pt>
                <c:pt idx="1">
                  <c:v>1113.6666666666667</c:v>
                </c:pt>
                <c:pt idx="2">
                  <c:v>1888.3333333333333</c:v>
                </c:pt>
                <c:pt idx="3">
                  <c:v>1333</c:v>
                </c:pt>
                <c:pt idx="4">
                  <c:v>525</c:v>
                </c:pt>
                <c:pt idx="6">
                  <c:v>1342.6666666666667</c:v>
                </c:pt>
                <c:pt idx="7">
                  <c:v>718.66666666666663</c:v>
                </c:pt>
                <c:pt idx="8">
                  <c:v>481.66666666666669</c:v>
                </c:pt>
                <c:pt idx="9">
                  <c:v>1253.6666666666667</c:v>
                </c:pt>
                <c:pt idx="10">
                  <c:v>843.33333333333337</c:v>
                </c:pt>
                <c:pt idx="11">
                  <c:v>143.33333333333334</c:v>
                </c:pt>
                <c:pt idx="13">
                  <c:v>949.66666666666663</c:v>
                </c:pt>
                <c:pt idx="14">
                  <c:v>943</c:v>
                </c:pt>
                <c:pt idx="15">
                  <c:v>473</c:v>
                </c:pt>
                <c:pt idx="16">
                  <c:v>1600.6666666666667</c:v>
                </c:pt>
                <c:pt idx="18">
                  <c:v>250</c:v>
                </c:pt>
              </c:numCache>
            </c:numRef>
          </c:xVal>
          <c:yVal>
            <c:numRef>
              <c:f>Sheet1!$J$53:$J$71</c:f>
              <c:numCache>
                <c:formatCode>0.0</c:formatCode>
                <c:ptCount val="19"/>
                <c:pt idx="0">
                  <c:v>99.975000000000009</c:v>
                </c:pt>
                <c:pt idx="1">
                  <c:v>138.44999999999999</c:v>
                </c:pt>
                <c:pt idx="2">
                  <c:v>125.625</c:v>
                </c:pt>
                <c:pt idx="3">
                  <c:v>94.924999999999997</c:v>
                </c:pt>
                <c:pt idx="4">
                  <c:v>86.75</c:v>
                </c:pt>
                <c:pt idx="6">
                  <c:v>155.4</c:v>
                </c:pt>
                <c:pt idx="7">
                  <c:v>126.25</c:v>
                </c:pt>
                <c:pt idx="8">
                  <c:v>126.15</c:v>
                </c:pt>
                <c:pt idx="9">
                  <c:v>84.875</c:v>
                </c:pt>
                <c:pt idx="10">
                  <c:v>118.75</c:v>
                </c:pt>
                <c:pt idx="11">
                  <c:v>62.075000000000003</c:v>
                </c:pt>
                <c:pt idx="13">
                  <c:v>107.65</c:v>
                </c:pt>
                <c:pt idx="14">
                  <c:v>163.67500000000001</c:v>
                </c:pt>
                <c:pt idx="15">
                  <c:v>77.424999999999997</c:v>
                </c:pt>
                <c:pt idx="16">
                  <c:v>62</c:v>
                </c:pt>
                <c:pt idx="18">
                  <c:v>99.35</c:v>
                </c:pt>
              </c:numCache>
            </c:numRef>
          </c:yVal>
          <c:bubbleSize>
            <c:numRef>
              <c:f>Sheet1!$J$100:$J$118</c:f>
              <c:numCache>
                <c:formatCode>0.0</c:formatCode>
                <c:ptCount val="19"/>
                <c:pt idx="0">
                  <c:v>1.0000000000000002</c:v>
                </c:pt>
                <c:pt idx="1">
                  <c:v>1.4229268386191252</c:v>
                </c:pt>
                <c:pt idx="2">
                  <c:v>1.7549974355341924</c:v>
                </c:pt>
                <c:pt idx="3">
                  <c:v>1.2853421492981967</c:v>
                </c:pt>
                <c:pt idx="4">
                  <c:v>1.6902714406406816</c:v>
                </c:pt>
                <c:pt idx="6">
                  <c:v>1.8596992678765709</c:v>
                </c:pt>
                <c:pt idx="7">
                  <c:v>2.3201087314800919</c:v>
                </c:pt>
                <c:pt idx="8">
                  <c:v>2.1886993319297732</c:v>
                </c:pt>
                <c:pt idx="9">
                  <c:v>1.8842647463797082</c:v>
                </c:pt>
                <c:pt idx="10">
                  <c:v>1.7218712698944807</c:v>
                </c:pt>
                <c:pt idx="11">
                  <c:v>1.747892766523272</c:v>
                </c:pt>
                <c:pt idx="13">
                  <c:v>1.6779017854011999</c:v>
                </c:pt>
                <c:pt idx="14">
                  <c:v>1.5750948057528193</c:v>
                </c:pt>
                <c:pt idx="15">
                  <c:v>1.550068705241656</c:v>
                </c:pt>
                <c:pt idx="16">
                  <c:v>1.3484229587249579</c:v>
                </c:pt>
                <c:pt idx="18">
                  <c:v>1.2178103436103658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49C-314E-BFB9-E5EC13F4F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sizeRepresents val="w"/>
        <c:axId val="317873519"/>
        <c:axId val="2074285648"/>
      </c:bubbleChart>
      <c:valAx>
        <c:axId val="31787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IC50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4285648"/>
        <c:crosses val="autoZero"/>
        <c:crossBetween val="midCat"/>
      </c:valAx>
      <c:valAx>
        <c:axId val="2074285648"/>
        <c:scaling>
          <c:orientation val="minMax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Relative infectivity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317873519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Sheet1!$K$100:$K$118</c:f>
                <c:numCache>
                  <c:formatCode>General</c:formatCode>
                  <c:ptCount val="19"/>
                  <c:pt idx="0">
                    <c:v>5.2860489222569439E-2</c:v>
                  </c:pt>
                  <c:pt idx="1">
                    <c:v>0.20275631305112368</c:v>
                  </c:pt>
                  <c:pt idx="2">
                    <c:v>0.11342008446843518</c:v>
                  </c:pt>
                  <c:pt idx="3">
                    <c:v>4.3670783482351358E-2</c:v>
                  </c:pt>
                  <c:pt idx="4">
                    <c:v>0.11702206077861539</c:v>
                  </c:pt>
                  <c:pt idx="6">
                    <c:v>0.14979336388781977</c:v>
                  </c:pt>
                  <c:pt idx="7">
                    <c:v>0.146983528332949</c:v>
                  </c:pt>
                  <c:pt idx="8">
                    <c:v>0.21626730267168279</c:v>
                  </c:pt>
                  <c:pt idx="9">
                    <c:v>0.17166313519447959</c:v>
                  </c:pt>
                  <c:pt idx="10">
                    <c:v>0.16360527584684684</c:v>
                  </c:pt>
                  <c:pt idx="11">
                    <c:v>0.12761049275703093</c:v>
                  </c:pt>
                  <c:pt idx="13">
                    <c:v>5.8775756077721605E-2</c:v>
                  </c:pt>
                  <c:pt idx="14">
                    <c:v>0.25337789284400902</c:v>
                  </c:pt>
                  <c:pt idx="15">
                    <c:v>0.17809160242381553</c:v>
                  </c:pt>
                  <c:pt idx="16">
                    <c:v>0.12755130295368089</c:v>
                  </c:pt>
                  <c:pt idx="18">
                    <c:v>0.15527855978719982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Sheet1!$C$77:$D$95</c:f>
              <c:multiLvlStrCache>
                <c:ptCount val="19"/>
                <c:lvl>
                  <c:pt idx="0">
                    <c:v>WT</c:v>
                  </c:pt>
                  <c:pt idx="1">
                    <c:v>L452R</c:v>
                  </c:pt>
                  <c:pt idx="2">
                    <c:v>T478K</c:v>
                  </c:pt>
                  <c:pt idx="3">
                    <c:v>E484K</c:v>
                  </c:pt>
                  <c:pt idx="4">
                    <c:v>N501Y</c:v>
                  </c:pt>
                  <c:pt idx="6">
                    <c:v>L452R,T478K</c:v>
                  </c:pt>
                  <c:pt idx="7">
                    <c:v>L452R, E484K</c:v>
                  </c:pt>
                  <c:pt idx="8">
                    <c:v>L452R, N501Y</c:v>
                  </c:pt>
                  <c:pt idx="9">
                    <c:v>T478K, E484K</c:v>
                  </c:pt>
                  <c:pt idx="10">
                    <c:v>T478K,N501Y</c:v>
                  </c:pt>
                  <c:pt idx="11">
                    <c:v>E484K, N501Y</c:v>
                  </c:pt>
                  <c:pt idx="13">
                    <c:v>L452R,T478K, E484K</c:v>
                  </c:pt>
                  <c:pt idx="14">
                    <c:v>L452R,T478K, N501Y</c:v>
                  </c:pt>
                  <c:pt idx="15">
                    <c:v>L452R,E484K, N501Y</c:v>
                  </c:pt>
                  <c:pt idx="16">
                    <c:v>T478K, E484K, N501Y</c:v>
                  </c:pt>
                  <c:pt idx="18">
                    <c:v>L452R, T478K, E484K, N501Y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13</c:v>
                  </c:pt>
                  <c:pt idx="16">
                    <c:v>14</c:v>
                  </c:pt>
                  <c:pt idx="18">
                    <c:v>15</c:v>
                  </c:pt>
                </c:lvl>
              </c:multiLvlStrCache>
            </c:multiLvlStrRef>
          </c:cat>
          <c:val>
            <c:numRef>
              <c:f>Sheet1!$J$100:$J$118</c:f>
              <c:numCache>
                <c:formatCode>0.0</c:formatCode>
                <c:ptCount val="19"/>
                <c:pt idx="0">
                  <c:v>1.0000000000000002</c:v>
                </c:pt>
                <c:pt idx="1">
                  <c:v>1.4229268386191252</c:v>
                </c:pt>
                <c:pt idx="2">
                  <c:v>1.7549974355341924</c:v>
                </c:pt>
                <c:pt idx="3">
                  <c:v>1.2853421492981967</c:v>
                </c:pt>
                <c:pt idx="4">
                  <c:v>1.6902714406406816</c:v>
                </c:pt>
                <c:pt idx="6">
                  <c:v>1.8596992678765709</c:v>
                </c:pt>
                <c:pt idx="7">
                  <c:v>2.3201087314800919</c:v>
                </c:pt>
                <c:pt idx="8">
                  <c:v>2.1886993319297732</c:v>
                </c:pt>
                <c:pt idx="9">
                  <c:v>1.8842647463797082</c:v>
                </c:pt>
                <c:pt idx="10">
                  <c:v>1.7218712698944807</c:v>
                </c:pt>
                <c:pt idx="11">
                  <c:v>1.747892766523272</c:v>
                </c:pt>
                <c:pt idx="13">
                  <c:v>1.6779017854011999</c:v>
                </c:pt>
                <c:pt idx="14">
                  <c:v>1.5750948057528193</c:v>
                </c:pt>
                <c:pt idx="15">
                  <c:v>1.550068705241656</c:v>
                </c:pt>
                <c:pt idx="16">
                  <c:v>1.3484229587249579</c:v>
                </c:pt>
                <c:pt idx="18">
                  <c:v>1.2178103436103658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1-EB4D-B4E6-A83BAF518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5873344"/>
        <c:axId val="2073461680"/>
      </c:barChart>
      <c:catAx>
        <c:axId val="2065873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3461680"/>
        <c:crosses val="autoZero"/>
        <c:auto val="1"/>
        <c:lblAlgn val="ctr"/>
        <c:lblOffset val="100"/>
        <c:noMultiLvlLbl val="0"/>
      </c:catAx>
      <c:valAx>
        <c:axId val="2073461680"/>
        <c:scaling>
          <c:orientation val="minMax"/>
          <c:max val="2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87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75</xdr:row>
      <xdr:rowOff>82550</xdr:rowOff>
    </xdr:from>
    <xdr:to>
      <xdr:col>18</xdr:col>
      <xdr:colOff>292100</xdr:colOff>
      <xdr:row>94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2DE4A3B-C0E2-EA44-9FDF-89E36FC52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590551</xdr:colOff>
      <xdr:row>0</xdr:row>
      <xdr:rowOff>57151</xdr:rowOff>
    </xdr:from>
    <xdr:to>
      <xdr:col>3</xdr:col>
      <xdr:colOff>2311401</xdr:colOff>
      <xdr:row>22</xdr:row>
      <xdr:rowOff>63501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CAF1DDE-35BE-464D-A4EE-0DA05B815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431800</xdr:colOff>
      <xdr:row>24</xdr:row>
      <xdr:rowOff>0</xdr:rowOff>
    </xdr:from>
    <xdr:to>
      <xdr:col>18</xdr:col>
      <xdr:colOff>292100</xdr:colOff>
      <xdr:row>45</xdr:row>
      <xdr:rowOff>19050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CB12594-DFE2-9746-B0A6-C59D4B4AD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431800</xdr:colOff>
      <xdr:row>51</xdr:row>
      <xdr:rowOff>6350</xdr:rowOff>
    </xdr:from>
    <xdr:to>
      <xdr:col>18</xdr:col>
      <xdr:colOff>292100</xdr:colOff>
      <xdr:row>70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D6FA297-2281-7647-9089-5CF071AD3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2389717</xdr:colOff>
      <xdr:row>0</xdr:row>
      <xdr:rowOff>71967</xdr:rowOff>
    </xdr:from>
    <xdr:to>
      <xdr:col>8</xdr:col>
      <xdr:colOff>364067</xdr:colOff>
      <xdr:row>22</xdr:row>
      <xdr:rowOff>78317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4BBF2CE-FFB5-0248-AAD2-26C789B66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455083</xdr:colOff>
      <xdr:row>0</xdr:row>
      <xdr:rowOff>93133</xdr:rowOff>
    </xdr:from>
    <xdr:to>
      <xdr:col>14</xdr:col>
      <xdr:colOff>275166</xdr:colOff>
      <xdr:row>22</xdr:row>
      <xdr:rowOff>99483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824E6018-96A7-7D45-9858-C133B5D27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451556</xdr:colOff>
      <xdr:row>0</xdr:row>
      <xdr:rowOff>113596</xdr:rowOff>
    </xdr:from>
    <xdr:to>
      <xdr:col>20</xdr:col>
      <xdr:colOff>521406</xdr:colOff>
      <xdr:row>22</xdr:row>
      <xdr:rowOff>119946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9B859838-7292-B04F-8B07-A1CC9F213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431800</xdr:colOff>
      <xdr:row>98</xdr:row>
      <xdr:rowOff>0</xdr:rowOff>
    </xdr:from>
    <xdr:to>
      <xdr:col>18</xdr:col>
      <xdr:colOff>292100</xdr:colOff>
      <xdr:row>116</xdr:row>
      <xdr:rowOff>165805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56FCE207-A3EA-B946-BC5E-D28ABD3CB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550333</xdr:colOff>
      <xdr:row>1</xdr:row>
      <xdr:rowOff>84666</xdr:rowOff>
    </xdr:from>
    <xdr:to>
      <xdr:col>19</xdr:col>
      <xdr:colOff>395112</xdr:colOff>
      <xdr:row>13</xdr:row>
      <xdr:rowOff>98778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C6BFD7D6-532D-484C-B284-DB35F1E3F4BF}"/>
            </a:ext>
          </a:extLst>
        </xdr:cNvPr>
        <xdr:cNvSpPr/>
      </xdr:nvSpPr>
      <xdr:spPr>
        <a:xfrm>
          <a:off x="14788444" y="282222"/>
          <a:ext cx="2554112" cy="2384778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4:K118"/>
  <sheetViews>
    <sheetView tabSelected="1" zoomScale="90" zoomScaleNormal="90" workbookViewId="0">
      <selection activeCell="X36" sqref="X36"/>
    </sheetView>
  </sheetViews>
  <sheetFormatPr baseColWidth="10" defaultColWidth="8.83203125" defaultRowHeight="16"/>
  <cols>
    <col min="1" max="1" width="8.83203125" style="4"/>
    <col min="2" max="2" width="19" style="3" customWidth="1"/>
    <col min="3" max="3" width="12.6640625" style="10" customWidth="1"/>
    <col min="4" max="4" width="45.1640625" style="4" customWidth="1"/>
    <col min="5" max="9" width="8.83203125" style="4"/>
    <col min="10" max="11" width="10.5" style="4" bestFit="1" customWidth="1"/>
    <col min="12" max="16384" width="8.83203125" style="4"/>
  </cols>
  <sheetData>
    <row r="24" spans="2:11">
      <c r="C24" s="4"/>
    </row>
    <row r="25" spans="2:11">
      <c r="C25" s="5"/>
      <c r="D25" s="6"/>
      <c r="E25" s="7" t="s">
        <v>2</v>
      </c>
      <c r="F25" s="7"/>
      <c r="G25" s="7"/>
      <c r="H25" s="7"/>
    </row>
    <row r="26" spans="2:11">
      <c r="B26" s="3" t="s">
        <v>28</v>
      </c>
      <c r="C26" s="5" t="s">
        <v>14</v>
      </c>
      <c r="D26" s="6" t="s">
        <v>0</v>
      </c>
      <c r="E26" s="8" t="s">
        <v>1</v>
      </c>
      <c r="F26" s="8" t="s">
        <v>3</v>
      </c>
      <c r="G26" s="8" t="s">
        <v>4</v>
      </c>
      <c r="H26" s="8" t="s">
        <v>5</v>
      </c>
      <c r="I26" s="9"/>
      <c r="J26" s="8" t="s">
        <v>23</v>
      </c>
      <c r="K26" s="8" t="s">
        <v>26</v>
      </c>
    </row>
    <row r="27" spans="2:11">
      <c r="C27" s="10">
        <v>0</v>
      </c>
      <c r="D27" s="4" t="s">
        <v>13</v>
      </c>
      <c r="E27" s="4">
        <v>1732</v>
      </c>
      <c r="F27" s="4">
        <v>1653</v>
      </c>
      <c r="G27" s="4">
        <v>1634</v>
      </c>
      <c r="J27" s="11">
        <f>AVERAGE(E27:H27)</f>
        <v>1673</v>
      </c>
      <c r="K27" s="11">
        <f>STDEV(E27:H27)</f>
        <v>51.97114584074513</v>
      </c>
    </row>
    <row r="28" spans="2:11">
      <c r="C28" s="10">
        <v>1</v>
      </c>
      <c r="D28" s="4" t="s">
        <v>9</v>
      </c>
      <c r="E28" s="4">
        <v>923</v>
      </c>
      <c r="F28" s="4">
        <v>1263</v>
      </c>
      <c r="G28" s="4">
        <v>1155</v>
      </c>
      <c r="J28" s="11">
        <f t="shared" ref="J28:J45" si="0">AVERAGE(E28:H28)</f>
        <v>1113.6666666666667</v>
      </c>
      <c r="K28" s="11">
        <f t="shared" ref="K28:K45" si="1">STDEV(E28:H28)</f>
        <v>173.72775636994007</v>
      </c>
    </row>
    <row r="29" spans="2:11">
      <c r="C29" s="10">
        <v>2</v>
      </c>
      <c r="D29" s="4" t="s">
        <v>8</v>
      </c>
      <c r="E29" s="4">
        <v>1786</v>
      </c>
      <c r="F29" s="4">
        <v>1865</v>
      </c>
      <c r="G29" s="4">
        <v>2014</v>
      </c>
      <c r="J29" s="11">
        <f t="shared" si="0"/>
        <v>1888.3333333333333</v>
      </c>
      <c r="K29" s="11">
        <f t="shared" si="1"/>
        <v>115.77708466416544</v>
      </c>
    </row>
    <row r="30" spans="2:11">
      <c r="C30" s="10">
        <v>3</v>
      </c>
      <c r="D30" s="4" t="s">
        <v>6</v>
      </c>
      <c r="E30" s="4">
        <v>1244</v>
      </c>
      <c r="F30" s="4">
        <v>1454</v>
      </c>
      <c r="G30" s="4">
        <v>1301</v>
      </c>
      <c r="J30" s="11">
        <f t="shared" si="0"/>
        <v>1333</v>
      </c>
      <c r="K30" s="11">
        <f t="shared" si="1"/>
        <v>108.59558002055148</v>
      </c>
    </row>
    <row r="31" spans="2:11">
      <c r="B31" s="12" t="s">
        <v>24</v>
      </c>
      <c r="C31" s="10">
        <v>4</v>
      </c>
      <c r="D31" s="4" t="s">
        <v>15</v>
      </c>
      <c r="E31" s="4">
        <v>480</v>
      </c>
      <c r="F31" s="4">
        <v>507</v>
      </c>
      <c r="G31" s="4">
        <v>588</v>
      </c>
      <c r="J31" s="11">
        <f t="shared" si="0"/>
        <v>525</v>
      </c>
      <c r="K31" s="11">
        <f t="shared" si="1"/>
        <v>56.204981985585583</v>
      </c>
    </row>
    <row r="32" spans="2:11">
      <c r="B32" s="12"/>
    </row>
    <row r="33" spans="2:11">
      <c r="B33" s="13" t="s">
        <v>25</v>
      </c>
      <c r="C33" s="10">
        <v>5</v>
      </c>
      <c r="D33" s="4" t="s">
        <v>12</v>
      </c>
      <c r="E33" s="4">
        <v>1362</v>
      </c>
      <c r="F33" s="4">
        <v>1209</v>
      </c>
      <c r="G33" s="4">
        <v>1457</v>
      </c>
      <c r="J33" s="11">
        <f t="shared" si="0"/>
        <v>1342.6666666666667</v>
      </c>
      <c r="K33" s="11">
        <f t="shared" si="1"/>
        <v>125.12527056247804</v>
      </c>
    </row>
    <row r="34" spans="2:11">
      <c r="C34" s="10">
        <v>6</v>
      </c>
      <c r="D34" s="4" t="s">
        <v>7</v>
      </c>
      <c r="E34" s="4">
        <v>660</v>
      </c>
      <c r="F34" s="4">
        <v>859</v>
      </c>
      <c r="G34" s="4">
        <v>637</v>
      </c>
      <c r="J34" s="11">
        <f t="shared" si="0"/>
        <v>718.66666666666663</v>
      </c>
      <c r="K34" s="11">
        <f t="shared" si="1"/>
        <v>122.07511348892277</v>
      </c>
    </row>
    <row r="35" spans="2:11">
      <c r="C35" s="10">
        <v>7</v>
      </c>
      <c r="D35" s="4" t="s">
        <v>16</v>
      </c>
      <c r="E35" s="4">
        <v>527</v>
      </c>
      <c r="F35" s="4">
        <v>489</v>
      </c>
      <c r="G35" s="4">
        <v>429</v>
      </c>
      <c r="J35" s="11">
        <f t="shared" si="0"/>
        <v>481.66666666666669</v>
      </c>
      <c r="K35" s="11">
        <f t="shared" si="1"/>
        <v>49.409850569834077</v>
      </c>
    </row>
    <row r="36" spans="2:11">
      <c r="C36" s="10">
        <v>8</v>
      </c>
      <c r="D36" s="4" t="s">
        <v>10</v>
      </c>
      <c r="E36" s="4">
        <v>1155</v>
      </c>
      <c r="F36" s="4">
        <v>1204</v>
      </c>
      <c r="G36" s="4">
        <v>1402</v>
      </c>
      <c r="J36" s="11">
        <f t="shared" si="0"/>
        <v>1253.6666666666667</v>
      </c>
      <c r="K36" s="11">
        <f t="shared" si="1"/>
        <v>130.77588972487754</v>
      </c>
    </row>
    <row r="37" spans="2:11">
      <c r="C37" s="10">
        <v>9</v>
      </c>
      <c r="D37" s="4" t="s">
        <v>11</v>
      </c>
      <c r="E37" s="4">
        <v>1022</v>
      </c>
      <c r="F37" s="4">
        <v>662</v>
      </c>
      <c r="G37" s="4">
        <v>846</v>
      </c>
      <c r="J37" s="11">
        <f t="shared" si="0"/>
        <v>843.33333333333337</v>
      </c>
      <c r="K37" s="11">
        <f t="shared" si="1"/>
        <v>180.01481420520162</v>
      </c>
    </row>
    <row r="38" spans="2:11">
      <c r="B38" s="3" t="s">
        <v>32</v>
      </c>
      <c r="C38" s="10">
        <v>10</v>
      </c>
      <c r="D38" s="4" t="s">
        <v>17</v>
      </c>
      <c r="E38" s="4">
        <v>118</v>
      </c>
      <c r="F38" s="4">
        <v>198</v>
      </c>
      <c r="G38" s="4">
        <v>114</v>
      </c>
      <c r="J38" s="11">
        <f t="shared" si="0"/>
        <v>143.33333333333334</v>
      </c>
      <c r="K38" s="11">
        <f t="shared" si="1"/>
        <v>47.38494838377828</v>
      </c>
    </row>
    <row r="40" spans="2:11">
      <c r="C40" s="10">
        <v>11</v>
      </c>
      <c r="D40" s="4" t="s">
        <v>18</v>
      </c>
      <c r="E40" s="4">
        <v>760</v>
      </c>
      <c r="F40" s="4">
        <v>1191</v>
      </c>
      <c r="G40" s="4">
        <v>898</v>
      </c>
      <c r="J40" s="11">
        <f t="shared" si="0"/>
        <v>949.66666666666663</v>
      </c>
      <c r="K40" s="11">
        <f t="shared" si="1"/>
        <v>220.09619109228868</v>
      </c>
    </row>
    <row r="41" spans="2:11">
      <c r="C41" s="10">
        <v>12</v>
      </c>
      <c r="D41" s="4" t="s">
        <v>19</v>
      </c>
      <c r="E41" s="4">
        <v>972</v>
      </c>
      <c r="F41" s="4">
        <v>964</v>
      </c>
      <c r="G41" s="4">
        <v>893</v>
      </c>
      <c r="J41" s="11">
        <f t="shared" si="0"/>
        <v>943</v>
      </c>
      <c r="K41" s="11">
        <f t="shared" si="1"/>
        <v>43.485629810317796</v>
      </c>
    </row>
    <row r="42" spans="2:11">
      <c r="C42" s="10">
        <v>13</v>
      </c>
      <c r="D42" s="4" t="s">
        <v>20</v>
      </c>
      <c r="E42" s="4">
        <v>543</v>
      </c>
      <c r="F42" s="4">
        <v>469</v>
      </c>
      <c r="G42" s="4">
        <v>407</v>
      </c>
      <c r="J42" s="11">
        <f t="shared" si="0"/>
        <v>473</v>
      </c>
      <c r="K42" s="11">
        <f t="shared" si="1"/>
        <v>68.088178122196808</v>
      </c>
    </row>
    <row r="43" spans="2:11">
      <c r="C43" s="10">
        <v>14</v>
      </c>
      <c r="D43" s="4" t="s">
        <v>21</v>
      </c>
      <c r="E43" s="4">
        <v>1581</v>
      </c>
      <c r="F43" s="4">
        <v>1774</v>
      </c>
      <c r="G43" s="4">
        <v>1447</v>
      </c>
      <c r="J43" s="11">
        <f t="shared" si="0"/>
        <v>1600.6666666666667</v>
      </c>
      <c r="K43" s="11">
        <f t="shared" si="1"/>
        <v>164.38471137345266</v>
      </c>
    </row>
    <row r="44" spans="2:11">
      <c r="J44" s="11"/>
      <c r="K44" s="11"/>
    </row>
    <row r="45" spans="2:11">
      <c r="C45" s="10">
        <v>15</v>
      </c>
      <c r="D45" s="4" t="s">
        <v>22</v>
      </c>
      <c r="E45" s="4">
        <v>325</v>
      </c>
      <c r="F45" s="4">
        <v>205</v>
      </c>
      <c r="G45" s="4">
        <v>220</v>
      </c>
      <c r="J45" s="11">
        <f t="shared" si="0"/>
        <v>250</v>
      </c>
      <c r="K45" s="11">
        <f t="shared" si="1"/>
        <v>65.383484153110103</v>
      </c>
    </row>
    <row r="51" spans="2:11">
      <c r="C51" s="5"/>
      <c r="D51" s="6"/>
      <c r="E51" s="7" t="s">
        <v>2</v>
      </c>
      <c r="F51" s="7"/>
      <c r="G51" s="7"/>
      <c r="H51" s="7"/>
    </row>
    <row r="52" spans="2:11">
      <c r="B52" s="3" t="s">
        <v>30</v>
      </c>
      <c r="C52" s="5" t="s">
        <v>14</v>
      </c>
      <c r="D52" s="6" t="s">
        <v>0</v>
      </c>
      <c r="E52" s="8" t="s">
        <v>1</v>
      </c>
      <c r="F52" s="8" t="s">
        <v>3</v>
      </c>
      <c r="G52" s="8" t="s">
        <v>4</v>
      </c>
      <c r="H52" s="8" t="s">
        <v>5</v>
      </c>
      <c r="I52" s="9"/>
      <c r="J52" s="8" t="s">
        <v>23</v>
      </c>
      <c r="K52" s="8" t="s">
        <v>26</v>
      </c>
    </row>
    <row r="53" spans="2:11">
      <c r="C53" s="10">
        <v>0</v>
      </c>
      <c r="D53" s="4" t="s">
        <v>13</v>
      </c>
      <c r="E53" s="1">
        <v>104.2</v>
      </c>
      <c r="F53" s="1">
        <v>97.5</v>
      </c>
      <c r="G53" s="1">
        <v>93.9</v>
      </c>
      <c r="H53" s="1">
        <v>104.3</v>
      </c>
      <c r="J53" s="11">
        <f>AVERAGE(E53:H53)</f>
        <v>99.975000000000009</v>
      </c>
      <c r="K53" s="11">
        <f>STDEV(E53:H53)</f>
        <v>5.1506472085230843</v>
      </c>
    </row>
    <row r="54" spans="2:11">
      <c r="C54" s="10">
        <v>1</v>
      </c>
      <c r="D54" s="4" t="s">
        <v>9</v>
      </c>
      <c r="E54" s="1">
        <v>121.9</v>
      </c>
      <c r="F54" s="1">
        <v>138.19999999999999</v>
      </c>
      <c r="G54" s="1">
        <v>146.4</v>
      </c>
      <c r="H54" s="1">
        <v>147.30000000000001</v>
      </c>
      <c r="J54" s="11">
        <f t="shared" ref="J54:J71" si="2">AVERAGE(E54:H54)</f>
        <v>138.44999999999999</v>
      </c>
      <c r="K54" s="11">
        <f t="shared" ref="K54:K71" si="3">STDEV(E54:H54)</f>
        <v>11.768460675324819</v>
      </c>
    </row>
    <row r="55" spans="2:11">
      <c r="C55" s="10">
        <v>2</v>
      </c>
      <c r="D55" s="4" t="s">
        <v>8</v>
      </c>
      <c r="E55" s="1">
        <v>110</v>
      </c>
      <c r="F55" s="1">
        <v>125.3</v>
      </c>
      <c r="G55" s="1">
        <v>130.69999999999999</v>
      </c>
      <c r="H55" s="1">
        <v>136.5</v>
      </c>
      <c r="J55" s="11">
        <f t="shared" si="2"/>
        <v>125.625</v>
      </c>
      <c r="K55" s="11">
        <f t="shared" si="3"/>
        <v>11.376401012622575</v>
      </c>
    </row>
    <row r="56" spans="2:11">
      <c r="C56" s="10">
        <v>3</v>
      </c>
      <c r="D56" s="4" t="s">
        <v>6</v>
      </c>
      <c r="E56" s="1">
        <v>83.8</v>
      </c>
      <c r="F56" s="1">
        <v>90.4</v>
      </c>
      <c r="G56" s="1">
        <v>97.5</v>
      </c>
      <c r="H56" s="1">
        <v>108</v>
      </c>
      <c r="J56" s="11">
        <f t="shared" si="2"/>
        <v>94.924999999999997</v>
      </c>
      <c r="K56" s="11">
        <f t="shared" si="3"/>
        <v>10.357404758593406</v>
      </c>
    </row>
    <row r="57" spans="2:11">
      <c r="B57" s="12" t="s">
        <v>24</v>
      </c>
      <c r="C57" s="10">
        <v>4</v>
      </c>
      <c r="D57" s="4" t="s">
        <v>15</v>
      </c>
      <c r="E57" s="1">
        <v>93.9</v>
      </c>
      <c r="F57" s="1">
        <v>94.5</v>
      </c>
      <c r="G57" s="1">
        <v>80.8</v>
      </c>
      <c r="H57" s="1">
        <v>77.8</v>
      </c>
      <c r="J57" s="11">
        <f t="shared" si="2"/>
        <v>86.75</v>
      </c>
      <c r="K57" s="11">
        <f t="shared" si="3"/>
        <v>8.6927172583337473</v>
      </c>
    </row>
    <row r="58" spans="2:11">
      <c r="B58" s="12"/>
    </row>
    <row r="59" spans="2:11">
      <c r="B59" s="13" t="s">
        <v>25</v>
      </c>
      <c r="C59" s="10">
        <v>5</v>
      </c>
      <c r="D59" s="4" t="s">
        <v>12</v>
      </c>
      <c r="E59" s="1">
        <v>159.9</v>
      </c>
      <c r="F59" s="1">
        <v>143.9</v>
      </c>
      <c r="G59" s="1">
        <v>150.5</v>
      </c>
      <c r="H59" s="1">
        <v>167.3</v>
      </c>
      <c r="J59" s="11">
        <f t="shared" ref="J59:J71" si="4">AVERAGE(E59:H59)</f>
        <v>155.4</v>
      </c>
      <c r="K59" s="11">
        <f t="shared" ref="K59:K71" si="5">STDEV(E59:H59)</f>
        <v>10.297572529484803</v>
      </c>
    </row>
    <row r="60" spans="2:11">
      <c r="C60" s="10">
        <v>6</v>
      </c>
      <c r="D60" s="4" t="s">
        <v>7</v>
      </c>
      <c r="E60" s="1">
        <v>108.3</v>
      </c>
      <c r="F60" s="1">
        <v>161.69999999999999</v>
      </c>
      <c r="G60" s="1">
        <v>108</v>
      </c>
      <c r="H60" s="1">
        <v>127</v>
      </c>
      <c r="J60" s="11">
        <f t="shared" si="4"/>
        <v>126.25</v>
      </c>
      <c r="K60" s="11">
        <f t="shared" si="5"/>
        <v>25.248960374637203</v>
      </c>
    </row>
    <row r="61" spans="2:11">
      <c r="C61" s="10">
        <v>7</v>
      </c>
      <c r="D61" s="4" t="s">
        <v>16</v>
      </c>
      <c r="E61" s="1">
        <v>139.9</v>
      </c>
      <c r="F61" s="1">
        <v>117.6</v>
      </c>
      <c r="G61" s="1">
        <v>115.2</v>
      </c>
      <c r="H61" s="1">
        <v>131.9</v>
      </c>
      <c r="J61" s="11">
        <f t="shared" si="4"/>
        <v>126.15</v>
      </c>
      <c r="K61" s="11">
        <f t="shared" si="5"/>
        <v>11.763361197662288</v>
      </c>
    </row>
    <row r="62" spans="2:11">
      <c r="C62" s="10">
        <v>8</v>
      </c>
      <c r="D62" s="4" t="s">
        <v>10</v>
      </c>
      <c r="E62" s="1">
        <v>93.8</v>
      </c>
      <c r="F62" s="1">
        <v>82.9</v>
      </c>
      <c r="G62" s="1">
        <v>74.400000000000006</v>
      </c>
      <c r="H62" s="1">
        <v>88.4</v>
      </c>
      <c r="J62" s="11">
        <f t="shared" si="4"/>
        <v>84.875</v>
      </c>
      <c r="K62" s="11">
        <f t="shared" si="5"/>
        <v>8.2806501355066686</v>
      </c>
    </row>
    <row r="63" spans="2:11">
      <c r="C63" s="10">
        <v>9</v>
      </c>
      <c r="D63" s="4" t="s">
        <v>11</v>
      </c>
      <c r="E63" s="1">
        <v>100.3</v>
      </c>
      <c r="F63" s="1">
        <v>123.2</v>
      </c>
      <c r="G63" s="1">
        <v>121.4</v>
      </c>
      <c r="H63" s="1">
        <v>130.1</v>
      </c>
      <c r="J63" s="11">
        <f t="shared" si="4"/>
        <v>118.75</v>
      </c>
      <c r="K63" s="11">
        <f t="shared" si="5"/>
        <v>12.858849093134268</v>
      </c>
    </row>
    <row r="64" spans="2:11">
      <c r="B64" s="3" t="s">
        <v>32</v>
      </c>
      <c r="C64" s="10">
        <v>10</v>
      </c>
      <c r="D64" s="4" t="s">
        <v>17</v>
      </c>
      <c r="E64" s="1">
        <v>61</v>
      </c>
      <c r="F64" s="1">
        <v>62</v>
      </c>
      <c r="G64" s="1">
        <v>58.5</v>
      </c>
      <c r="H64" s="1">
        <v>66.8</v>
      </c>
      <c r="J64" s="11">
        <f t="shared" si="4"/>
        <v>62.075000000000003</v>
      </c>
      <c r="K64" s="11">
        <f t="shared" si="5"/>
        <v>3.4769478953051132</v>
      </c>
    </row>
    <row r="66" spans="2:11">
      <c r="C66" s="10">
        <v>11</v>
      </c>
      <c r="D66" s="4" t="s">
        <v>18</v>
      </c>
      <c r="E66" s="1">
        <v>103.4</v>
      </c>
      <c r="F66" s="1">
        <v>106.3</v>
      </c>
      <c r="G66" s="1">
        <v>100.9</v>
      </c>
      <c r="H66" s="1">
        <v>120</v>
      </c>
      <c r="J66" s="11">
        <f t="shared" ref="J66:J71" si="6">AVERAGE(E66:H66)</f>
        <v>107.65</v>
      </c>
      <c r="K66" s="11">
        <f t="shared" ref="K66:K71" si="7">STDEV(E66:H66)</f>
        <v>8.523888001766954</v>
      </c>
    </row>
    <row r="67" spans="2:11">
      <c r="C67" s="10">
        <v>12</v>
      </c>
      <c r="D67" s="4" t="s">
        <v>19</v>
      </c>
      <c r="E67" s="1">
        <v>134.80000000000001</v>
      </c>
      <c r="F67" s="1">
        <v>190.7</v>
      </c>
      <c r="G67" s="1">
        <v>156.6</v>
      </c>
      <c r="H67" s="1">
        <v>172.6</v>
      </c>
      <c r="J67" s="11">
        <f t="shared" si="6"/>
        <v>163.67500000000001</v>
      </c>
      <c r="K67" s="11">
        <f t="shared" si="7"/>
        <v>23.76150598482042</v>
      </c>
    </row>
    <row r="68" spans="2:11">
      <c r="C68" s="10">
        <v>13</v>
      </c>
      <c r="D68" s="4" t="s">
        <v>20</v>
      </c>
      <c r="E68" s="1">
        <v>77.5</v>
      </c>
      <c r="F68" s="1">
        <v>73.599999999999994</v>
      </c>
      <c r="G68" s="1">
        <v>77.099999999999994</v>
      </c>
      <c r="H68" s="1">
        <v>81.5</v>
      </c>
      <c r="J68" s="11">
        <f t="shared" si="6"/>
        <v>77.424999999999997</v>
      </c>
      <c r="K68" s="11">
        <f t="shared" si="7"/>
        <v>3.2325170790989928</v>
      </c>
    </row>
    <row r="69" spans="2:11">
      <c r="C69" s="10">
        <v>14</v>
      </c>
      <c r="D69" s="4" t="s">
        <v>21</v>
      </c>
      <c r="E69" s="1">
        <v>62.1</v>
      </c>
      <c r="F69" s="1">
        <v>67.2</v>
      </c>
      <c r="G69" s="1">
        <v>53.6</v>
      </c>
      <c r="H69" s="1">
        <v>65.099999999999994</v>
      </c>
      <c r="J69" s="11">
        <f t="shared" si="6"/>
        <v>62</v>
      </c>
      <c r="K69" s="11">
        <f t="shared" si="7"/>
        <v>5.9782940710540489</v>
      </c>
    </row>
    <row r="70" spans="2:11">
      <c r="J70" s="11"/>
      <c r="K70" s="11"/>
    </row>
    <row r="71" spans="2:11">
      <c r="C71" s="10">
        <v>15</v>
      </c>
      <c r="D71" s="4" t="s">
        <v>22</v>
      </c>
      <c r="E71" s="1">
        <v>77.599999999999994</v>
      </c>
      <c r="F71" s="1">
        <v>109.6</v>
      </c>
      <c r="G71" s="1">
        <v>109</v>
      </c>
      <c r="H71" s="1">
        <v>101.2</v>
      </c>
      <c r="J71" s="11">
        <f t="shared" ref="J71" si="8">AVERAGE(E71:H71)</f>
        <v>99.35</v>
      </c>
      <c r="K71" s="11">
        <f t="shared" ref="K71" si="9">STDEV(E71:H71)</f>
        <v>14.996332885075665</v>
      </c>
    </row>
    <row r="75" spans="2:11">
      <c r="C75" s="5"/>
      <c r="D75" s="6"/>
      <c r="E75" s="7" t="s">
        <v>29</v>
      </c>
      <c r="F75" s="7"/>
      <c r="G75" s="7"/>
      <c r="H75" s="7"/>
    </row>
    <row r="76" spans="2:11">
      <c r="B76" s="3" t="s">
        <v>27</v>
      </c>
      <c r="C76" s="5" t="s">
        <v>14</v>
      </c>
      <c r="D76" s="6" t="s">
        <v>0</v>
      </c>
      <c r="E76" s="8" t="s">
        <v>1</v>
      </c>
      <c r="F76" s="8" t="s">
        <v>3</v>
      </c>
      <c r="G76" s="8" t="s">
        <v>4</v>
      </c>
      <c r="H76" s="8" t="s">
        <v>5</v>
      </c>
      <c r="I76" s="9"/>
      <c r="J76" s="8" t="s">
        <v>23</v>
      </c>
      <c r="K76" s="8" t="s">
        <v>26</v>
      </c>
    </row>
    <row r="77" spans="2:11">
      <c r="C77" s="10">
        <v>0</v>
      </c>
      <c r="D77" s="4" t="s">
        <v>13</v>
      </c>
      <c r="E77" s="2">
        <v>2.521404</v>
      </c>
      <c r="F77" s="2">
        <v>2.678655</v>
      </c>
      <c r="G77" s="2">
        <v>2.8609490000000002</v>
      </c>
      <c r="H77" s="2">
        <v>2.6332270000000002</v>
      </c>
      <c r="J77" s="11">
        <f>AVERAGE(E77:H77)</f>
        <v>2.6735587499999998</v>
      </c>
      <c r="K77" s="11">
        <f>STDEV(E77:H77)</f>
        <v>0.14132562349028108</v>
      </c>
    </row>
    <row r="78" spans="2:11">
      <c r="C78" s="10">
        <v>1</v>
      </c>
      <c r="D78" s="4" t="s">
        <v>9</v>
      </c>
      <c r="E78" s="2">
        <v>3.6989209999999999</v>
      </c>
      <c r="F78" s="2">
        <v>3.3382649999999998</v>
      </c>
      <c r="G78" s="2">
        <v>3.5949620000000002</v>
      </c>
      <c r="H78" s="2">
        <v>4.5849659999999997</v>
      </c>
      <c r="J78" s="11">
        <f>AVERAGE(E78:H78)</f>
        <v>3.8042785000000001</v>
      </c>
      <c r="K78" s="11">
        <f>STDEV(E78:H78)</f>
        <v>0.54208091487556864</v>
      </c>
    </row>
    <row r="79" spans="2:11">
      <c r="C79" s="10">
        <v>2</v>
      </c>
      <c r="D79" s="4" t="s">
        <v>8</v>
      </c>
      <c r="E79" s="2">
        <v>4.3456010000000003</v>
      </c>
      <c r="F79" s="2">
        <v>4.7248270000000003</v>
      </c>
      <c r="G79" s="2">
        <v>5.0786480000000003</v>
      </c>
      <c r="H79" s="2">
        <v>4.6192789999999997</v>
      </c>
      <c r="J79" s="11">
        <f>AVERAGE(E79:H79)</f>
        <v>4.6920887499999999</v>
      </c>
      <c r="K79" s="11">
        <f>STDEV(E79:H79)</f>
        <v>0.303235259256324</v>
      </c>
    </row>
    <row r="80" spans="2:11">
      <c r="C80" s="10">
        <v>3</v>
      </c>
      <c r="D80" s="4" t="s">
        <v>6</v>
      </c>
      <c r="E80" s="2">
        <v>3.4838589999999998</v>
      </c>
      <c r="F80" s="2">
        <v>3.5295130000000001</v>
      </c>
      <c r="G80" s="2">
        <v>3.4664760000000001</v>
      </c>
      <c r="H80" s="2">
        <v>3.2659029999999998</v>
      </c>
      <c r="J80" s="11">
        <f>AVERAGE(E80:H80)</f>
        <v>3.4364377500000001</v>
      </c>
      <c r="K80" s="11">
        <f>STDEV(E80:H80)</f>
        <v>0.11675640529859606</v>
      </c>
    </row>
    <row r="81" spans="2:11">
      <c r="B81" s="12" t="s">
        <v>24</v>
      </c>
      <c r="C81" s="10">
        <v>4</v>
      </c>
      <c r="D81" s="4" t="s">
        <v>15</v>
      </c>
      <c r="E81" s="2">
        <v>4.1721709999999996</v>
      </c>
      <c r="F81" s="2">
        <v>4.4840280000000003</v>
      </c>
      <c r="G81" s="2">
        <v>4.9326840000000001</v>
      </c>
      <c r="H81" s="2">
        <v>4.4872769999999997</v>
      </c>
      <c r="J81" s="11">
        <f>AVERAGE(E81:H81)</f>
        <v>4.5190400000000004</v>
      </c>
      <c r="K81" s="11">
        <f>STDEV(E81:H81)</f>
        <v>0.31286535453769898</v>
      </c>
    </row>
    <row r="82" spans="2:11">
      <c r="B82" s="12"/>
      <c r="E82" s="11"/>
      <c r="F82" s="11"/>
      <c r="G82" s="11"/>
      <c r="H82" s="11"/>
      <c r="J82" s="11"/>
      <c r="K82" s="11"/>
    </row>
    <row r="83" spans="2:11">
      <c r="B83" s="13" t="s">
        <v>25</v>
      </c>
      <c r="C83" s="10">
        <v>5</v>
      </c>
      <c r="D83" s="4" t="s">
        <v>12</v>
      </c>
      <c r="E83" s="2">
        <v>4.4990439999999996</v>
      </c>
      <c r="F83" s="2">
        <v>5.2497129999999999</v>
      </c>
      <c r="G83" s="2">
        <v>4.7856870000000002</v>
      </c>
      <c r="H83" s="2">
        <v>5.3536169999999998</v>
      </c>
      <c r="J83" s="11">
        <f>AVERAGE(E83:H83)</f>
        <v>4.9720152500000001</v>
      </c>
      <c r="K83" s="11">
        <f>STDEV(E83:H83)</f>
        <v>0.40048135871421447</v>
      </c>
    </row>
    <row r="84" spans="2:11">
      <c r="C84" s="10">
        <v>6</v>
      </c>
      <c r="D84" s="4" t="s">
        <v>7</v>
      </c>
      <c r="E84" s="2">
        <v>6.1183040000000002</v>
      </c>
      <c r="F84" s="2">
        <v>6.7462249999999999</v>
      </c>
      <c r="G84" s="2">
        <v>6.1406409999999996</v>
      </c>
      <c r="H84" s="2">
        <v>5.8066180000000003</v>
      </c>
      <c r="J84" s="11">
        <f>AVERAGE(E84:H84)</f>
        <v>6.202947</v>
      </c>
      <c r="K84" s="11">
        <f>STDEV(E84:H84)</f>
        <v>0.3929690982804287</v>
      </c>
    </row>
    <row r="85" spans="2:11">
      <c r="C85" s="10">
        <v>7</v>
      </c>
      <c r="D85" s="4" t="s">
        <v>16</v>
      </c>
      <c r="E85" s="2">
        <v>5.4180219999999997</v>
      </c>
      <c r="F85" s="2">
        <v>5.8160629999999998</v>
      </c>
      <c r="G85" s="2">
        <v>5.4930459999999997</v>
      </c>
      <c r="H85" s="2">
        <v>6.6793339999999999</v>
      </c>
      <c r="J85" s="11">
        <f>AVERAGE(E85:H85)</f>
        <v>5.8516162500000002</v>
      </c>
      <c r="K85" s="11">
        <f>STDEV(E85:H85)</f>
        <v>0.57820333939677615</v>
      </c>
    </row>
    <row r="86" spans="2:11">
      <c r="C86" s="10">
        <v>8</v>
      </c>
      <c r="D86" s="4" t="s">
        <v>10</v>
      </c>
      <c r="E86" s="2">
        <v>4.6448919999999996</v>
      </c>
      <c r="F86" s="2">
        <v>5.69123</v>
      </c>
      <c r="G86" s="2">
        <v>4.8164559999999996</v>
      </c>
      <c r="H86" s="2">
        <v>4.9981920000000004</v>
      </c>
      <c r="J86" s="11">
        <f>AVERAGE(E86:H86)</f>
        <v>5.0376924999999995</v>
      </c>
      <c r="K86" s="11">
        <f>STDEV(E86:H86)</f>
        <v>0.45895147715163398</v>
      </c>
    </row>
    <row r="87" spans="2:11">
      <c r="C87" s="10">
        <v>9</v>
      </c>
      <c r="D87" s="4" t="s">
        <v>11</v>
      </c>
      <c r="E87" s="2">
        <v>4.9480310000000003</v>
      </c>
      <c r="F87" s="2">
        <v>4.1065500000000004</v>
      </c>
      <c r="G87" s="2">
        <v>4.3661599999999998</v>
      </c>
      <c r="H87" s="2">
        <v>4.9933550000000002</v>
      </c>
      <c r="J87" s="11">
        <f>AVERAGE(E87:H87)</f>
        <v>4.6035240000000002</v>
      </c>
      <c r="K87" s="11">
        <f>STDEV(E87:H87)</f>
        <v>0.43740831678650105</v>
      </c>
    </row>
    <row r="88" spans="2:11">
      <c r="B88" s="3" t="s">
        <v>32</v>
      </c>
      <c r="C88" s="10">
        <v>10</v>
      </c>
      <c r="D88" s="4" t="s">
        <v>17</v>
      </c>
      <c r="E88" s="2">
        <v>4.8986939999999999</v>
      </c>
      <c r="F88" s="2">
        <v>4.3985180000000001</v>
      </c>
      <c r="G88" s="2">
        <v>4.3646310000000001</v>
      </c>
      <c r="H88" s="2">
        <v>5.0305330000000001</v>
      </c>
      <c r="J88" s="11">
        <f>AVERAGE(E88:H88)</f>
        <v>4.6730940000000007</v>
      </c>
      <c r="K88" s="11">
        <f>STDEV(E88:H88)</f>
        <v>0.34117414950237163</v>
      </c>
    </row>
    <row r="89" spans="2:11">
      <c r="E89" s="11"/>
      <c r="F89" s="11"/>
      <c r="G89" s="11"/>
      <c r="H89" s="11"/>
      <c r="J89" s="11"/>
      <c r="K89" s="11"/>
    </row>
    <row r="90" spans="2:11">
      <c r="C90" s="10">
        <v>11</v>
      </c>
      <c r="D90" s="4" t="s">
        <v>18</v>
      </c>
      <c r="E90" s="2">
        <v>4.465598</v>
      </c>
      <c r="F90" s="2">
        <v>4.7119150000000003</v>
      </c>
      <c r="G90" s="2">
        <v>4.4104049999999999</v>
      </c>
      <c r="H90" s="2">
        <v>4.3559580000000002</v>
      </c>
      <c r="J90" s="11">
        <f>AVERAGE(E90:H90)</f>
        <v>4.4859690000000008</v>
      </c>
      <c r="K90" s="11">
        <f>STDEV(E90:H90)</f>
        <v>0.15714043694945834</v>
      </c>
    </row>
    <row r="91" spans="2:11">
      <c r="C91" s="10">
        <v>12</v>
      </c>
      <c r="D91" s="4" t="s">
        <v>19</v>
      </c>
      <c r="E91" s="2">
        <v>5.1459580000000003</v>
      </c>
      <c r="F91" s="2">
        <v>4.1491059999999997</v>
      </c>
      <c r="G91" s="2">
        <v>3.531809</v>
      </c>
      <c r="H91" s="2">
        <v>4.0175609999999997</v>
      </c>
      <c r="J91" s="11">
        <f>AVERAGE(E91:H91)</f>
        <v>4.2111084999999999</v>
      </c>
      <c r="K91" s="11">
        <f>STDEV(E91:H91)</f>
        <v>0.67742068246966414</v>
      </c>
    </row>
    <row r="92" spans="2:11">
      <c r="C92" s="10">
        <v>13</v>
      </c>
      <c r="D92" s="4" t="s">
        <v>20</v>
      </c>
      <c r="E92" s="2">
        <v>4.369021</v>
      </c>
      <c r="F92" s="2">
        <v>4.3566549999999999</v>
      </c>
      <c r="G92" s="2">
        <v>4.4199479999999998</v>
      </c>
      <c r="H92" s="2">
        <v>3.4311750000000001</v>
      </c>
      <c r="J92" s="11">
        <f>AVERAGE(E92:H92)</f>
        <v>4.1441997500000003</v>
      </c>
      <c r="K92" s="11">
        <f>STDEV(E92:H92)</f>
        <v>0.476138361961713</v>
      </c>
    </row>
    <row r="93" spans="2:11">
      <c r="C93" s="10">
        <v>14</v>
      </c>
      <c r="D93" s="4" t="s">
        <v>21</v>
      </c>
      <c r="E93" s="2">
        <v>3.2259319999999998</v>
      </c>
      <c r="F93" s="2">
        <v>3.4194849999999999</v>
      </c>
      <c r="G93" s="2">
        <v>3.8126630000000001</v>
      </c>
      <c r="H93" s="2">
        <v>3.962272</v>
      </c>
      <c r="J93" s="11">
        <f>AVERAGE(E93:H93)</f>
        <v>3.6050880000000003</v>
      </c>
      <c r="K93" s="11">
        <f>STDEV(E93:H93)</f>
        <v>0.3410159020857142</v>
      </c>
    </row>
    <row r="94" spans="2:11">
      <c r="E94" s="2"/>
      <c r="F94" s="2"/>
      <c r="G94" s="2"/>
      <c r="H94" s="2"/>
      <c r="J94" s="11"/>
      <c r="K94" s="11"/>
    </row>
    <row r="95" spans="2:11">
      <c r="C95" s="10">
        <v>15</v>
      </c>
      <c r="D95" s="4" t="s">
        <v>22</v>
      </c>
      <c r="E95" s="2">
        <v>3.6895229999999999</v>
      </c>
      <c r="F95" s="2">
        <v>3.3181669999999999</v>
      </c>
      <c r="G95" s="2">
        <v>3.3258570000000001</v>
      </c>
      <c r="H95" s="2">
        <v>2.6900029999999999</v>
      </c>
      <c r="J95" s="11">
        <f>AVERAGE(E95:H95)</f>
        <v>3.2558875</v>
      </c>
      <c r="K95" s="11">
        <f>STDEV(E95:H95)</f>
        <v>0.41514635220646545</v>
      </c>
    </row>
    <row r="97" spans="2:11">
      <c r="C97" s="4"/>
    </row>
    <row r="98" spans="2:11">
      <c r="C98" s="5"/>
      <c r="D98" s="6"/>
      <c r="E98" s="14" t="s">
        <v>31</v>
      </c>
      <c r="F98" s="7"/>
      <c r="G98" s="7"/>
      <c r="H98" s="7"/>
    </row>
    <row r="99" spans="2:11">
      <c r="B99" s="3" t="s">
        <v>27</v>
      </c>
      <c r="C99" s="5" t="s">
        <v>14</v>
      </c>
      <c r="D99" s="6" t="s">
        <v>0</v>
      </c>
      <c r="E99" s="8" t="s">
        <v>1</v>
      </c>
      <c r="F99" s="8" t="s">
        <v>3</v>
      </c>
      <c r="G99" s="8" t="s">
        <v>4</v>
      </c>
      <c r="H99" s="8" t="s">
        <v>5</v>
      </c>
      <c r="I99" s="9"/>
      <c r="J99" s="8" t="s">
        <v>23</v>
      </c>
      <c r="K99" s="8" t="s">
        <v>26</v>
      </c>
    </row>
    <row r="100" spans="2:11">
      <c r="C100" s="10">
        <v>0</v>
      </c>
      <c r="D100" s="4" t="s">
        <v>13</v>
      </c>
      <c r="E100" s="2">
        <f>E77/$J$77</f>
        <v>0.94308905686100974</v>
      </c>
      <c r="F100" s="2">
        <f t="shared" ref="F100:H100" si="10">F77/$J$77</f>
        <v>1.0019061672013005</v>
      </c>
      <c r="G100" s="2">
        <f t="shared" si="10"/>
        <v>1.070090193454698</v>
      </c>
      <c r="H100" s="2">
        <f t="shared" si="10"/>
        <v>0.98491458248299213</v>
      </c>
      <c r="J100" s="11">
        <f>AVERAGE(E100:H100)</f>
        <v>1.0000000000000002</v>
      </c>
      <c r="K100" s="11">
        <f>STDEV(E100:H100)</f>
        <v>5.2860489222569439E-2</v>
      </c>
    </row>
    <row r="101" spans="2:11">
      <c r="C101" s="10">
        <v>1</v>
      </c>
      <c r="D101" s="4" t="s">
        <v>9</v>
      </c>
      <c r="E101" s="2">
        <f t="shared" ref="E101:H101" si="11">E78/$J$77</f>
        <v>1.383519625293441</v>
      </c>
      <c r="F101" s="2">
        <f t="shared" si="11"/>
        <v>1.2486222717192956</v>
      </c>
      <c r="G101" s="2">
        <f t="shared" si="11"/>
        <v>1.3446354975367572</v>
      </c>
      <c r="H101" s="2">
        <f t="shared" si="11"/>
        <v>1.7149299599270074</v>
      </c>
      <c r="J101" s="11">
        <f>AVERAGE(E101:H101)</f>
        <v>1.4229268386191252</v>
      </c>
      <c r="K101" s="11">
        <f>STDEV(E101:H101)</f>
        <v>0.20275631305112368</v>
      </c>
    </row>
    <row r="102" spans="2:11">
      <c r="C102" s="10">
        <v>2</v>
      </c>
      <c r="D102" s="4" t="s">
        <v>8</v>
      </c>
      <c r="E102" s="2">
        <f t="shared" ref="E102:H102" si="12">E79/$J$77</f>
        <v>1.6253994792521393</v>
      </c>
      <c r="F102" s="2">
        <f t="shared" si="12"/>
        <v>1.7672426311933489</v>
      </c>
      <c r="G102" s="2">
        <f t="shared" si="12"/>
        <v>1.8995834671671235</v>
      </c>
      <c r="H102" s="2">
        <f t="shared" si="12"/>
        <v>1.7277641645241573</v>
      </c>
      <c r="J102" s="11">
        <f>AVERAGE(E102:H102)</f>
        <v>1.7549974355341924</v>
      </c>
      <c r="K102" s="11">
        <f>STDEV(E102:H102)</f>
        <v>0.11342008446843518</v>
      </c>
    </row>
    <row r="103" spans="2:11">
      <c r="C103" s="10">
        <v>3</v>
      </c>
      <c r="D103" s="4" t="s">
        <v>6</v>
      </c>
      <c r="E103" s="2">
        <f t="shared" ref="E103:H103" si="13">E80/$J$77</f>
        <v>1.3030792758902343</v>
      </c>
      <c r="F103" s="2">
        <f t="shared" si="13"/>
        <v>1.3201553921341733</v>
      </c>
      <c r="G103" s="2">
        <f t="shared" si="13"/>
        <v>1.2965774550493796</v>
      </c>
      <c r="H103" s="2">
        <f t="shared" si="13"/>
        <v>1.2215564741189997</v>
      </c>
      <c r="J103" s="11">
        <f>AVERAGE(E103:H103)</f>
        <v>1.2853421492981967</v>
      </c>
      <c r="K103" s="11">
        <f>STDEV(E103:H103)</f>
        <v>4.3670783482351358E-2</v>
      </c>
    </row>
    <row r="104" spans="2:11">
      <c r="B104" s="12" t="s">
        <v>24</v>
      </c>
      <c r="C104" s="10">
        <v>4</v>
      </c>
      <c r="D104" s="4" t="s">
        <v>15</v>
      </c>
      <c r="E104" s="2">
        <f t="shared" ref="E104:H104" si="14">E81/$J$77</f>
        <v>1.5605308841632899</v>
      </c>
      <c r="F104" s="2">
        <f t="shared" si="14"/>
        <v>1.6771757867673567</v>
      </c>
      <c r="G104" s="2">
        <f t="shared" si="14"/>
        <v>1.8449880706754622</v>
      </c>
      <c r="H104" s="2">
        <f t="shared" si="14"/>
        <v>1.6783910209566182</v>
      </c>
      <c r="J104" s="11">
        <f>AVERAGE(E104:H104)</f>
        <v>1.6902714406406816</v>
      </c>
      <c r="K104" s="11">
        <f>STDEV(E104:H104)</f>
        <v>0.11702206077861539</v>
      </c>
    </row>
    <row r="105" spans="2:11">
      <c r="B105" s="12"/>
      <c r="J105" s="11"/>
      <c r="K105" s="11"/>
    </row>
    <row r="106" spans="2:11">
      <c r="B106" s="13" t="s">
        <v>25</v>
      </c>
      <c r="C106" s="10">
        <v>5</v>
      </c>
      <c r="D106" s="4" t="s">
        <v>12</v>
      </c>
      <c r="E106" s="2">
        <f t="shared" ref="E106:H106" si="15">E83/$J$77</f>
        <v>1.6827922707888876</v>
      </c>
      <c r="F106" s="2">
        <f t="shared" si="15"/>
        <v>1.9635674735032473</v>
      </c>
      <c r="G106" s="2">
        <f t="shared" si="15"/>
        <v>1.7900062977856763</v>
      </c>
      <c r="H106" s="2">
        <f t="shared" si="15"/>
        <v>2.0024310294284726</v>
      </c>
      <c r="J106" s="11">
        <f>AVERAGE(E106:H106)</f>
        <v>1.8596992678765709</v>
      </c>
      <c r="K106" s="11">
        <f>STDEV(E106:H106)</f>
        <v>0.14979336388781977</v>
      </c>
    </row>
    <row r="107" spans="2:11">
      <c r="C107" s="10">
        <v>6</v>
      </c>
      <c r="D107" s="4" t="s">
        <v>7</v>
      </c>
      <c r="E107" s="2">
        <f t="shared" ref="E107:H107" si="16">E84/$J$77</f>
        <v>2.2884494309317125</v>
      </c>
      <c r="F107" s="2">
        <f t="shared" si="16"/>
        <v>2.5233127942297884</v>
      </c>
      <c r="G107" s="2">
        <f t="shared" si="16"/>
        <v>2.2968042127370496</v>
      </c>
      <c r="H107" s="2">
        <f t="shared" si="16"/>
        <v>2.1718684880218175</v>
      </c>
      <c r="J107" s="11">
        <f>AVERAGE(E107:H107)</f>
        <v>2.3201087314800919</v>
      </c>
      <c r="K107" s="11">
        <f>STDEV(E107:H107)</f>
        <v>0.146983528332949</v>
      </c>
    </row>
    <row r="108" spans="2:11">
      <c r="C108" s="10">
        <v>7</v>
      </c>
      <c r="D108" s="4" t="s">
        <v>16</v>
      </c>
      <c r="E108" s="2">
        <f t="shared" ref="E108:H108" si="17">E85/$J$77</f>
        <v>2.0265206440666397</v>
      </c>
      <c r="F108" s="2">
        <f t="shared" si="17"/>
        <v>2.1754012325332295</v>
      </c>
      <c r="G108" s="2">
        <f t="shared" si="17"/>
        <v>2.0545821183095381</v>
      </c>
      <c r="H108" s="2">
        <f t="shared" si="17"/>
        <v>2.4982933328096868</v>
      </c>
      <c r="J108" s="11">
        <f>AVERAGE(E108:H108)</f>
        <v>2.1886993319297732</v>
      </c>
      <c r="K108" s="11">
        <f>STDEV(E108:H108)</f>
        <v>0.21626730267168279</v>
      </c>
    </row>
    <row r="109" spans="2:11">
      <c r="C109" s="10">
        <v>8</v>
      </c>
      <c r="D109" s="4" t="s">
        <v>10</v>
      </c>
      <c r="E109" s="2">
        <f t="shared" ref="E109:H109" si="18">E86/$J$77</f>
        <v>1.7373442794178358</v>
      </c>
      <c r="F109" s="2">
        <f t="shared" si="18"/>
        <v>2.1287095336880104</v>
      </c>
      <c r="G109" s="2">
        <f t="shared" si="18"/>
        <v>1.8015149283702856</v>
      </c>
      <c r="H109" s="2">
        <f t="shared" si="18"/>
        <v>1.8694902440427019</v>
      </c>
      <c r="J109" s="11">
        <f>AVERAGE(E109:H109)</f>
        <v>1.8842647463797082</v>
      </c>
      <c r="K109" s="11">
        <f>STDEV(E109:H109)</f>
        <v>0.17166313519447959</v>
      </c>
    </row>
    <row r="110" spans="2:11">
      <c r="C110" s="10">
        <v>9</v>
      </c>
      <c r="D110" s="4" t="s">
        <v>11</v>
      </c>
      <c r="E110" s="2">
        <f t="shared" ref="E110:H110" si="19">E87/$J$77</f>
        <v>1.8507283597190451</v>
      </c>
      <c r="F110" s="2">
        <f t="shared" si="19"/>
        <v>1.5359864450332354</v>
      </c>
      <c r="G110" s="2">
        <f t="shared" si="19"/>
        <v>1.6330892298514106</v>
      </c>
      <c r="H110" s="2">
        <f t="shared" si="19"/>
        <v>1.8676810449742316</v>
      </c>
      <c r="J110" s="11">
        <f>AVERAGE(E110:H110)</f>
        <v>1.7218712698944807</v>
      </c>
      <c r="K110" s="11">
        <f>STDEV(E110:H110)</f>
        <v>0.16360527584684684</v>
      </c>
    </row>
    <row r="111" spans="2:11">
      <c r="B111" s="3" t="s">
        <v>32</v>
      </c>
      <c r="C111" s="10">
        <v>10</v>
      </c>
      <c r="D111" s="4" t="s">
        <v>17</v>
      </c>
      <c r="E111" s="2">
        <f t="shared" ref="E111:H111" si="20">E88/$J$77</f>
        <v>1.8322746788339701</v>
      </c>
      <c r="F111" s="2">
        <f t="shared" si="20"/>
        <v>1.6451921993485277</v>
      </c>
      <c r="G111" s="2">
        <f t="shared" si="20"/>
        <v>1.6325173329368583</v>
      </c>
      <c r="H111" s="2">
        <f t="shared" si="20"/>
        <v>1.8815868549737313</v>
      </c>
      <c r="J111" s="11">
        <f>AVERAGE(E111:H111)</f>
        <v>1.747892766523272</v>
      </c>
      <c r="K111" s="11">
        <f>STDEV(E111:H111)</f>
        <v>0.12761049275703093</v>
      </c>
    </row>
    <row r="112" spans="2:11">
      <c r="J112" s="11"/>
      <c r="K112" s="11"/>
    </row>
    <row r="113" spans="3:11">
      <c r="C113" s="10">
        <v>11</v>
      </c>
      <c r="D113" s="4" t="s">
        <v>18</v>
      </c>
      <c r="E113" s="2">
        <f t="shared" ref="E113:H113" si="21">E90/$J$77</f>
        <v>1.6702823530621873</v>
      </c>
      <c r="F113" s="2">
        <f t="shared" si="21"/>
        <v>1.7624131132334386</v>
      </c>
      <c r="G113" s="2">
        <f t="shared" si="21"/>
        <v>1.6496383331767071</v>
      </c>
      <c r="H113" s="2">
        <f t="shared" si="21"/>
        <v>1.629273342132467</v>
      </c>
      <c r="J113" s="11">
        <f>AVERAGE(E113:H113)</f>
        <v>1.6779017854011999</v>
      </c>
      <c r="K113" s="11">
        <f>STDEV(E113:H113)</f>
        <v>5.8775756077721605E-2</v>
      </c>
    </row>
    <row r="114" spans="3:11">
      <c r="C114" s="10">
        <v>12</v>
      </c>
      <c r="D114" s="4" t="s">
        <v>19</v>
      </c>
      <c r="E114" s="2">
        <f t="shared" ref="E114:H114" si="22">E91/$J$77</f>
        <v>1.9247596485396106</v>
      </c>
      <c r="F114" s="2">
        <f t="shared" si="22"/>
        <v>1.551903806116099</v>
      </c>
      <c r="G114" s="2">
        <f t="shared" si="22"/>
        <v>1.3210141725892504</v>
      </c>
      <c r="H114" s="2">
        <f t="shared" si="22"/>
        <v>1.502701595766317</v>
      </c>
      <c r="J114" s="11">
        <f>AVERAGE(E114:H114)</f>
        <v>1.5750948057528193</v>
      </c>
      <c r="K114" s="11">
        <f>STDEV(E114:H114)</f>
        <v>0.25337789284400902</v>
      </c>
    </row>
    <row r="115" spans="3:11">
      <c r="C115" s="10">
        <v>13</v>
      </c>
      <c r="D115" s="4" t="s">
        <v>20</v>
      </c>
      <c r="E115" s="2">
        <f t="shared" ref="E115:H115" si="23">E92/$J$77</f>
        <v>1.6341593391205638</v>
      </c>
      <c r="F115" s="2">
        <f t="shared" si="23"/>
        <v>1.6295340433420438</v>
      </c>
      <c r="G115" s="2">
        <f t="shared" si="23"/>
        <v>1.6532077329514454</v>
      </c>
      <c r="H115" s="2">
        <f t="shared" si="23"/>
        <v>1.2833737055525711</v>
      </c>
      <c r="J115" s="11">
        <f>AVERAGE(E115:H115)</f>
        <v>1.550068705241656</v>
      </c>
      <c r="K115" s="11">
        <f>STDEV(E115:H115)</f>
        <v>0.17809160242381553</v>
      </c>
    </row>
    <row r="116" spans="3:11">
      <c r="C116" s="10">
        <v>14</v>
      </c>
      <c r="D116" s="4" t="s">
        <v>21</v>
      </c>
      <c r="E116" s="2">
        <f t="shared" ref="E116:H116" si="24">E93/$J$77</f>
        <v>1.2066059891146959</v>
      </c>
      <c r="F116" s="2">
        <f t="shared" si="24"/>
        <v>1.279001256284344</v>
      </c>
      <c r="G116" s="2">
        <f t="shared" si="24"/>
        <v>1.4260629208166833</v>
      </c>
      <c r="H116" s="2">
        <f t="shared" si="24"/>
        <v>1.482021668684109</v>
      </c>
      <c r="J116" s="11">
        <f>AVERAGE(E116:H116)</f>
        <v>1.3484229587249579</v>
      </c>
      <c r="K116" s="11">
        <f>STDEV(E116:H116)</f>
        <v>0.12755130295368089</v>
      </c>
    </row>
    <row r="117" spans="3:11">
      <c r="J117" s="11"/>
      <c r="K117" s="11"/>
    </row>
    <row r="118" spans="3:11">
      <c r="C118" s="10">
        <v>15</v>
      </c>
      <c r="D118" s="4" t="s">
        <v>22</v>
      </c>
      <c r="E118" s="2">
        <f t="shared" ref="E118:H118" si="25">E95/$J$77</f>
        <v>1.3800044603470936</v>
      </c>
      <c r="F118" s="2">
        <f t="shared" si="25"/>
        <v>1.2411049504709781</v>
      </c>
      <c r="G118" s="2">
        <f t="shared" si="25"/>
        <v>1.2439812665422072</v>
      </c>
      <c r="H118" s="2">
        <f t="shared" si="25"/>
        <v>1.0061506970811844</v>
      </c>
      <c r="J118" s="11">
        <f>AVERAGE(E118:H118)</f>
        <v>1.2178103436103658</v>
      </c>
      <c r="K118" s="11">
        <f>STDEV(E118:H118)</f>
        <v>0.15527855978719982</v>
      </c>
    </row>
  </sheetData>
  <phoneticPr fontId="1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Jirka</dc:creator>
  <cp:lastModifiedBy>Microsoft Office User</cp:lastModifiedBy>
  <cp:lastPrinted>2021-09-24T07:13:10Z</cp:lastPrinted>
  <dcterms:created xsi:type="dcterms:W3CDTF">2015-06-05T18:17:20Z</dcterms:created>
  <dcterms:modified xsi:type="dcterms:W3CDTF">2021-09-24T07:43:58Z</dcterms:modified>
</cp:coreProperties>
</file>