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uka.m/Dropbox/Research/cov-phylo/RBM_project/data/assay/"/>
    </mc:Choice>
  </mc:AlternateContent>
  <xr:revisionPtr revIDLastSave="0" documentId="13_ncr:1_{5561D590-5449-C84E-8C1A-A7BB2F5D6DD5}" xr6:coauthVersionLast="47" xr6:coauthVersionMax="47" xr10:uidLastSave="{00000000-0000-0000-0000-000000000000}"/>
  <bookViews>
    <workbookView xWindow="1580" yWindow="500" windowWidth="27220" windowHeight="17540" activeTab="1" xr2:uid="{196403FF-BFC1-B447-A1E5-4E2DF1F0872F}"/>
  </bookViews>
  <sheets>
    <sheet name="VOC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E22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C21" i="1" l="1"/>
  <c r="B21" i="1" l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Q22" i="1"/>
  <c r="P22" i="1"/>
  <c r="O22" i="1"/>
  <c r="N22" i="1"/>
  <c r="M22" i="1"/>
  <c r="L22" i="1"/>
  <c r="K22" i="1"/>
  <c r="J22" i="1"/>
  <c r="I22" i="1"/>
  <c r="H22" i="1"/>
  <c r="G22" i="1"/>
  <c r="F22" i="1"/>
  <c r="D22" i="1"/>
  <c r="B22" i="1"/>
  <c r="B36" i="1" s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Q17" i="1" l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G66" i="1" l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</calcChain>
</file>

<file path=xl/sharedStrings.xml><?xml version="1.0" encoding="utf-8"?>
<sst xmlns="http://schemas.openxmlformats.org/spreadsheetml/2006/main" count="265" uniqueCount="62">
  <si>
    <t>D614G</t>
  </si>
  <si>
    <t>VOC #1</t>
  </si>
  <si>
    <t>VOC #2</t>
  </si>
  <si>
    <t>VOC #3</t>
  </si>
  <si>
    <t>VOC #4</t>
  </si>
  <si>
    <t>VOC #5</t>
  </si>
  <si>
    <t>VOC #6</t>
  </si>
  <si>
    <t>VOC #7</t>
  </si>
  <si>
    <t>VOC #8</t>
  </si>
  <si>
    <t>VOC #9</t>
  </si>
  <si>
    <t>VOC #10</t>
  </si>
  <si>
    <t>VOC #11</t>
  </si>
  <si>
    <t>VOC #12</t>
  </si>
  <si>
    <t>VOC #13</t>
  </si>
  <si>
    <t>VOC #14</t>
  </si>
  <si>
    <t>VOC #15</t>
  </si>
  <si>
    <t>VOC #0</t>
  </si>
  <si>
    <t># of mutations</t>
  </si>
  <si>
    <t>L452R</t>
    <phoneticPr fontId="1"/>
  </si>
  <si>
    <t>T478K</t>
  </si>
  <si>
    <t>E484K</t>
  </si>
  <si>
    <t>N501Y</t>
  </si>
  <si>
    <t>#13</t>
    <phoneticPr fontId="1"/>
  </si>
  <si>
    <t>#128</t>
    <phoneticPr fontId="1"/>
  </si>
  <si>
    <t>#129</t>
    <phoneticPr fontId="1"/>
  </si>
  <si>
    <t>#130</t>
    <phoneticPr fontId="1"/>
  </si>
  <si>
    <t>#131</t>
    <phoneticPr fontId="1"/>
  </si>
  <si>
    <t>#134</t>
    <phoneticPr fontId="1"/>
  </si>
  <si>
    <t>#135</t>
    <phoneticPr fontId="1"/>
  </si>
  <si>
    <t>#136</t>
    <phoneticPr fontId="1"/>
  </si>
  <si>
    <t>#137</t>
    <phoneticPr fontId="1"/>
  </si>
  <si>
    <t>#143</t>
    <phoneticPr fontId="1"/>
  </si>
  <si>
    <t>#144</t>
    <phoneticPr fontId="1"/>
  </si>
  <si>
    <t>#145</t>
    <phoneticPr fontId="1"/>
  </si>
  <si>
    <t>#161</t>
    <phoneticPr fontId="1"/>
  </si>
  <si>
    <t>#165</t>
    <phoneticPr fontId="1"/>
  </si>
  <si>
    <t>#162</t>
    <phoneticPr fontId="1"/>
  </si>
  <si>
    <t>Geomean</t>
    <phoneticPr fontId="1"/>
  </si>
  <si>
    <t>Fold change</t>
    <phoneticPr fontId="1"/>
  </si>
  <si>
    <t>NT50</t>
    <phoneticPr fontId="1"/>
  </si>
  <si>
    <t>L452R</t>
    <phoneticPr fontId="10"/>
  </si>
  <si>
    <t>T478K</t>
    <phoneticPr fontId="10"/>
  </si>
  <si>
    <t>E484K</t>
    <phoneticPr fontId="10"/>
  </si>
  <si>
    <t>N501Y</t>
    <phoneticPr fontId="10"/>
  </si>
  <si>
    <t>Fold change</t>
  </si>
  <si>
    <t>#13</t>
  </si>
  <si>
    <t>#128</t>
  </si>
  <si>
    <t>#129</t>
  </si>
  <si>
    <t>#130</t>
  </si>
  <si>
    <t>#131</t>
  </si>
  <si>
    <t>#134</t>
  </si>
  <si>
    <t>#135</t>
  </si>
  <si>
    <t>#136</t>
  </si>
  <si>
    <t>#137</t>
  </si>
  <si>
    <t>#143</t>
  </si>
  <si>
    <t>#144</t>
  </si>
  <si>
    <t>#145</t>
  </si>
  <si>
    <t>#161</t>
  </si>
  <si>
    <t>#162</t>
  </si>
  <si>
    <t>#165</t>
  </si>
  <si>
    <t>Geomean</t>
  </si>
  <si>
    <t>L452R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</si>
</sst>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游ゴシック"/>
      <family val="2"/>
      <charset val="128"/>
      <scheme val="minor"/>
    </font>
    <font>
      <sz val="12"/>
      <name val="Arial"/>
      <family val="2"/>
    </font>
    <font>
      <sz val="12"/>
      <color theme="0" tint="-0.249977111117893"/>
      <name val="Arial"/>
      <family val="2"/>
    </font>
    <font>
      <b/>
      <sz val="12"/>
      <color rgb="FFFF0000"/>
      <name val="Arial"/>
      <family val="2"/>
    </font>
    <font>
      <sz val="6"/>
      <name val="游ゴシック"/>
      <family val="3"/>
      <charset val="128"/>
      <scheme val="minor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0" xfId="1" applyFont="1">
      <alignment vertical="center"/>
    </xf>
    <xf numFmtId="0" fontId="3" fillId="0" borderId="0" xfId="1" applyFont="1">
      <alignment vertical="center"/>
    </xf>
    <xf numFmtId="0" fontId="8" fillId="0" borderId="0" xfId="1" applyFont="1">
      <alignment vertical="center"/>
    </xf>
    <xf numFmtId="0" fontId="5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" fontId="5" fillId="0" borderId="0" xfId="0" applyNumberFormat="1" applyFont="1" applyAlignment="1"/>
    <xf numFmtId="0" fontId="9" fillId="2" borderId="0" xfId="0" applyFont="1" applyFill="1" applyBorder="1" applyAlignment="1">
      <alignment horizontal="right" vertical="center"/>
    </xf>
    <xf numFmtId="2" fontId="7" fillId="0" borderId="0" xfId="0" applyNumberFormat="1" applyFont="1" applyBorder="1" applyAlignment="1">
      <alignment horizontal="right" vertical="center"/>
    </xf>
    <xf numFmtId="2" fontId="5" fillId="0" borderId="0" xfId="0" applyNumberFormat="1" applyFont="1" applyAlignment="1"/>
    <xf numFmtId="0" fontId="3" fillId="3" borderId="0" xfId="1" applyFont="1" applyFill="1">
      <alignment vertical="center"/>
    </xf>
    <xf numFmtId="0" fontId="5" fillId="3" borderId="0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right" vertical="center"/>
    </xf>
    <xf numFmtId="1" fontId="5" fillId="3" borderId="0" xfId="0" applyNumberFormat="1" applyFont="1" applyFill="1" applyAlignment="1"/>
    <xf numFmtId="0" fontId="2" fillId="3" borderId="0" xfId="0" applyFont="1" applyFill="1" applyAlignment="1">
      <alignment horizontal="right" vertical="center"/>
    </xf>
    <xf numFmtId="2" fontId="7" fillId="3" borderId="0" xfId="0" applyNumberFormat="1" applyFont="1" applyFill="1" applyBorder="1" applyAlignment="1">
      <alignment horizontal="right" vertical="center"/>
    </xf>
    <xf numFmtId="2" fontId="5" fillId="3" borderId="0" xfId="0" applyNumberFormat="1" applyFont="1" applyFill="1" applyAlignment="1"/>
    <xf numFmtId="0" fontId="0" fillId="0" borderId="0" xfId="0" applyAlignment="1"/>
    <xf numFmtId="0" fontId="9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2" fontId="7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2" fontId="5" fillId="0" borderId="0" xfId="0" applyNumberFormat="1" applyFont="1" applyFill="1" applyAlignment="1"/>
    <xf numFmtId="0" fontId="7" fillId="0" borderId="0" xfId="0" applyFont="1" applyFill="1" applyBorder="1" applyAlignment="1">
      <alignment horizontal="right" vertical="center"/>
    </xf>
    <xf numFmtId="1" fontId="5" fillId="0" borderId="0" xfId="0" applyNumberFormat="1" applyFont="1" applyFill="1" applyAlignment="1"/>
    <xf numFmtId="0" fontId="2" fillId="0" borderId="0" xfId="0" applyFont="1" applyFill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ill="1" applyAlignment="1"/>
  </cellXfs>
  <cellStyles count="2">
    <cellStyle name="Normal 30" xfId="1" xr:uid="{0DD1BE93-40AF-B343-B07C-A5B0484E8E97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E5A1-7640-CC4E-BF5F-D70F4B635C04}">
  <sheetPr>
    <pageSetUpPr fitToPage="1"/>
  </sheetPr>
  <dimension ref="A1:AR67"/>
  <sheetViews>
    <sheetView topLeftCell="G28" zoomScale="60" zoomScaleNormal="44" workbookViewId="0">
      <selection activeCell="AB24" sqref="AB24:AR40"/>
    </sheetView>
  </sheetViews>
  <sheetFormatPr baseColWidth="10" defaultColWidth="10.7109375" defaultRowHeight="16"/>
  <cols>
    <col min="1" max="1" width="13.85546875" style="1" customWidth="1"/>
    <col min="2" max="2" width="9.42578125" style="1" bestFit="1" customWidth="1"/>
    <col min="3" max="6" width="8.28515625" style="1" bestFit="1" customWidth="1"/>
    <col min="7" max="7" width="8.7109375" style="1" customWidth="1"/>
    <col min="8" max="8" width="9.85546875" style="1" bestFit="1" customWidth="1"/>
    <col min="9" max="9" width="8.28515625" style="1" bestFit="1" customWidth="1"/>
    <col min="10" max="10" width="9.85546875" style="1" bestFit="1" customWidth="1"/>
    <col min="11" max="16" width="9.42578125" style="1" bestFit="1" customWidth="1"/>
    <col min="17" max="17" width="8.28515625" style="1" bestFit="1" customWidth="1"/>
    <col min="18" max="20" width="8.28515625" style="1" customWidth="1"/>
    <col min="21" max="16384" width="10.7109375" style="1"/>
  </cols>
  <sheetData>
    <row r="1" spans="1:44" s="3" customFormat="1">
      <c r="A1" s="11" t="s">
        <v>39</v>
      </c>
      <c r="B1" s="7" t="s">
        <v>16</v>
      </c>
      <c r="C1" s="7" t="s">
        <v>1</v>
      </c>
      <c r="D1" s="7" t="s">
        <v>2</v>
      </c>
      <c r="E1" s="15" t="s">
        <v>3</v>
      </c>
      <c r="F1" s="7" t="s">
        <v>4</v>
      </c>
      <c r="G1" s="7" t="s">
        <v>5</v>
      </c>
      <c r="H1" s="15" t="s">
        <v>6</v>
      </c>
      <c r="I1" s="7" t="s">
        <v>7</v>
      </c>
      <c r="J1" s="15" t="s">
        <v>8</v>
      </c>
      <c r="K1" s="7" t="s">
        <v>9</v>
      </c>
      <c r="L1" s="15" t="s">
        <v>10</v>
      </c>
      <c r="M1" s="15" t="s">
        <v>11</v>
      </c>
      <c r="N1" s="7" t="s">
        <v>12</v>
      </c>
      <c r="O1" s="15" t="s">
        <v>13</v>
      </c>
      <c r="P1" s="15" t="s">
        <v>14</v>
      </c>
      <c r="Q1" s="15" t="s">
        <v>15</v>
      </c>
      <c r="R1" s="23"/>
      <c r="S1" s="23"/>
      <c r="T1" s="23"/>
    </row>
    <row r="2" spans="1:44" s="3" customFormat="1">
      <c r="A2" s="8" t="s">
        <v>22</v>
      </c>
      <c r="B2" s="9">
        <v>563.9</v>
      </c>
      <c r="C2" s="9">
        <v>915</v>
      </c>
      <c r="D2" s="9">
        <v>625.29999999999995</v>
      </c>
      <c r="E2" s="16">
        <v>413</v>
      </c>
      <c r="F2" s="9">
        <v>586.5</v>
      </c>
      <c r="G2" s="9">
        <v>383.6</v>
      </c>
      <c r="H2" s="16">
        <v>287.8</v>
      </c>
      <c r="I2" s="9">
        <v>381.4</v>
      </c>
      <c r="J2" s="16">
        <v>423</v>
      </c>
      <c r="K2" s="9">
        <v>495.4</v>
      </c>
      <c r="L2" s="16">
        <v>593.9</v>
      </c>
      <c r="M2" s="16">
        <v>306.2</v>
      </c>
      <c r="N2" s="9">
        <v>469.9</v>
      </c>
      <c r="O2" s="16">
        <v>340.2</v>
      </c>
      <c r="P2" s="16">
        <v>183.6</v>
      </c>
      <c r="Q2" s="16">
        <v>494</v>
      </c>
      <c r="R2" s="28"/>
      <c r="S2" s="28"/>
      <c r="T2" s="28"/>
      <c r="AB2" s="11" t="s">
        <v>39</v>
      </c>
      <c r="AC2" s="8" t="s">
        <v>22</v>
      </c>
      <c r="AD2" s="8" t="s">
        <v>23</v>
      </c>
      <c r="AE2" s="8" t="s">
        <v>24</v>
      </c>
      <c r="AF2" s="8" t="s">
        <v>25</v>
      </c>
      <c r="AG2" s="8" t="s">
        <v>26</v>
      </c>
      <c r="AH2" s="8" t="s">
        <v>27</v>
      </c>
      <c r="AI2" s="8" t="s">
        <v>28</v>
      </c>
      <c r="AJ2" s="8" t="s">
        <v>29</v>
      </c>
      <c r="AK2" s="8" t="s">
        <v>30</v>
      </c>
      <c r="AL2" s="8" t="s">
        <v>31</v>
      </c>
      <c r="AM2" s="8" t="s">
        <v>32</v>
      </c>
      <c r="AN2" s="8" t="s">
        <v>33</v>
      </c>
      <c r="AO2" s="8" t="s">
        <v>34</v>
      </c>
      <c r="AP2" s="8" t="s">
        <v>36</v>
      </c>
      <c r="AQ2" s="8" t="s">
        <v>35</v>
      </c>
      <c r="AR2" s="2" t="s">
        <v>37</v>
      </c>
    </row>
    <row r="3" spans="1:44" s="3" customFormat="1">
      <c r="A3" s="8" t="s">
        <v>23</v>
      </c>
      <c r="B3" s="9">
        <v>895.2</v>
      </c>
      <c r="C3" s="9">
        <v>888.9</v>
      </c>
      <c r="D3" s="9">
        <v>1044</v>
      </c>
      <c r="E3" s="16">
        <v>379.1</v>
      </c>
      <c r="F3" s="9">
        <v>1251</v>
      </c>
      <c r="G3" s="9">
        <v>506.6</v>
      </c>
      <c r="H3" s="16">
        <v>341.2</v>
      </c>
      <c r="I3" s="9">
        <v>929</v>
      </c>
      <c r="J3" s="16">
        <v>405.5</v>
      </c>
      <c r="K3" s="9">
        <v>1204</v>
      </c>
      <c r="L3" s="16">
        <v>1664</v>
      </c>
      <c r="M3" s="16">
        <v>392.7</v>
      </c>
      <c r="N3" s="9">
        <v>897.1</v>
      </c>
      <c r="O3" s="16">
        <v>461.5</v>
      </c>
      <c r="P3" s="16">
        <v>3675</v>
      </c>
      <c r="Q3" s="16">
        <v>760</v>
      </c>
      <c r="R3" s="28"/>
      <c r="S3" s="28"/>
      <c r="T3" s="28"/>
      <c r="AB3" s="7" t="s">
        <v>16</v>
      </c>
      <c r="AC3" s="9">
        <v>563.9</v>
      </c>
      <c r="AD3" s="9">
        <v>895.2</v>
      </c>
      <c r="AE3" s="9">
        <v>2756</v>
      </c>
      <c r="AF3" s="9">
        <v>2343</v>
      </c>
      <c r="AG3" s="9">
        <v>2157</v>
      </c>
      <c r="AH3" s="9">
        <v>1387</v>
      </c>
      <c r="AI3" s="9">
        <v>2141</v>
      </c>
      <c r="AJ3" s="3">
        <v>2211</v>
      </c>
      <c r="AK3" s="9">
        <v>1054</v>
      </c>
      <c r="AL3" s="9">
        <v>228.6</v>
      </c>
      <c r="AM3" s="3">
        <v>365.5</v>
      </c>
      <c r="AN3" s="3">
        <v>414</v>
      </c>
      <c r="AO3" s="9">
        <v>412.8</v>
      </c>
      <c r="AP3" s="9">
        <v>1212</v>
      </c>
      <c r="AQ3" s="9">
        <v>1872</v>
      </c>
      <c r="AR3" s="10">
        <f>GEOMEAN(AC3:AQ3)</f>
        <v>1030.8066853947539</v>
      </c>
    </row>
    <row r="4" spans="1:44" s="3" customFormat="1">
      <c r="A4" s="8" t="s">
        <v>24</v>
      </c>
      <c r="B4" s="9">
        <v>2756</v>
      </c>
      <c r="C4" s="9">
        <v>3144</v>
      </c>
      <c r="D4" s="9">
        <v>3047</v>
      </c>
      <c r="E4" s="16">
        <v>1813</v>
      </c>
      <c r="F4" s="9">
        <v>2857</v>
      </c>
      <c r="G4" s="9">
        <v>2679</v>
      </c>
      <c r="H4" s="16">
        <v>1876</v>
      </c>
      <c r="I4" s="9">
        <v>3051</v>
      </c>
      <c r="J4" s="16">
        <v>2095</v>
      </c>
      <c r="K4" s="9">
        <v>2412</v>
      </c>
      <c r="L4" s="16">
        <v>1820</v>
      </c>
      <c r="M4" s="16">
        <v>1642</v>
      </c>
      <c r="N4" s="9">
        <v>2231</v>
      </c>
      <c r="O4" s="16">
        <v>1379</v>
      </c>
      <c r="P4" s="16">
        <v>1618</v>
      </c>
      <c r="Q4" s="16">
        <v>1259</v>
      </c>
      <c r="R4" s="28"/>
      <c r="S4" s="28"/>
      <c r="T4" s="28"/>
      <c r="AB4" s="7" t="s">
        <v>1</v>
      </c>
      <c r="AC4" s="9">
        <v>915</v>
      </c>
      <c r="AD4" s="9">
        <v>888.9</v>
      </c>
      <c r="AE4" s="9">
        <v>3144</v>
      </c>
      <c r="AF4" s="9">
        <v>2884</v>
      </c>
      <c r="AG4" s="9">
        <v>1972</v>
      </c>
      <c r="AH4" s="9">
        <v>1389</v>
      </c>
      <c r="AI4" s="9">
        <v>1917</v>
      </c>
      <c r="AJ4" s="9">
        <v>1222</v>
      </c>
      <c r="AK4" s="9">
        <v>605</v>
      </c>
      <c r="AL4" s="9">
        <v>267.3</v>
      </c>
      <c r="AM4" s="9">
        <v>462.1</v>
      </c>
      <c r="AN4" s="9">
        <v>392.6</v>
      </c>
      <c r="AO4" s="9">
        <v>396.7</v>
      </c>
      <c r="AP4" s="9">
        <v>1467</v>
      </c>
      <c r="AQ4" s="9">
        <v>1206</v>
      </c>
      <c r="AR4" s="10">
        <f>GEOMEAN(AC4:AQ4)</f>
        <v>998.27217443115762</v>
      </c>
    </row>
    <row r="5" spans="1:44" s="3" customFormat="1">
      <c r="A5" s="8" t="s">
        <v>25</v>
      </c>
      <c r="B5" s="9">
        <v>2343</v>
      </c>
      <c r="C5" s="9">
        <v>2884</v>
      </c>
      <c r="D5" s="9">
        <v>2788</v>
      </c>
      <c r="E5" s="16">
        <v>1141</v>
      </c>
      <c r="F5" s="9">
        <v>1544</v>
      </c>
      <c r="G5" s="9">
        <v>2455</v>
      </c>
      <c r="H5" s="16">
        <v>1029</v>
      </c>
      <c r="I5" s="9">
        <v>1405</v>
      </c>
      <c r="J5" s="16">
        <v>1230</v>
      </c>
      <c r="K5" s="9">
        <v>1998</v>
      </c>
      <c r="L5" s="16">
        <v>2005</v>
      </c>
      <c r="M5" s="16">
        <v>1185</v>
      </c>
      <c r="N5" s="9">
        <v>1569</v>
      </c>
      <c r="O5" s="16">
        <v>1131</v>
      </c>
      <c r="P5" s="16">
        <v>1783</v>
      </c>
      <c r="Q5" s="16">
        <v>1668</v>
      </c>
      <c r="R5" s="28"/>
      <c r="S5" s="28"/>
      <c r="T5" s="28"/>
      <c r="AB5" s="7" t="s">
        <v>2</v>
      </c>
      <c r="AC5" s="9">
        <v>625.29999999999995</v>
      </c>
      <c r="AD5" s="9">
        <v>1044</v>
      </c>
      <c r="AE5" s="9">
        <v>3047</v>
      </c>
      <c r="AF5" s="9">
        <v>2788</v>
      </c>
      <c r="AG5" s="9">
        <v>1206</v>
      </c>
      <c r="AH5" s="9">
        <v>2219</v>
      </c>
      <c r="AI5" s="9">
        <v>1375</v>
      </c>
      <c r="AJ5" s="9">
        <v>3166</v>
      </c>
      <c r="AK5" s="9">
        <v>916.4</v>
      </c>
      <c r="AL5" s="9">
        <v>490.6</v>
      </c>
      <c r="AM5" s="9">
        <v>698.6</v>
      </c>
      <c r="AN5" s="9">
        <v>555.20000000000005</v>
      </c>
      <c r="AO5" s="9">
        <v>564.20000000000005</v>
      </c>
      <c r="AP5" s="9">
        <v>912.9</v>
      </c>
      <c r="AQ5" s="9">
        <v>1513</v>
      </c>
      <c r="AR5" s="10">
        <f>GEOMEAN(AC5:AQ5)</f>
        <v>1155.8386604833127</v>
      </c>
    </row>
    <row r="6" spans="1:44" s="3" customFormat="1">
      <c r="A6" s="8" t="s">
        <v>26</v>
      </c>
      <c r="B6" s="9">
        <v>2157</v>
      </c>
      <c r="C6" s="9">
        <v>1972</v>
      </c>
      <c r="D6" s="9">
        <v>1206</v>
      </c>
      <c r="E6" s="16">
        <v>1337</v>
      </c>
      <c r="F6" s="9">
        <v>1361</v>
      </c>
      <c r="G6" s="9">
        <v>1040</v>
      </c>
      <c r="H6" s="16">
        <v>1332</v>
      </c>
      <c r="I6" s="9">
        <v>981.3</v>
      </c>
      <c r="J6" s="16">
        <v>1095</v>
      </c>
      <c r="K6" s="9">
        <v>1175</v>
      </c>
      <c r="L6" s="16">
        <v>606.9</v>
      </c>
      <c r="M6" s="16">
        <v>1426</v>
      </c>
      <c r="N6" s="9">
        <v>987.2</v>
      </c>
      <c r="O6" s="16">
        <v>986.3</v>
      </c>
      <c r="P6" s="16">
        <v>1323</v>
      </c>
      <c r="Q6" s="16">
        <v>1326</v>
      </c>
      <c r="R6" s="28"/>
      <c r="S6" s="28"/>
      <c r="T6" s="28"/>
      <c r="AB6" s="15" t="s">
        <v>3</v>
      </c>
      <c r="AC6" s="16">
        <v>413</v>
      </c>
      <c r="AD6" s="16">
        <v>379.1</v>
      </c>
      <c r="AE6" s="16">
        <v>1813</v>
      </c>
      <c r="AF6" s="16">
        <v>1141</v>
      </c>
      <c r="AG6" s="16">
        <v>1337</v>
      </c>
      <c r="AH6" s="16">
        <v>1363</v>
      </c>
      <c r="AI6" s="16">
        <v>1413</v>
      </c>
      <c r="AJ6" s="16">
        <v>720.3</v>
      </c>
      <c r="AK6" s="16">
        <v>955.9</v>
      </c>
      <c r="AL6" s="16">
        <v>365.5</v>
      </c>
      <c r="AM6" s="16">
        <v>365.6</v>
      </c>
      <c r="AN6" s="16">
        <v>398</v>
      </c>
      <c r="AO6" s="16">
        <v>244.3</v>
      </c>
      <c r="AP6" s="16">
        <v>1101</v>
      </c>
      <c r="AQ6" s="16">
        <v>926.2</v>
      </c>
      <c r="AR6" s="17">
        <f>GEOMEAN(AC6:AQ6)</f>
        <v>722.35661232607822</v>
      </c>
    </row>
    <row r="7" spans="1:44" s="3" customFormat="1">
      <c r="A7" s="8" t="s">
        <v>27</v>
      </c>
      <c r="B7" s="9">
        <v>1387</v>
      </c>
      <c r="C7" s="9">
        <v>1389</v>
      </c>
      <c r="D7" s="9">
        <v>2219</v>
      </c>
      <c r="E7" s="16">
        <v>1363</v>
      </c>
      <c r="F7" s="9">
        <v>1669</v>
      </c>
      <c r="G7" s="9">
        <v>1156</v>
      </c>
      <c r="H7" s="16">
        <v>1048</v>
      </c>
      <c r="I7" s="9">
        <v>1288</v>
      </c>
      <c r="J7" s="16">
        <v>975.7</v>
      </c>
      <c r="K7" s="9">
        <v>1014</v>
      </c>
      <c r="L7" s="16">
        <v>1080</v>
      </c>
      <c r="M7" s="16">
        <v>934.7</v>
      </c>
      <c r="N7" s="9">
        <v>1189</v>
      </c>
      <c r="O7" s="16">
        <v>979.2</v>
      </c>
      <c r="P7" s="16">
        <v>1215</v>
      </c>
      <c r="Q7" s="16">
        <v>3177</v>
      </c>
      <c r="R7" s="28"/>
      <c r="S7" s="28"/>
      <c r="T7" s="28"/>
      <c r="AB7" s="7" t="s">
        <v>4</v>
      </c>
      <c r="AC7" s="9">
        <v>586.5</v>
      </c>
      <c r="AD7" s="9">
        <v>1251</v>
      </c>
      <c r="AE7" s="9">
        <v>2857</v>
      </c>
      <c r="AF7" s="9">
        <v>1544</v>
      </c>
      <c r="AG7" s="9">
        <v>1361</v>
      </c>
      <c r="AH7" s="9">
        <v>1669</v>
      </c>
      <c r="AI7" s="9">
        <v>1413</v>
      </c>
      <c r="AJ7" s="9">
        <v>1715</v>
      </c>
      <c r="AK7" s="9">
        <v>713</v>
      </c>
      <c r="AL7" s="9">
        <v>391.1</v>
      </c>
      <c r="AM7" s="9">
        <v>504.6</v>
      </c>
      <c r="AN7" s="9">
        <v>532.70000000000005</v>
      </c>
      <c r="AO7" s="9">
        <v>464.4</v>
      </c>
      <c r="AP7" s="9">
        <v>1776</v>
      </c>
      <c r="AQ7" s="9">
        <v>2254</v>
      </c>
      <c r="AR7" s="10">
        <f>GEOMEAN(AC7:AQ7)</f>
        <v>1062.4944387674711</v>
      </c>
    </row>
    <row r="8" spans="1:44" s="3" customFormat="1">
      <c r="A8" s="8" t="s">
        <v>28</v>
      </c>
      <c r="B8" s="9">
        <v>2141</v>
      </c>
      <c r="C8" s="9">
        <v>1917</v>
      </c>
      <c r="D8" s="9">
        <v>1375</v>
      </c>
      <c r="E8" s="16">
        <v>1413</v>
      </c>
      <c r="F8" s="9">
        <v>1413</v>
      </c>
      <c r="G8" s="9">
        <v>1707</v>
      </c>
      <c r="H8" s="16">
        <v>894.5</v>
      </c>
      <c r="I8" s="9">
        <v>1164</v>
      </c>
      <c r="J8" s="16">
        <v>1865</v>
      </c>
      <c r="K8" s="9">
        <v>1899</v>
      </c>
      <c r="L8" s="16">
        <v>1258</v>
      </c>
      <c r="M8" s="16">
        <v>1010</v>
      </c>
      <c r="N8" s="9">
        <v>1181</v>
      </c>
      <c r="O8" s="16">
        <v>814.3</v>
      </c>
      <c r="P8" s="16">
        <v>1721</v>
      </c>
      <c r="Q8" s="16">
        <v>1247</v>
      </c>
      <c r="R8" s="28"/>
      <c r="S8" s="28"/>
      <c r="T8" s="28"/>
      <c r="AB8" s="7" t="s">
        <v>5</v>
      </c>
      <c r="AC8" s="9">
        <v>383.6</v>
      </c>
      <c r="AD8" s="9">
        <v>506.6</v>
      </c>
      <c r="AE8" s="9">
        <v>2679</v>
      </c>
      <c r="AF8" s="9">
        <v>2455</v>
      </c>
      <c r="AG8" s="9">
        <v>1040</v>
      </c>
      <c r="AH8" s="9">
        <v>1156</v>
      </c>
      <c r="AI8" s="9">
        <v>1707</v>
      </c>
      <c r="AJ8" s="9">
        <v>1950</v>
      </c>
      <c r="AK8" s="9">
        <v>747.6</v>
      </c>
      <c r="AL8" s="9">
        <v>286.89999999999998</v>
      </c>
      <c r="AM8" s="9">
        <v>502</v>
      </c>
      <c r="AN8" s="9">
        <v>493.7</v>
      </c>
      <c r="AO8" s="9">
        <v>353.7</v>
      </c>
      <c r="AP8" s="9">
        <v>1000</v>
      </c>
      <c r="AQ8" s="9">
        <v>1538</v>
      </c>
      <c r="AR8" s="10">
        <f>GEOMEAN(AC8:AQ8)</f>
        <v>880.37092674148641</v>
      </c>
    </row>
    <row r="9" spans="1:44" s="3" customFormat="1">
      <c r="A9" s="8" t="s">
        <v>29</v>
      </c>
      <c r="B9" s="3">
        <v>2211</v>
      </c>
      <c r="C9" s="9">
        <v>1222</v>
      </c>
      <c r="D9" s="9">
        <v>3166</v>
      </c>
      <c r="E9" s="16">
        <v>720.3</v>
      </c>
      <c r="F9" s="9">
        <v>1715</v>
      </c>
      <c r="G9" s="9">
        <v>1950</v>
      </c>
      <c r="H9" s="16">
        <v>1102</v>
      </c>
      <c r="I9" s="9">
        <v>850.5</v>
      </c>
      <c r="J9" s="16">
        <v>668.3</v>
      </c>
      <c r="K9" s="9">
        <v>1625</v>
      </c>
      <c r="L9" s="16">
        <v>1283</v>
      </c>
      <c r="M9" s="16">
        <v>849.7</v>
      </c>
      <c r="N9" s="9">
        <v>1441</v>
      </c>
      <c r="O9" s="16">
        <v>736.1</v>
      </c>
      <c r="P9" s="16">
        <v>630.9</v>
      </c>
      <c r="Q9" s="16">
        <v>2205</v>
      </c>
      <c r="R9" s="28"/>
      <c r="S9" s="28"/>
      <c r="T9" s="28"/>
      <c r="AB9" s="15" t="s">
        <v>6</v>
      </c>
      <c r="AC9" s="16">
        <v>287.8</v>
      </c>
      <c r="AD9" s="16">
        <v>341.2</v>
      </c>
      <c r="AE9" s="16">
        <v>1876</v>
      </c>
      <c r="AF9" s="16">
        <v>1029</v>
      </c>
      <c r="AG9" s="16">
        <v>1332</v>
      </c>
      <c r="AH9" s="16">
        <v>1048</v>
      </c>
      <c r="AI9" s="16">
        <v>894.5</v>
      </c>
      <c r="AJ9" s="16">
        <v>1102</v>
      </c>
      <c r="AK9" s="16">
        <v>462.4</v>
      </c>
      <c r="AL9" s="16">
        <v>311.89999999999998</v>
      </c>
      <c r="AM9" s="16">
        <v>320.3</v>
      </c>
      <c r="AN9" s="16">
        <v>265.89999999999998</v>
      </c>
      <c r="AO9" s="16">
        <v>268.39999999999998</v>
      </c>
      <c r="AP9" s="16">
        <v>856.5</v>
      </c>
      <c r="AQ9" s="16">
        <v>1290</v>
      </c>
      <c r="AR9" s="17">
        <f>GEOMEAN(AC9:AQ9)</f>
        <v>628.80922177352841</v>
      </c>
    </row>
    <row r="10" spans="1:44" s="3" customFormat="1">
      <c r="A10" s="8" t="s">
        <v>30</v>
      </c>
      <c r="B10" s="9">
        <v>1054</v>
      </c>
      <c r="C10" s="9">
        <v>605</v>
      </c>
      <c r="D10" s="9">
        <v>916.4</v>
      </c>
      <c r="E10" s="16">
        <v>955.9</v>
      </c>
      <c r="F10" s="9">
        <v>713</v>
      </c>
      <c r="G10" s="9">
        <v>747.6</v>
      </c>
      <c r="H10" s="16">
        <v>462.4</v>
      </c>
      <c r="I10" s="9">
        <v>723.6</v>
      </c>
      <c r="J10" s="16">
        <v>492.3</v>
      </c>
      <c r="K10" s="9">
        <v>634.1</v>
      </c>
      <c r="L10" s="16">
        <v>554.9</v>
      </c>
      <c r="M10" s="16">
        <v>475.8</v>
      </c>
      <c r="N10" s="9">
        <v>987.1</v>
      </c>
      <c r="O10" s="16">
        <v>470.8</v>
      </c>
      <c r="P10" s="16">
        <v>582.6</v>
      </c>
      <c r="Q10" s="16">
        <v>503.5</v>
      </c>
      <c r="R10" s="28"/>
      <c r="S10" s="28"/>
      <c r="T10" s="28"/>
      <c r="AB10" s="7" t="s">
        <v>7</v>
      </c>
      <c r="AC10" s="9">
        <v>381.4</v>
      </c>
      <c r="AD10" s="9">
        <v>929</v>
      </c>
      <c r="AE10" s="9">
        <v>3051</v>
      </c>
      <c r="AF10" s="9">
        <v>1405</v>
      </c>
      <c r="AG10" s="9">
        <v>981.3</v>
      </c>
      <c r="AH10" s="9">
        <v>1288</v>
      </c>
      <c r="AI10" s="9">
        <v>1164</v>
      </c>
      <c r="AJ10" s="9">
        <v>850.5</v>
      </c>
      <c r="AK10" s="9">
        <v>723.6</v>
      </c>
      <c r="AL10" s="9">
        <v>281.89999999999998</v>
      </c>
      <c r="AM10" s="9">
        <v>432.2</v>
      </c>
      <c r="AN10" s="9">
        <v>562.4</v>
      </c>
      <c r="AO10" s="9">
        <v>436.2</v>
      </c>
      <c r="AP10" s="9">
        <v>1430</v>
      </c>
      <c r="AQ10" s="9">
        <v>1410</v>
      </c>
      <c r="AR10" s="10">
        <f>GEOMEAN(AC10:AQ10)</f>
        <v>847.02252741039638</v>
      </c>
    </row>
    <row r="11" spans="1:44" s="3" customFormat="1">
      <c r="A11" s="8" t="s">
        <v>31</v>
      </c>
      <c r="B11" s="9">
        <v>228.6</v>
      </c>
      <c r="C11" s="9">
        <v>267.3</v>
      </c>
      <c r="D11" s="9">
        <v>490.6</v>
      </c>
      <c r="E11" s="16">
        <v>365.5</v>
      </c>
      <c r="F11" s="9">
        <v>391.1</v>
      </c>
      <c r="G11" s="9">
        <v>286.89999999999998</v>
      </c>
      <c r="H11" s="16">
        <v>311.89999999999998</v>
      </c>
      <c r="I11" s="9">
        <v>281.89999999999998</v>
      </c>
      <c r="J11" s="16">
        <v>325.60000000000002</v>
      </c>
      <c r="K11" s="9">
        <v>378.1</v>
      </c>
      <c r="L11" s="16">
        <v>1097</v>
      </c>
      <c r="M11" s="16">
        <v>148.6</v>
      </c>
      <c r="N11" s="9">
        <v>239.5</v>
      </c>
      <c r="O11" s="16">
        <v>268.10000000000002</v>
      </c>
      <c r="P11" s="16">
        <v>285.39999999999998</v>
      </c>
      <c r="Q11" s="16">
        <v>47.85</v>
      </c>
      <c r="R11" s="28"/>
      <c r="S11" s="28"/>
      <c r="T11" s="28"/>
      <c r="AB11" s="15" t="s">
        <v>8</v>
      </c>
      <c r="AC11" s="16">
        <v>423</v>
      </c>
      <c r="AD11" s="16">
        <v>405.5</v>
      </c>
      <c r="AE11" s="16">
        <v>2095</v>
      </c>
      <c r="AF11" s="16">
        <v>1230</v>
      </c>
      <c r="AG11" s="16">
        <v>1095</v>
      </c>
      <c r="AH11" s="16">
        <v>975.7</v>
      </c>
      <c r="AI11" s="16">
        <v>1865</v>
      </c>
      <c r="AJ11" s="16">
        <v>668.3</v>
      </c>
      <c r="AK11" s="16">
        <v>492.3</v>
      </c>
      <c r="AL11" s="16">
        <v>325.60000000000002</v>
      </c>
      <c r="AM11" s="16">
        <v>382.7</v>
      </c>
      <c r="AN11" s="16">
        <v>390.5</v>
      </c>
      <c r="AO11" s="16">
        <v>255.6</v>
      </c>
      <c r="AP11" s="16">
        <v>915.4</v>
      </c>
      <c r="AQ11" s="16">
        <v>1157</v>
      </c>
      <c r="AR11" s="17">
        <f>GEOMEAN(AC11:AQ11)</f>
        <v>689.89023161515991</v>
      </c>
    </row>
    <row r="12" spans="1:44" s="3" customFormat="1">
      <c r="A12" s="8" t="s">
        <v>32</v>
      </c>
      <c r="B12" s="3">
        <v>365.5</v>
      </c>
      <c r="C12" s="9">
        <v>462.1</v>
      </c>
      <c r="D12" s="9">
        <v>698.6</v>
      </c>
      <c r="E12" s="16">
        <v>365.6</v>
      </c>
      <c r="F12" s="9">
        <v>504.6</v>
      </c>
      <c r="G12" s="9">
        <v>502</v>
      </c>
      <c r="H12" s="16">
        <v>320.3</v>
      </c>
      <c r="I12" s="9">
        <v>432.2</v>
      </c>
      <c r="J12" s="16">
        <v>382.7</v>
      </c>
      <c r="K12" s="9">
        <v>388.4</v>
      </c>
      <c r="L12" s="16">
        <v>312.7</v>
      </c>
      <c r="M12" s="16">
        <v>313.2</v>
      </c>
      <c r="N12" s="9">
        <v>307</v>
      </c>
      <c r="O12" s="16">
        <v>312.60000000000002</v>
      </c>
      <c r="P12" s="16">
        <v>583.5</v>
      </c>
      <c r="Q12" s="16">
        <v>401.3</v>
      </c>
      <c r="R12" s="28"/>
      <c r="S12" s="28"/>
      <c r="T12" s="28"/>
      <c r="AB12" s="7" t="s">
        <v>9</v>
      </c>
      <c r="AC12" s="9">
        <v>495.4</v>
      </c>
      <c r="AD12" s="9">
        <v>1204</v>
      </c>
      <c r="AE12" s="9">
        <v>2412</v>
      </c>
      <c r="AF12" s="9">
        <v>1998</v>
      </c>
      <c r="AG12" s="9">
        <v>1175</v>
      </c>
      <c r="AH12" s="9">
        <v>1014</v>
      </c>
      <c r="AI12" s="9">
        <v>1899</v>
      </c>
      <c r="AJ12" s="9">
        <v>1625</v>
      </c>
      <c r="AK12" s="9">
        <v>634.1</v>
      </c>
      <c r="AL12" s="9">
        <v>378.1</v>
      </c>
      <c r="AM12" s="9">
        <v>388.4</v>
      </c>
      <c r="AN12" s="9">
        <v>797</v>
      </c>
      <c r="AO12" s="9">
        <v>390.3</v>
      </c>
      <c r="AP12" s="9">
        <v>1092</v>
      </c>
      <c r="AQ12" s="9">
        <v>1785</v>
      </c>
      <c r="AR12" s="10">
        <f>GEOMEAN(AC12:AQ12)</f>
        <v>966.16519269199898</v>
      </c>
    </row>
    <row r="13" spans="1:44" s="3" customFormat="1">
      <c r="A13" s="8" t="s">
        <v>33</v>
      </c>
      <c r="B13" s="3">
        <v>414</v>
      </c>
      <c r="C13" s="9">
        <v>392.6</v>
      </c>
      <c r="D13" s="9">
        <v>555.20000000000005</v>
      </c>
      <c r="E13" s="16">
        <v>398</v>
      </c>
      <c r="F13" s="9">
        <v>532.70000000000005</v>
      </c>
      <c r="G13" s="9">
        <v>493.7</v>
      </c>
      <c r="H13" s="16">
        <v>265.89999999999998</v>
      </c>
      <c r="I13" s="9">
        <v>562.4</v>
      </c>
      <c r="J13" s="16">
        <v>390.5</v>
      </c>
      <c r="K13" s="9">
        <v>797</v>
      </c>
      <c r="L13" s="16">
        <v>281.2</v>
      </c>
      <c r="M13" s="16">
        <v>330.5</v>
      </c>
      <c r="N13" s="9">
        <v>446.7</v>
      </c>
      <c r="O13" s="16">
        <v>269.89999999999998</v>
      </c>
      <c r="P13" s="16">
        <v>162.1</v>
      </c>
      <c r="Q13" s="16">
        <v>316.7</v>
      </c>
      <c r="R13" s="28"/>
      <c r="S13" s="28"/>
      <c r="T13" s="28"/>
      <c r="AB13" s="15" t="s">
        <v>10</v>
      </c>
      <c r="AC13" s="16">
        <v>593.9</v>
      </c>
      <c r="AD13" s="16">
        <v>1664</v>
      </c>
      <c r="AE13" s="16">
        <v>1820</v>
      </c>
      <c r="AF13" s="16">
        <v>2005</v>
      </c>
      <c r="AG13" s="16">
        <v>606.9</v>
      </c>
      <c r="AH13" s="16">
        <v>1080</v>
      </c>
      <c r="AI13" s="16">
        <v>1258</v>
      </c>
      <c r="AJ13" s="16">
        <v>1283</v>
      </c>
      <c r="AK13" s="16">
        <v>554.9</v>
      </c>
      <c r="AL13" s="16">
        <v>1097</v>
      </c>
      <c r="AM13" s="16">
        <v>312.7</v>
      </c>
      <c r="AN13" s="16">
        <v>281.2</v>
      </c>
      <c r="AO13" s="16">
        <v>166</v>
      </c>
      <c r="AP13" s="16">
        <v>807.3</v>
      </c>
      <c r="AQ13" s="16">
        <v>2444</v>
      </c>
      <c r="AR13" s="17">
        <f>GEOMEAN(AC13:AQ13)</f>
        <v>835.00157176896948</v>
      </c>
    </row>
    <row r="14" spans="1:44" s="3" customFormat="1">
      <c r="A14" s="8" t="s">
        <v>34</v>
      </c>
      <c r="B14" s="9">
        <v>412.8</v>
      </c>
      <c r="C14" s="9">
        <v>396.7</v>
      </c>
      <c r="D14" s="9">
        <v>564.20000000000005</v>
      </c>
      <c r="E14" s="16">
        <v>244.3</v>
      </c>
      <c r="F14" s="9">
        <v>464.4</v>
      </c>
      <c r="G14" s="9">
        <v>353.7</v>
      </c>
      <c r="H14" s="16">
        <v>268.39999999999998</v>
      </c>
      <c r="I14" s="9">
        <v>436.2</v>
      </c>
      <c r="J14" s="16">
        <v>255.6</v>
      </c>
      <c r="K14" s="9">
        <v>390.3</v>
      </c>
      <c r="L14" s="16">
        <v>166</v>
      </c>
      <c r="M14" s="16">
        <v>279</v>
      </c>
      <c r="N14" s="9">
        <v>403.9</v>
      </c>
      <c r="O14" s="16">
        <v>317.3</v>
      </c>
      <c r="P14" s="16">
        <v>505.7</v>
      </c>
      <c r="Q14" s="16">
        <v>147.9</v>
      </c>
      <c r="R14" s="28"/>
      <c r="S14" s="28"/>
      <c r="T14" s="28"/>
      <c r="AB14" s="15" t="s">
        <v>11</v>
      </c>
      <c r="AC14" s="16">
        <v>306.2</v>
      </c>
      <c r="AD14" s="16">
        <v>392.7</v>
      </c>
      <c r="AE14" s="16">
        <v>1642</v>
      </c>
      <c r="AF14" s="16">
        <v>1185</v>
      </c>
      <c r="AG14" s="16">
        <v>1426</v>
      </c>
      <c r="AH14" s="16">
        <v>934.7</v>
      </c>
      <c r="AI14" s="16">
        <v>1010</v>
      </c>
      <c r="AJ14" s="16">
        <v>849.7</v>
      </c>
      <c r="AK14" s="16">
        <v>475.8</v>
      </c>
      <c r="AL14" s="16">
        <v>148.6</v>
      </c>
      <c r="AM14" s="16">
        <v>313.2</v>
      </c>
      <c r="AN14" s="16">
        <v>330.5</v>
      </c>
      <c r="AO14" s="16">
        <v>279</v>
      </c>
      <c r="AP14" s="16">
        <v>868.5</v>
      </c>
      <c r="AQ14" s="16">
        <v>1043</v>
      </c>
      <c r="AR14" s="17">
        <f>GEOMEAN(AC14:AQ14)</f>
        <v>602.06319179803722</v>
      </c>
    </row>
    <row r="15" spans="1:44" s="3" customFormat="1">
      <c r="A15" s="8" t="s">
        <v>36</v>
      </c>
      <c r="B15" s="9">
        <v>1212</v>
      </c>
      <c r="C15" s="9">
        <v>1467</v>
      </c>
      <c r="D15" s="9">
        <v>912.9</v>
      </c>
      <c r="E15" s="16">
        <v>1101</v>
      </c>
      <c r="F15" s="9">
        <v>1776</v>
      </c>
      <c r="G15" s="9">
        <v>1000</v>
      </c>
      <c r="H15" s="16">
        <v>856.5</v>
      </c>
      <c r="I15" s="9">
        <v>1430</v>
      </c>
      <c r="J15" s="16">
        <v>915.4</v>
      </c>
      <c r="K15" s="9">
        <v>1092</v>
      </c>
      <c r="L15" s="16">
        <v>807.3</v>
      </c>
      <c r="M15" s="16">
        <v>868.5</v>
      </c>
      <c r="N15" s="9">
        <v>933.1</v>
      </c>
      <c r="O15" s="16">
        <v>556.4</v>
      </c>
      <c r="P15" s="16">
        <v>1369</v>
      </c>
      <c r="Q15" s="16">
        <v>1445</v>
      </c>
      <c r="R15" s="28"/>
      <c r="S15" s="28"/>
      <c r="T15" s="28"/>
      <c r="AB15" s="7" t="s">
        <v>12</v>
      </c>
      <c r="AC15" s="9">
        <v>469.9</v>
      </c>
      <c r="AD15" s="9">
        <v>897.1</v>
      </c>
      <c r="AE15" s="9">
        <v>2231</v>
      </c>
      <c r="AF15" s="9">
        <v>1569</v>
      </c>
      <c r="AG15" s="9">
        <v>987.2</v>
      </c>
      <c r="AH15" s="9">
        <v>1189</v>
      </c>
      <c r="AI15" s="9">
        <v>1181</v>
      </c>
      <c r="AJ15" s="9">
        <v>1441</v>
      </c>
      <c r="AK15" s="9">
        <v>987.1</v>
      </c>
      <c r="AL15" s="9">
        <v>239.5</v>
      </c>
      <c r="AM15" s="9">
        <v>307</v>
      </c>
      <c r="AN15" s="9">
        <v>446.7</v>
      </c>
      <c r="AO15" s="9">
        <v>403.9</v>
      </c>
      <c r="AP15" s="9">
        <v>933.1</v>
      </c>
      <c r="AQ15" s="9">
        <v>1347</v>
      </c>
      <c r="AR15" s="10">
        <f>GEOMEAN(AC15:AQ15)</f>
        <v>817.31729454994138</v>
      </c>
    </row>
    <row r="16" spans="1:44" s="3" customFormat="1">
      <c r="A16" s="8" t="s">
        <v>35</v>
      </c>
      <c r="B16" s="9">
        <v>1872</v>
      </c>
      <c r="C16" s="9">
        <v>1206</v>
      </c>
      <c r="D16" s="9">
        <v>1513</v>
      </c>
      <c r="E16" s="16">
        <v>926.2</v>
      </c>
      <c r="F16" s="9">
        <v>2254</v>
      </c>
      <c r="G16" s="9">
        <v>1538</v>
      </c>
      <c r="H16" s="16">
        <v>1290</v>
      </c>
      <c r="I16" s="9">
        <v>1410</v>
      </c>
      <c r="J16" s="16">
        <v>1157</v>
      </c>
      <c r="K16" s="9">
        <v>1785</v>
      </c>
      <c r="L16" s="16">
        <v>2444</v>
      </c>
      <c r="M16" s="16">
        <v>1043</v>
      </c>
      <c r="N16" s="9">
        <v>1347</v>
      </c>
      <c r="O16" s="16">
        <v>1319</v>
      </c>
      <c r="P16" s="16">
        <v>3282</v>
      </c>
      <c r="Q16" s="16">
        <v>784.9</v>
      </c>
      <c r="R16" s="28"/>
      <c r="S16" s="28"/>
      <c r="T16" s="28"/>
      <c r="AB16" s="15" t="s">
        <v>13</v>
      </c>
      <c r="AC16" s="16">
        <v>340.2</v>
      </c>
      <c r="AD16" s="16">
        <v>461.5</v>
      </c>
      <c r="AE16" s="16">
        <v>1379</v>
      </c>
      <c r="AF16" s="16">
        <v>1131</v>
      </c>
      <c r="AG16" s="16">
        <v>986.3</v>
      </c>
      <c r="AH16" s="16">
        <v>979.2</v>
      </c>
      <c r="AI16" s="16">
        <v>814.3</v>
      </c>
      <c r="AJ16" s="16">
        <v>736.1</v>
      </c>
      <c r="AK16" s="16">
        <v>470.8</v>
      </c>
      <c r="AL16" s="16">
        <v>268.10000000000002</v>
      </c>
      <c r="AM16" s="16">
        <v>312.60000000000002</v>
      </c>
      <c r="AN16" s="16">
        <v>269.89999999999998</v>
      </c>
      <c r="AO16" s="16">
        <v>317.3</v>
      </c>
      <c r="AP16" s="16">
        <v>556.4</v>
      </c>
      <c r="AQ16" s="16">
        <v>1319</v>
      </c>
      <c r="AR16" s="17">
        <f>GEOMEAN(AC16:AQ16)</f>
        <v>588.47874237351073</v>
      </c>
    </row>
    <row r="17" spans="1:44">
      <c r="A17" s="2" t="s">
        <v>37</v>
      </c>
      <c r="B17" s="10">
        <f>GEOMEAN(B2:B16)</f>
        <v>1030.8066853947539</v>
      </c>
      <c r="C17" s="10">
        <f t="shared" ref="C17:Q17" si="0">GEOMEAN(C2:C16)</f>
        <v>998.27217443115762</v>
      </c>
      <c r="D17" s="10">
        <f t="shared" si="0"/>
        <v>1155.8386604833127</v>
      </c>
      <c r="E17" s="17">
        <f t="shared" si="0"/>
        <v>722.35661232607822</v>
      </c>
      <c r="F17" s="10">
        <f t="shared" si="0"/>
        <v>1062.4944387674711</v>
      </c>
      <c r="G17" s="10">
        <f t="shared" si="0"/>
        <v>880.37092674148641</v>
      </c>
      <c r="H17" s="17">
        <f t="shared" si="0"/>
        <v>628.80922177352841</v>
      </c>
      <c r="I17" s="10">
        <f t="shared" si="0"/>
        <v>847.02252741039638</v>
      </c>
      <c r="J17" s="17">
        <f t="shared" si="0"/>
        <v>689.89023161515991</v>
      </c>
      <c r="K17" s="10">
        <f t="shared" si="0"/>
        <v>966.16519269199898</v>
      </c>
      <c r="L17" s="17">
        <f t="shared" si="0"/>
        <v>835.00157176896948</v>
      </c>
      <c r="M17" s="17">
        <f t="shared" si="0"/>
        <v>602.06319179803722</v>
      </c>
      <c r="N17" s="10">
        <f t="shared" si="0"/>
        <v>817.31729454994138</v>
      </c>
      <c r="O17" s="17">
        <f t="shared" si="0"/>
        <v>588.47874237351073</v>
      </c>
      <c r="P17" s="17">
        <f t="shared" si="0"/>
        <v>868.85648485007505</v>
      </c>
      <c r="Q17" s="17">
        <f t="shared" si="0"/>
        <v>699.43893849285507</v>
      </c>
      <c r="R17" s="29"/>
      <c r="S17" s="29"/>
      <c r="T17" s="29"/>
      <c r="AB17" s="15" t="s">
        <v>14</v>
      </c>
      <c r="AC17" s="16">
        <v>183.6</v>
      </c>
      <c r="AD17" s="16">
        <v>3675</v>
      </c>
      <c r="AE17" s="16">
        <v>1618</v>
      </c>
      <c r="AF17" s="16">
        <v>1783</v>
      </c>
      <c r="AG17" s="16">
        <v>1323</v>
      </c>
      <c r="AH17" s="16">
        <v>1215</v>
      </c>
      <c r="AI17" s="16">
        <v>1721</v>
      </c>
      <c r="AJ17" s="16">
        <v>630.9</v>
      </c>
      <c r="AK17" s="16">
        <v>582.6</v>
      </c>
      <c r="AL17" s="16">
        <v>285.39999999999998</v>
      </c>
      <c r="AM17" s="16">
        <v>583.5</v>
      </c>
      <c r="AN17" s="16">
        <v>162.1</v>
      </c>
      <c r="AO17" s="16">
        <v>505.7</v>
      </c>
      <c r="AP17" s="16">
        <v>1369</v>
      </c>
      <c r="AQ17" s="16">
        <v>3282</v>
      </c>
      <c r="AR17" s="17">
        <f>GEOMEAN(AC17:AQ17)</f>
        <v>868.85648485007505</v>
      </c>
    </row>
    <row r="18" spans="1:44">
      <c r="E18" s="18"/>
      <c r="H18" s="18"/>
      <c r="J18" s="18"/>
      <c r="L18" s="18"/>
      <c r="M18" s="18"/>
      <c r="O18" s="18"/>
      <c r="P18" s="18"/>
      <c r="Q18" s="18"/>
      <c r="R18" s="30"/>
      <c r="S18" s="30"/>
      <c r="T18" s="30"/>
      <c r="AB18" s="15" t="s">
        <v>15</v>
      </c>
      <c r="AC18" s="16">
        <v>494</v>
      </c>
      <c r="AD18" s="16">
        <v>760</v>
      </c>
      <c r="AE18" s="16">
        <v>1259</v>
      </c>
      <c r="AF18" s="16">
        <v>1668</v>
      </c>
      <c r="AG18" s="16">
        <v>1326</v>
      </c>
      <c r="AH18" s="16">
        <v>3177</v>
      </c>
      <c r="AI18" s="16">
        <v>1247</v>
      </c>
      <c r="AJ18" s="16">
        <v>2205</v>
      </c>
      <c r="AK18" s="16">
        <v>503.5</v>
      </c>
      <c r="AL18" s="16">
        <v>47.85</v>
      </c>
      <c r="AM18" s="16">
        <v>401.3</v>
      </c>
      <c r="AN18" s="16">
        <v>316.7</v>
      </c>
      <c r="AO18" s="16">
        <v>147.9</v>
      </c>
      <c r="AP18" s="16">
        <v>1445</v>
      </c>
      <c r="AQ18" s="16">
        <v>784.9</v>
      </c>
      <c r="AR18" s="17">
        <f>GEOMEAN(AC18:AQ18)</f>
        <v>699.43893849285507</v>
      </c>
    </row>
    <row r="19" spans="1:44">
      <c r="E19" s="18"/>
      <c r="H19" s="18"/>
      <c r="J19" s="18"/>
      <c r="L19" s="18"/>
      <c r="M19" s="18"/>
      <c r="O19" s="18"/>
      <c r="P19" s="18"/>
      <c r="Q19" s="18"/>
      <c r="R19" s="30"/>
      <c r="S19" s="30"/>
      <c r="T19" s="30"/>
    </row>
    <row r="20" spans="1:44">
      <c r="A20" s="11" t="s">
        <v>38</v>
      </c>
      <c r="B20" s="7" t="s">
        <v>16</v>
      </c>
      <c r="C20" s="7" t="s">
        <v>1</v>
      </c>
      <c r="D20" s="7" t="s">
        <v>2</v>
      </c>
      <c r="E20" s="15" t="s">
        <v>3</v>
      </c>
      <c r="F20" s="7" t="s">
        <v>4</v>
      </c>
      <c r="G20" s="7" t="s">
        <v>5</v>
      </c>
      <c r="H20" s="15" t="s">
        <v>6</v>
      </c>
      <c r="I20" s="7" t="s">
        <v>7</v>
      </c>
      <c r="J20" s="15" t="s">
        <v>8</v>
      </c>
      <c r="K20" s="7" t="s">
        <v>9</v>
      </c>
      <c r="L20" s="15" t="s">
        <v>10</v>
      </c>
      <c r="M20" s="15" t="s">
        <v>11</v>
      </c>
      <c r="N20" s="7" t="s">
        <v>12</v>
      </c>
      <c r="O20" s="15" t="s">
        <v>13</v>
      </c>
      <c r="P20" s="15" t="s">
        <v>14</v>
      </c>
      <c r="Q20" s="15" t="s">
        <v>15</v>
      </c>
      <c r="R20" s="23"/>
      <c r="S20" s="23"/>
      <c r="T20" s="23"/>
    </row>
    <row r="21" spans="1:44">
      <c r="A21" s="8" t="s">
        <v>22</v>
      </c>
      <c r="B21" s="12">
        <f>$B2/B2</f>
        <v>1</v>
      </c>
      <c r="C21" s="12">
        <f>$B2/C2</f>
        <v>0.61628415300546446</v>
      </c>
      <c r="D21" s="12">
        <f t="shared" ref="D21:Q21" si="1">$B2/D2</f>
        <v>0.90180713257636336</v>
      </c>
      <c r="E21" s="19">
        <f t="shared" si="1"/>
        <v>1.3653753026634381</v>
      </c>
      <c r="F21" s="12">
        <f t="shared" si="1"/>
        <v>0.96146632566069901</v>
      </c>
      <c r="G21" s="12">
        <f t="shared" si="1"/>
        <v>1.4700208550573513</v>
      </c>
      <c r="H21" s="19">
        <f t="shared" si="1"/>
        <v>1.959346768589298</v>
      </c>
      <c r="I21" s="12">
        <f t="shared" si="1"/>
        <v>1.4785002621919245</v>
      </c>
      <c r="J21" s="19">
        <f t="shared" si="1"/>
        <v>1.3330969267139479</v>
      </c>
      <c r="K21" s="12">
        <f t="shared" si="1"/>
        <v>1.1382721033508276</v>
      </c>
      <c r="L21" s="19">
        <f t="shared" si="1"/>
        <v>0.94948644552955042</v>
      </c>
      <c r="M21" s="19">
        <f t="shared" si="1"/>
        <v>1.8416067929457871</v>
      </c>
      <c r="N21" s="12">
        <f t="shared" si="1"/>
        <v>1.2000425622472866</v>
      </c>
      <c r="O21" s="19">
        <f t="shared" si="1"/>
        <v>1.6575543797766019</v>
      </c>
      <c r="P21" s="19">
        <f t="shared" si="1"/>
        <v>3.0713507625272332</v>
      </c>
      <c r="Q21" s="19">
        <f t="shared" si="1"/>
        <v>1.141497975708502</v>
      </c>
      <c r="R21" s="25"/>
      <c r="S21" s="25"/>
      <c r="T21" s="25"/>
      <c r="AB21" s="24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</row>
    <row r="22" spans="1:44">
      <c r="A22" s="8" t="s">
        <v>23</v>
      </c>
      <c r="B22" s="12">
        <f t="shared" ref="B22:Q22" si="2">$B3/B3</f>
        <v>1</v>
      </c>
      <c r="C22" s="12">
        <f t="shared" si="2"/>
        <v>1.0070874114073576</v>
      </c>
      <c r="D22" s="12">
        <f t="shared" si="2"/>
        <v>0.85747126436781618</v>
      </c>
      <c r="E22" s="19">
        <f>$B3/E3</f>
        <v>2.3613822210498547</v>
      </c>
      <c r="F22" s="12">
        <f t="shared" si="2"/>
        <v>0.71558752997601927</v>
      </c>
      <c r="G22" s="12">
        <f t="shared" si="2"/>
        <v>1.7670746150809318</v>
      </c>
      <c r="H22" s="19">
        <f t="shared" si="2"/>
        <v>2.6236811254396253</v>
      </c>
      <c r="I22" s="12">
        <f t="shared" si="2"/>
        <v>0.96361679224973096</v>
      </c>
      <c r="J22" s="19">
        <f t="shared" si="2"/>
        <v>2.2076448828606661</v>
      </c>
      <c r="K22" s="12">
        <f t="shared" si="2"/>
        <v>0.74352159468438539</v>
      </c>
      <c r="L22" s="19">
        <f t="shared" si="2"/>
        <v>0.53798076923076921</v>
      </c>
      <c r="M22" s="19">
        <f t="shared" si="2"/>
        <v>2.2796027501909855</v>
      </c>
      <c r="N22" s="12">
        <f t="shared" si="2"/>
        <v>0.99788206442982952</v>
      </c>
      <c r="O22" s="19">
        <f t="shared" si="2"/>
        <v>1.9397616468039005</v>
      </c>
      <c r="P22" s="19">
        <f t="shared" si="2"/>
        <v>0.2435918367346939</v>
      </c>
      <c r="Q22" s="19">
        <f t="shared" si="2"/>
        <v>1.1778947368421053</v>
      </c>
      <c r="R22" s="25"/>
      <c r="S22" s="25"/>
      <c r="T22" s="25"/>
      <c r="AB22" s="26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</row>
    <row r="23" spans="1:44">
      <c r="A23" s="8" t="s">
        <v>24</v>
      </c>
      <c r="B23" s="12">
        <f t="shared" ref="B23:Q23" si="3">$B4/B4</f>
        <v>1</v>
      </c>
      <c r="C23" s="12">
        <f t="shared" si="3"/>
        <v>0.87659033078880411</v>
      </c>
      <c r="D23" s="12">
        <f t="shared" si="3"/>
        <v>0.90449622579586475</v>
      </c>
      <c r="E23" s="19">
        <f t="shared" si="3"/>
        <v>1.5201323772752344</v>
      </c>
      <c r="F23" s="12">
        <f t="shared" si="3"/>
        <v>0.96464823241162057</v>
      </c>
      <c r="G23" s="12">
        <f t="shared" si="3"/>
        <v>1.028742067935797</v>
      </c>
      <c r="H23" s="19">
        <f t="shared" si="3"/>
        <v>1.4690831556503199</v>
      </c>
      <c r="I23" s="12">
        <f t="shared" si="3"/>
        <v>0.90331039003605373</v>
      </c>
      <c r="J23" s="19">
        <f t="shared" si="3"/>
        <v>1.3155131264916469</v>
      </c>
      <c r="K23" s="12">
        <f t="shared" si="3"/>
        <v>1.142620232172471</v>
      </c>
      <c r="L23" s="19">
        <f t="shared" si="3"/>
        <v>1.5142857142857142</v>
      </c>
      <c r="M23" s="19">
        <f t="shared" si="3"/>
        <v>1.6784409257003654</v>
      </c>
      <c r="N23" s="12">
        <f t="shared" si="3"/>
        <v>1.2353204840878529</v>
      </c>
      <c r="O23" s="19">
        <f t="shared" si="3"/>
        <v>1.9985496736765773</v>
      </c>
      <c r="P23" s="19">
        <f t="shared" si="3"/>
        <v>1.7033374536464772</v>
      </c>
      <c r="Q23" s="19">
        <f t="shared" si="3"/>
        <v>2.1890389197776012</v>
      </c>
      <c r="R23" s="25"/>
      <c r="S23" s="25"/>
      <c r="T23" s="25"/>
    </row>
    <row r="24" spans="1:44" ht="20">
      <c r="A24" s="8" t="s">
        <v>25</v>
      </c>
      <c r="B24" s="12">
        <f t="shared" ref="B24:Q24" si="4">$B5/B5</f>
        <v>1</v>
      </c>
      <c r="C24" s="12">
        <f t="shared" si="4"/>
        <v>0.81241331484049928</v>
      </c>
      <c r="D24" s="12">
        <f t="shared" si="4"/>
        <v>0.84038737446197986</v>
      </c>
      <c r="E24" s="19">
        <f t="shared" si="4"/>
        <v>2.0534618755477649</v>
      </c>
      <c r="F24" s="12">
        <f t="shared" si="4"/>
        <v>1.5174870466321244</v>
      </c>
      <c r="G24" s="12">
        <f t="shared" si="4"/>
        <v>0.95437881873727093</v>
      </c>
      <c r="H24" s="19">
        <f t="shared" si="4"/>
        <v>2.2769679300291545</v>
      </c>
      <c r="I24" s="12">
        <f t="shared" si="4"/>
        <v>1.6676156583629893</v>
      </c>
      <c r="J24" s="19">
        <f t="shared" si="4"/>
        <v>1.9048780487804877</v>
      </c>
      <c r="K24" s="12">
        <f t="shared" si="4"/>
        <v>1.1726726726726726</v>
      </c>
      <c r="L24" s="19">
        <f t="shared" si="4"/>
        <v>1.1685785536159601</v>
      </c>
      <c r="M24" s="19">
        <f t="shared" si="4"/>
        <v>1.9772151898734178</v>
      </c>
      <c r="N24" s="12">
        <f t="shared" si="4"/>
        <v>1.4933078393881454</v>
      </c>
      <c r="O24" s="19">
        <f t="shared" si="4"/>
        <v>2.0716180371352784</v>
      </c>
      <c r="P24" s="19">
        <f t="shared" si="4"/>
        <v>1.3140773976444196</v>
      </c>
      <c r="Q24" s="19">
        <f t="shared" si="4"/>
        <v>1.4046762589928057</v>
      </c>
      <c r="R24" s="25"/>
      <c r="S24" s="25"/>
      <c r="T24" s="25"/>
      <c r="X24" s="21" t="s">
        <v>40</v>
      </c>
      <c r="Y24" s="21" t="s">
        <v>41</v>
      </c>
      <c r="Z24" s="21" t="s">
        <v>42</v>
      </c>
      <c r="AA24" s="21" t="s">
        <v>43</v>
      </c>
      <c r="AB24" s="11" t="s">
        <v>44</v>
      </c>
      <c r="AC24" s="8" t="s">
        <v>45</v>
      </c>
      <c r="AD24" s="8" t="s">
        <v>46</v>
      </c>
      <c r="AE24" s="8" t="s">
        <v>47</v>
      </c>
      <c r="AF24" s="8" t="s">
        <v>48</v>
      </c>
      <c r="AG24" s="8" t="s">
        <v>49</v>
      </c>
      <c r="AH24" s="8" t="s">
        <v>50</v>
      </c>
      <c r="AI24" s="8" t="s">
        <v>51</v>
      </c>
      <c r="AJ24" s="8" t="s">
        <v>52</v>
      </c>
      <c r="AK24" s="8" t="s">
        <v>53</v>
      </c>
      <c r="AL24" s="8" t="s">
        <v>54</v>
      </c>
      <c r="AM24" s="8" t="s">
        <v>55</v>
      </c>
      <c r="AN24" s="8" t="s">
        <v>56</v>
      </c>
      <c r="AO24" s="8" t="s">
        <v>57</v>
      </c>
      <c r="AP24" s="8" t="s">
        <v>58</v>
      </c>
      <c r="AQ24" s="8" t="s">
        <v>59</v>
      </c>
      <c r="AR24" s="2" t="s">
        <v>60</v>
      </c>
    </row>
    <row r="25" spans="1:44" ht="20">
      <c r="A25" s="8" t="s">
        <v>26</v>
      </c>
      <c r="B25" s="12">
        <f t="shared" ref="B25:Q25" si="5">$B6/B6</f>
        <v>1</v>
      </c>
      <c r="C25" s="12">
        <f t="shared" si="5"/>
        <v>1.0938133874239351</v>
      </c>
      <c r="D25" s="12">
        <f t="shared" si="5"/>
        <v>1.7885572139303483</v>
      </c>
      <c r="E25" s="19">
        <f t="shared" si="5"/>
        <v>1.6133133881824981</v>
      </c>
      <c r="F25" s="12">
        <f t="shared" si="5"/>
        <v>1.5848640705363704</v>
      </c>
      <c r="G25" s="12">
        <f t="shared" si="5"/>
        <v>2.0740384615384615</v>
      </c>
      <c r="H25" s="19">
        <f t="shared" si="5"/>
        <v>1.6193693693693694</v>
      </c>
      <c r="I25" s="12">
        <f t="shared" si="5"/>
        <v>2.1981045551819016</v>
      </c>
      <c r="J25" s="19">
        <f t="shared" si="5"/>
        <v>1.9698630136986301</v>
      </c>
      <c r="K25" s="12">
        <f t="shared" si="5"/>
        <v>1.8357446808510638</v>
      </c>
      <c r="L25" s="19">
        <f t="shared" si="5"/>
        <v>3.5541275333662878</v>
      </c>
      <c r="M25" s="19">
        <f t="shared" si="5"/>
        <v>1.5126227208976157</v>
      </c>
      <c r="N25" s="12">
        <f t="shared" si="5"/>
        <v>2.184967585089141</v>
      </c>
      <c r="O25" s="19">
        <f t="shared" si="5"/>
        <v>2.1869613707796818</v>
      </c>
      <c r="P25" s="19">
        <f t="shared" si="5"/>
        <v>1.6303854875283448</v>
      </c>
      <c r="Q25" s="19">
        <f t="shared" si="5"/>
        <v>1.6266968325791855</v>
      </c>
      <c r="R25" s="25"/>
      <c r="S25" s="25"/>
      <c r="T25" s="25"/>
      <c r="X25" s="21">
        <v>0</v>
      </c>
      <c r="Y25" s="21">
        <v>0</v>
      </c>
      <c r="Z25" s="21">
        <v>0</v>
      </c>
      <c r="AA25" s="21">
        <v>0</v>
      </c>
      <c r="AB25" s="7" t="s">
        <v>16</v>
      </c>
      <c r="AC25" s="12">
        <v>1</v>
      </c>
      <c r="AD25" s="12">
        <v>1</v>
      </c>
      <c r="AE25" s="12">
        <v>1</v>
      </c>
      <c r="AF25" s="12">
        <v>1</v>
      </c>
      <c r="AG25" s="12">
        <v>1</v>
      </c>
      <c r="AH25" s="12">
        <v>1</v>
      </c>
      <c r="AI25" s="12">
        <v>1</v>
      </c>
      <c r="AJ25" s="12">
        <v>1</v>
      </c>
      <c r="AK25" s="12">
        <v>1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  <c r="AQ25" s="12">
        <v>1</v>
      </c>
      <c r="AR25" s="13">
        <v>1</v>
      </c>
    </row>
    <row r="26" spans="1:44" ht="20">
      <c r="A26" s="8" t="s">
        <v>27</v>
      </c>
      <c r="B26" s="12">
        <f t="shared" ref="B26:Q26" si="6">$B7/B7</f>
        <v>1</v>
      </c>
      <c r="C26" s="12">
        <f t="shared" si="6"/>
        <v>0.99856011519078469</v>
      </c>
      <c r="D26" s="12">
        <f t="shared" si="6"/>
        <v>0.62505633168093733</v>
      </c>
      <c r="E26" s="19">
        <f t="shared" si="6"/>
        <v>1.0176082171680116</v>
      </c>
      <c r="F26" s="12">
        <f t="shared" si="6"/>
        <v>0.83103654883163569</v>
      </c>
      <c r="G26" s="12">
        <f t="shared" si="6"/>
        <v>1.1998269896193772</v>
      </c>
      <c r="H26" s="19">
        <f t="shared" si="6"/>
        <v>1.3234732824427482</v>
      </c>
      <c r="I26" s="12">
        <f t="shared" si="6"/>
        <v>1.0768633540372672</v>
      </c>
      <c r="J26" s="19">
        <f t="shared" si="6"/>
        <v>1.4215435072255815</v>
      </c>
      <c r="K26" s="12">
        <f t="shared" si="6"/>
        <v>1.3678500986193294</v>
      </c>
      <c r="L26" s="19">
        <f t="shared" si="6"/>
        <v>1.2842592592592592</v>
      </c>
      <c r="M26" s="19">
        <f t="shared" si="6"/>
        <v>1.4838985770835562</v>
      </c>
      <c r="N26" s="12">
        <f t="shared" si="6"/>
        <v>1.1665264928511354</v>
      </c>
      <c r="O26" s="19">
        <f t="shared" si="6"/>
        <v>1.4164624183006536</v>
      </c>
      <c r="P26" s="19">
        <f t="shared" si="6"/>
        <v>1.1415637860082304</v>
      </c>
      <c r="Q26" s="19">
        <f t="shared" si="6"/>
        <v>0.43657538558388415</v>
      </c>
      <c r="R26" s="25"/>
      <c r="S26" s="25"/>
      <c r="T26" s="31" t="s">
        <v>61</v>
      </c>
      <c r="U26" s="31"/>
      <c r="V26" s="31"/>
      <c r="W26" s="31"/>
      <c r="X26" s="21">
        <v>1</v>
      </c>
      <c r="Y26" s="21">
        <v>0</v>
      </c>
      <c r="Z26" s="21">
        <v>0</v>
      </c>
      <c r="AA26" s="21">
        <v>0</v>
      </c>
      <c r="AB26" s="7" t="s">
        <v>1</v>
      </c>
      <c r="AC26" s="12">
        <v>0.61628415300546446</v>
      </c>
      <c r="AD26" s="12">
        <v>1.0070874114073576</v>
      </c>
      <c r="AE26" s="12">
        <v>0.87659033078880411</v>
      </c>
      <c r="AF26" s="12">
        <v>0.81241331484049928</v>
      </c>
      <c r="AG26" s="12">
        <v>1.0938133874239351</v>
      </c>
      <c r="AH26" s="12">
        <v>0.99856011519078469</v>
      </c>
      <c r="AI26" s="12">
        <v>1.116849243609807</v>
      </c>
      <c r="AJ26" s="12">
        <v>1.8093289689034371</v>
      </c>
      <c r="AK26" s="12">
        <v>1.7421487603305785</v>
      </c>
      <c r="AL26" s="12">
        <v>0.85521885521885521</v>
      </c>
      <c r="AM26" s="12">
        <v>0.79095433888768663</v>
      </c>
      <c r="AN26" s="12">
        <v>1.0545084055017828</v>
      </c>
      <c r="AO26" s="12">
        <v>1.0405848248046383</v>
      </c>
      <c r="AP26" s="12">
        <v>0.82617586912065444</v>
      </c>
      <c r="AQ26" s="12">
        <v>1.5522388059701493</v>
      </c>
      <c r="AR26" s="13">
        <v>1.0795171190002957</v>
      </c>
    </row>
    <row r="27" spans="1:44" ht="20">
      <c r="A27" s="8" t="s">
        <v>28</v>
      </c>
      <c r="B27" s="12">
        <f t="shared" ref="B27:Q27" si="7">$B8/B8</f>
        <v>1</v>
      </c>
      <c r="C27" s="12">
        <f t="shared" si="7"/>
        <v>1.116849243609807</v>
      </c>
      <c r="D27" s="12">
        <f t="shared" si="7"/>
        <v>1.5570909090909091</v>
      </c>
      <c r="E27" s="19">
        <f t="shared" si="7"/>
        <v>1.5152158527954707</v>
      </c>
      <c r="F27" s="12">
        <f t="shared" si="7"/>
        <v>1.5152158527954707</v>
      </c>
      <c r="G27" s="12">
        <f t="shared" si="7"/>
        <v>1.2542472173403632</v>
      </c>
      <c r="H27" s="19">
        <f t="shared" si="7"/>
        <v>2.3935159306875349</v>
      </c>
      <c r="I27" s="12">
        <f t="shared" si="7"/>
        <v>1.8393470790378006</v>
      </c>
      <c r="J27" s="19">
        <f t="shared" si="7"/>
        <v>1.1479892761394102</v>
      </c>
      <c r="K27" s="12">
        <f t="shared" si="7"/>
        <v>1.1274354923644023</v>
      </c>
      <c r="L27" s="19">
        <f t="shared" si="7"/>
        <v>1.7019077901430844</v>
      </c>
      <c r="M27" s="19">
        <f t="shared" si="7"/>
        <v>2.1198019801980199</v>
      </c>
      <c r="N27" s="12">
        <f t="shared" si="7"/>
        <v>1.8128704487722269</v>
      </c>
      <c r="O27" s="19">
        <f t="shared" si="7"/>
        <v>2.6292521183838882</v>
      </c>
      <c r="P27" s="19">
        <f t="shared" si="7"/>
        <v>1.2440441603718768</v>
      </c>
      <c r="Q27" s="19">
        <f t="shared" si="7"/>
        <v>1.7169206094627105</v>
      </c>
      <c r="R27" s="25"/>
      <c r="S27" s="25"/>
      <c r="T27" s="31"/>
      <c r="U27" s="31" t="s">
        <v>19</v>
      </c>
      <c r="V27" s="31"/>
      <c r="W27" s="31"/>
      <c r="X27" s="21">
        <v>0</v>
      </c>
      <c r="Y27" s="21">
        <v>1</v>
      </c>
      <c r="Z27" s="21">
        <v>0</v>
      </c>
      <c r="AA27" s="21">
        <v>0</v>
      </c>
      <c r="AB27" s="7" t="s">
        <v>2</v>
      </c>
      <c r="AC27" s="12">
        <v>0.90180713257636336</v>
      </c>
      <c r="AD27" s="12">
        <v>0.85747126436781618</v>
      </c>
      <c r="AE27" s="12">
        <v>0.90449622579586475</v>
      </c>
      <c r="AF27" s="12">
        <v>0.84038737446197986</v>
      </c>
      <c r="AG27" s="12">
        <v>1.7885572139303483</v>
      </c>
      <c r="AH27" s="12">
        <v>0.62505633168093733</v>
      </c>
      <c r="AI27" s="12">
        <v>1.5570909090909091</v>
      </c>
      <c r="AJ27" s="12">
        <v>0.69835754895767532</v>
      </c>
      <c r="AK27" s="12">
        <v>1.1501527717154081</v>
      </c>
      <c r="AL27" s="12">
        <v>0.46596004891969012</v>
      </c>
      <c r="AM27" s="12">
        <v>0.52318923561408526</v>
      </c>
      <c r="AN27" s="12">
        <v>0.74567723342939474</v>
      </c>
      <c r="AO27" s="12">
        <v>0.73165544133286065</v>
      </c>
      <c r="AP27" s="12">
        <v>1.3276372001314494</v>
      </c>
      <c r="AQ27" s="12">
        <v>1.2372769332452083</v>
      </c>
      <c r="AR27" s="13">
        <v>0.95698485768333275</v>
      </c>
    </row>
    <row r="28" spans="1:44" ht="20">
      <c r="A28" s="8" t="s">
        <v>29</v>
      </c>
      <c r="B28" s="12">
        <f t="shared" ref="B28:Q28" si="8">$B9/B9</f>
        <v>1</v>
      </c>
      <c r="C28" s="12">
        <f t="shared" si="8"/>
        <v>1.8093289689034371</v>
      </c>
      <c r="D28" s="12">
        <f t="shared" si="8"/>
        <v>0.69835754895767532</v>
      </c>
      <c r="E28" s="19">
        <f t="shared" si="8"/>
        <v>3.0695543523531863</v>
      </c>
      <c r="F28" s="12">
        <f t="shared" si="8"/>
        <v>1.2892128279883381</v>
      </c>
      <c r="G28" s="12">
        <f t="shared" si="8"/>
        <v>1.1338461538461539</v>
      </c>
      <c r="H28" s="19">
        <f t="shared" si="8"/>
        <v>2.0063520871143377</v>
      </c>
      <c r="I28" s="12">
        <f t="shared" si="8"/>
        <v>2.5996472663139332</v>
      </c>
      <c r="J28" s="19">
        <f t="shared" si="8"/>
        <v>3.3083944336375883</v>
      </c>
      <c r="K28" s="12">
        <f t="shared" si="8"/>
        <v>1.3606153846153846</v>
      </c>
      <c r="L28" s="19">
        <f t="shared" si="8"/>
        <v>1.7233047544816835</v>
      </c>
      <c r="M28" s="19">
        <f t="shared" si="8"/>
        <v>2.602094857008356</v>
      </c>
      <c r="N28" s="12">
        <f t="shared" si="8"/>
        <v>1.5343511450381679</v>
      </c>
      <c r="O28" s="19">
        <f t="shared" si="8"/>
        <v>3.0036679798940362</v>
      </c>
      <c r="P28" s="19">
        <f t="shared" si="8"/>
        <v>3.5045173561578697</v>
      </c>
      <c r="Q28" s="19">
        <f t="shared" si="8"/>
        <v>1.0027210884353741</v>
      </c>
      <c r="R28" s="25"/>
      <c r="S28" s="25"/>
      <c r="T28" s="31"/>
      <c r="U28" s="31"/>
      <c r="V28" s="31" t="s">
        <v>20</v>
      </c>
      <c r="W28" s="31"/>
      <c r="X28" s="21">
        <v>0</v>
      </c>
      <c r="Y28" s="21">
        <v>0</v>
      </c>
      <c r="Z28" s="21">
        <v>1</v>
      </c>
      <c r="AA28" s="21">
        <v>0</v>
      </c>
      <c r="AB28" s="15" t="s">
        <v>3</v>
      </c>
      <c r="AC28" s="19">
        <v>1.3653753026634381</v>
      </c>
      <c r="AD28" s="19">
        <v>2.3613822210498547</v>
      </c>
      <c r="AE28" s="19">
        <v>1.5201323772752344</v>
      </c>
      <c r="AF28" s="19">
        <v>2.0534618755477649</v>
      </c>
      <c r="AG28" s="19">
        <v>1.6133133881824981</v>
      </c>
      <c r="AH28" s="19">
        <v>1.0176082171680116</v>
      </c>
      <c r="AI28" s="19">
        <v>1.5152158527954707</v>
      </c>
      <c r="AJ28" s="19">
        <v>3.0695543523531863</v>
      </c>
      <c r="AK28" s="19">
        <v>1.1026257976775813</v>
      </c>
      <c r="AL28" s="19">
        <v>0.62544459644322847</v>
      </c>
      <c r="AM28" s="19">
        <v>0.99972647702406991</v>
      </c>
      <c r="AN28" s="19">
        <v>1.0402010050251256</v>
      </c>
      <c r="AO28" s="19">
        <v>1.6897257470323372</v>
      </c>
      <c r="AP28" s="19">
        <v>1.1008174386920981</v>
      </c>
      <c r="AQ28" s="19">
        <v>2.0211617361261065</v>
      </c>
      <c r="AR28" s="20">
        <v>1.5397164256704001</v>
      </c>
    </row>
    <row r="29" spans="1:44" ht="20">
      <c r="A29" s="8" t="s">
        <v>30</v>
      </c>
      <c r="B29" s="12">
        <f t="shared" ref="B29:Q29" si="9">$B10/B10</f>
        <v>1</v>
      </c>
      <c r="C29" s="12">
        <f t="shared" si="9"/>
        <v>1.7421487603305785</v>
      </c>
      <c r="D29" s="12">
        <f t="shared" si="9"/>
        <v>1.1501527717154081</v>
      </c>
      <c r="E29" s="19">
        <f t="shared" si="9"/>
        <v>1.1026257976775813</v>
      </c>
      <c r="F29" s="12">
        <f t="shared" si="9"/>
        <v>1.4782608695652173</v>
      </c>
      <c r="G29" s="12">
        <f t="shared" si="9"/>
        <v>1.4098448368111289</v>
      </c>
      <c r="H29" s="19">
        <f t="shared" si="9"/>
        <v>2.2794117647058822</v>
      </c>
      <c r="I29" s="12">
        <f t="shared" si="9"/>
        <v>1.4566058595909341</v>
      </c>
      <c r="J29" s="19">
        <f t="shared" si="9"/>
        <v>2.1409709526711356</v>
      </c>
      <c r="K29" s="12">
        <f t="shared" si="9"/>
        <v>1.6621983914209115</v>
      </c>
      <c r="L29" s="19">
        <f t="shared" si="9"/>
        <v>1.8994413407821229</v>
      </c>
      <c r="M29" s="19">
        <f t="shared" si="9"/>
        <v>2.2152164775115595</v>
      </c>
      <c r="N29" s="12">
        <f t="shared" si="9"/>
        <v>1.0677742883193191</v>
      </c>
      <c r="O29" s="19">
        <f t="shared" si="9"/>
        <v>2.2387425658453695</v>
      </c>
      <c r="P29" s="19">
        <f t="shared" si="9"/>
        <v>1.8091314795743219</v>
      </c>
      <c r="Q29" s="19">
        <f t="shared" si="9"/>
        <v>2.0933465739821253</v>
      </c>
      <c r="R29" s="25"/>
      <c r="S29" s="25"/>
      <c r="T29" s="31"/>
      <c r="U29" s="31"/>
      <c r="V29" s="31"/>
      <c r="W29" s="31" t="s">
        <v>21</v>
      </c>
      <c r="X29" s="21">
        <v>0</v>
      </c>
      <c r="Y29" s="21">
        <v>0</v>
      </c>
      <c r="Z29" s="21">
        <v>0</v>
      </c>
      <c r="AA29" s="21">
        <v>1</v>
      </c>
      <c r="AB29" s="7" t="s">
        <v>4</v>
      </c>
      <c r="AC29" s="12">
        <v>0.96146632566069901</v>
      </c>
      <c r="AD29" s="12">
        <v>0.71558752997601927</v>
      </c>
      <c r="AE29" s="12">
        <v>0.96464823241162057</v>
      </c>
      <c r="AF29" s="12">
        <v>1.5174870466321244</v>
      </c>
      <c r="AG29" s="12">
        <v>1.5848640705363704</v>
      </c>
      <c r="AH29" s="12">
        <v>0.83103654883163569</v>
      </c>
      <c r="AI29" s="12">
        <v>1.5152158527954707</v>
      </c>
      <c r="AJ29" s="12">
        <v>1.2892128279883381</v>
      </c>
      <c r="AK29" s="12">
        <v>1.4782608695652173</v>
      </c>
      <c r="AL29" s="12">
        <v>0.58450524162618256</v>
      </c>
      <c r="AM29" s="12">
        <v>0.72433610780816482</v>
      </c>
      <c r="AN29" s="12">
        <v>0.77717289281021207</v>
      </c>
      <c r="AO29" s="12">
        <v>0.88888888888888895</v>
      </c>
      <c r="AP29" s="12">
        <v>0.68243243243243246</v>
      </c>
      <c r="AQ29" s="12">
        <v>0.83052351375332745</v>
      </c>
      <c r="AR29" s="13">
        <v>1.0230425587811136</v>
      </c>
    </row>
    <row r="30" spans="1:44" ht="20">
      <c r="A30" s="8" t="s">
        <v>31</v>
      </c>
      <c r="B30" s="12">
        <f t="shared" ref="B30:Q30" si="10">$B11/B11</f>
        <v>1</v>
      </c>
      <c r="C30" s="12">
        <f t="shared" si="10"/>
        <v>0.85521885521885521</v>
      </c>
      <c r="D30" s="12">
        <f t="shared" si="10"/>
        <v>0.46596004891969012</v>
      </c>
      <c r="E30" s="19">
        <f t="shared" si="10"/>
        <v>0.62544459644322847</v>
      </c>
      <c r="F30" s="12">
        <f t="shared" si="10"/>
        <v>0.58450524162618256</v>
      </c>
      <c r="G30" s="12">
        <f t="shared" si="10"/>
        <v>0.79679330777274315</v>
      </c>
      <c r="H30" s="19">
        <f t="shared" si="10"/>
        <v>0.7329272202629048</v>
      </c>
      <c r="I30" s="12">
        <f t="shared" si="10"/>
        <v>0.81092586023412561</v>
      </c>
      <c r="J30" s="19">
        <f t="shared" si="10"/>
        <v>0.70208845208845205</v>
      </c>
      <c r="K30" s="12">
        <f t="shared" si="10"/>
        <v>0.60460195715419196</v>
      </c>
      <c r="L30" s="19">
        <f t="shared" si="10"/>
        <v>0.20838650865998176</v>
      </c>
      <c r="M30" s="19">
        <f t="shared" si="10"/>
        <v>1.53835800807537</v>
      </c>
      <c r="N30" s="12">
        <f t="shared" si="10"/>
        <v>0.95448851774530274</v>
      </c>
      <c r="O30" s="19">
        <f t="shared" si="10"/>
        <v>0.85266691533010064</v>
      </c>
      <c r="P30" s="19">
        <f t="shared" si="10"/>
        <v>0.80098107918710582</v>
      </c>
      <c r="Q30" s="19">
        <f t="shared" si="10"/>
        <v>4.7774294670846391</v>
      </c>
      <c r="R30" s="25"/>
      <c r="S30" s="25"/>
      <c r="T30" s="31" t="s">
        <v>61</v>
      </c>
      <c r="U30" s="31" t="s">
        <v>19</v>
      </c>
      <c r="V30" s="31"/>
      <c r="W30" s="31"/>
      <c r="X30" s="21">
        <v>1</v>
      </c>
      <c r="Y30" s="21">
        <v>1</v>
      </c>
      <c r="Z30" s="21">
        <v>0</v>
      </c>
      <c r="AA30" s="21">
        <v>0</v>
      </c>
      <c r="AB30" s="7" t="s">
        <v>5</v>
      </c>
      <c r="AC30" s="12">
        <v>1.4700208550573513</v>
      </c>
      <c r="AD30" s="12">
        <v>1.7670746150809318</v>
      </c>
      <c r="AE30" s="12">
        <v>1.028742067935797</v>
      </c>
      <c r="AF30" s="12">
        <v>0.95437881873727093</v>
      </c>
      <c r="AG30" s="12">
        <v>2.0740384615384615</v>
      </c>
      <c r="AH30" s="12">
        <v>1.1998269896193772</v>
      </c>
      <c r="AI30" s="12">
        <v>1.2542472173403632</v>
      </c>
      <c r="AJ30" s="12">
        <v>1.1338461538461539</v>
      </c>
      <c r="AK30" s="12">
        <v>1.4098448368111289</v>
      </c>
      <c r="AL30" s="12">
        <v>0.79679330777274315</v>
      </c>
      <c r="AM30" s="12">
        <v>0.72808764940239046</v>
      </c>
      <c r="AN30" s="12">
        <v>0.83856593072716223</v>
      </c>
      <c r="AO30" s="12">
        <v>1.1670907548770144</v>
      </c>
      <c r="AP30" s="12">
        <v>1.212</v>
      </c>
      <c r="AQ30" s="12">
        <v>1.2171651495448634</v>
      </c>
      <c r="AR30" s="13">
        <v>1.2167815205527339</v>
      </c>
    </row>
    <row r="31" spans="1:44" ht="20">
      <c r="A31" s="8" t="s">
        <v>32</v>
      </c>
      <c r="B31" s="12">
        <f t="shared" ref="B31:Q31" si="11">$B12/B12</f>
        <v>1</v>
      </c>
      <c r="C31" s="12">
        <f t="shared" si="11"/>
        <v>0.79095433888768663</v>
      </c>
      <c r="D31" s="12">
        <f t="shared" si="11"/>
        <v>0.52318923561408526</v>
      </c>
      <c r="E31" s="19">
        <f t="shared" si="11"/>
        <v>0.99972647702406991</v>
      </c>
      <c r="F31" s="12">
        <f t="shared" si="11"/>
        <v>0.72433610780816482</v>
      </c>
      <c r="G31" s="12">
        <f t="shared" si="11"/>
        <v>0.72808764940239046</v>
      </c>
      <c r="H31" s="19">
        <f t="shared" si="11"/>
        <v>1.1411177021542305</v>
      </c>
      <c r="I31" s="12">
        <f t="shared" si="11"/>
        <v>0.84567329939842673</v>
      </c>
      <c r="J31" s="19">
        <f t="shared" si="11"/>
        <v>0.9550561797752809</v>
      </c>
      <c r="K31" s="12">
        <f t="shared" si="11"/>
        <v>0.94104016477857888</v>
      </c>
      <c r="L31" s="19">
        <f t="shared" si="11"/>
        <v>1.1688519347617525</v>
      </c>
      <c r="M31" s="19">
        <f t="shared" si="11"/>
        <v>1.1669859514687102</v>
      </c>
      <c r="N31" s="12">
        <f t="shared" si="11"/>
        <v>1.1905537459283388</v>
      </c>
      <c r="O31" s="19">
        <f t="shared" si="11"/>
        <v>1.1692258477287267</v>
      </c>
      <c r="P31" s="19">
        <f t="shared" si="11"/>
        <v>0.62639245929734366</v>
      </c>
      <c r="Q31" s="19">
        <f t="shared" si="11"/>
        <v>0.91078993271866426</v>
      </c>
      <c r="R31" s="25"/>
      <c r="S31" s="25"/>
      <c r="T31" s="31" t="s">
        <v>61</v>
      </c>
      <c r="U31" s="31"/>
      <c r="V31" s="31" t="s">
        <v>20</v>
      </c>
      <c r="W31" s="31"/>
      <c r="X31" s="21">
        <v>1</v>
      </c>
      <c r="Y31" s="21">
        <v>0</v>
      </c>
      <c r="Z31" s="21">
        <v>1</v>
      </c>
      <c r="AA31" s="21">
        <v>0</v>
      </c>
      <c r="AB31" s="15" t="s">
        <v>6</v>
      </c>
      <c r="AC31" s="19">
        <v>1.959346768589298</v>
      </c>
      <c r="AD31" s="19">
        <v>2.6236811254396253</v>
      </c>
      <c r="AE31" s="19">
        <v>1.4690831556503199</v>
      </c>
      <c r="AF31" s="19">
        <v>2.2769679300291545</v>
      </c>
      <c r="AG31" s="19">
        <v>1.6193693693693694</v>
      </c>
      <c r="AH31" s="19">
        <v>1.3234732824427482</v>
      </c>
      <c r="AI31" s="19">
        <v>2.3935159306875349</v>
      </c>
      <c r="AJ31" s="19">
        <v>2.0063520871143377</v>
      </c>
      <c r="AK31" s="19">
        <v>2.2794117647058822</v>
      </c>
      <c r="AL31" s="19">
        <v>0.7329272202629048</v>
      </c>
      <c r="AM31" s="19">
        <v>1.1411177021542305</v>
      </c>
      <c r="AN31" s="19">
        <v>1.5569763068822866</v>
      </c>
      <c r="AO31" s="19">
        <v>1.5380029806259317</v>
      </c>
      <c r="AP31" s="19">
        <v>1.415061295971979</v>
      </c>
      <c r="AQ31" s="19">
        <v>1.4511627906976745</v>
      </c>
      <c r="AR31" s="20">
        <v>1.719096647374885</v>
      </c>
    </row>
    <row r="32" spans="1:44" ht="20">
      <c r="A32" s="8" t="s">
        <v>33</v>
      </c>
      <c r="B32" s="12">
        <f t="shared" ref="B32:Q32" si="12">$B13/B13</f>
        <v>1</v>
      </c>
      <c r="C32" s="12">
        <f t="shared" si="12"/>
        <v>1.0545084055017828</v>
      </c>
      <c r="D32" s="12">
        <f t="shared" si="12"/>
        <v>0.74567723342939474</v>
      </c>
      <c r="E32" s="19">
        <f t="shared" si="12"/>
        <v>1.0402010050251256</v>
      </c>
      <c r="F32" s="12">
        <f t="shared" si="12"/>
        <v>0.77717289281021207</v>
      </c>
      <c r="G32" s="12">
        <f t="shared" si="12"/>
        <v>0.83856593072716223</v>
      </c>
      <c r="H32" s="19">
        <f t="shared" si="12"/>
        <v>1.5569763068822866</v>
      </c>
      <c r="I32" s="12">
        <f t="shared" si="12"/>
        <v>0.73613086770981506</v>
      </c>
      <c r="J32" s="19">
        <f t="shared" si="12"/>
        <v>1.0601792573623559</v>
      </c>
      <c r="K32" s="12">
        <f t="shared" si="12"/>
        <v>0.51944792973651188</v>
      </c>
      <c r="L32" s="19">
        <f t="shared" si="12"/>
        <v>1.4722617354196301</v>
      </c>
      <c r="M32" s="19">
        <f t="shared" si="12"/>
        <v>1.2526475037821483</v>
      </c>
      <c r="N32" s="12">
        <f t="shared" si="12"/>
        <v>0.92679650772330424</v>
      </c>
      <c r="O32" s="19">
        <f t="shared" si="12"/>
        <v>1.5339014449796222</v>
      </c>
      <c r="P32" s="19">
        <f t="shared" si="12"/>
        <v>2.553979025293029</v>
      </c>
      <c r="Q32" s="19">
        <f t="shared" si="12"/>
        <v>1.3072308178086518</v>
      </c>
      <c r="R32" s="25"/>
      <c r="S32" s="25"/>
      <c r="T32" s="31" t="s">
        <v>61</v>
      </c>
      <c r="U32" s="31"/>
      <c r="V32" s="31"/>
      <c r="W32" s="31" t="s">
        <v>21</v>
      </c>
      <c r="X32" s="21">
        <v>1</v>
      </c>
      <c r="Y32" s="21">
        <v>0</v>
      </c>
      <c r="Z32" s="21">
        <v>0</v>
      </c>
      <c r="AA32" s="21">
        <v>1</v>
      </c>
      <c r="AB32" s="7" t="s">
        <v>7</v>
      </c>
      <c r="AC32" s="12">
        <v>1.4785002621919245</v>
      </c>
      <c r="AD32" s="12">
        <v>0.96361679224973096</v>
      </c>
      <c r="AE32" s="12">
        <v>0.90331039003605373</v>
      </c>
      <c r="AF32" s="12">
        <v>1.6676156583629893</v>
      </c>
      <c r="AG32" s="12">
        <v>2.1981045551819016</v>
      </c>
      <c r="AH32" s="12">
        <v>1.0768633540372672</v>
      </c>
      <c r="AI32" s="12">
        <v>1.8393470790378006</v>
      </c>
      <c r="AJ32" s="12">
        <v>2.5996472663139332</v>
      </c>
      <c r="AK32" s="12">
        <v>1.4566058595909341</v>
      </c>
      <c r="AL32" s="12">
        <v>0.81092586023412561</v>
      </c>
      <c r="AM32" s="12">
        <v>0.84567329939842673</v>
      </c>
      <c r="AN32" s="12">
        <v>0.73613086770981506</v>
      </c>
      <c r="AO32" s="12">
        <v>0.94635488308115545</v>
      </c>
      <c r="AP32" s="12">
        <v>0.84755244755244752</v>
      </c>
      <c r="AQ32" s="12">
        <v>1.327659574468085</v>
      </c>
      <c r="AR32" s="13">
        <v>1.3131938766297728</v>
      </c>
    </row>
    <row r="33" spans="1:44" ht="20">
      <c r="A33" s="8" t="s">
        <v>34</v>
      </c>
      <c r="B33" s="12">
        <f t="shared" ref="B33:Q33" si="13">$B14/B14</f>
        <v>1</v>
      </c>
      <c r="C33" s="12">
        <f t="shared" si="13"/>
        <v>1.0405848248046383</v>
      </c>
      <c r="D33" s="12">
        <f t="shared" si="13"/>
        <v>0.73165544133286065</v>
      </c>
      <c r="E33" s="19">
        <f t="shared" si="13"/>
        <v>1.6897257470323372</v>
      </c>
      <c r="F33" s="12">
        <f t="shared" si="13"/>
        <v>0.88888888888888895</v>
      </c>
      <c r="G33" s="12">
        <f t="shared" si="13"/>
        <v>1.1670907548770144</v>
      </c>
      <c r="H33" s="19">
        <f t="shared" si="13"/>
        <v>1.5380029806259317</v>
      </c>
      <c r="I33" s="12">
        <f t="shared" si="13"/>
        <v>0.94635488308115545</v>
      </c>
      <c r="J33" s="19">
        <f t="shared" si="13"/>
        <v>1.6150234741784038</v>
      </c>
      <c r="K33" s="12">
        <f t="shared" si="13"/>
        <v>1.0576479631053035</v>
      </c>
      <c r="L33" s="19">
        <f t="shared" si="13"/>
        <v>2.4867469879518072</v>
      </c>
      <c r="M33" s="19">
        <f t="shared" si="13"/>
        <v>1.4795698924731184</v>
      </c>
      <c r="N33" s="12">
        <f t="shared" si="13"/>
        <v>1.0220351572171331</v>
      </c>
      <c r="O33" s="19">
        <f t="shared" si="13"/>
        <v>1.3009769933816577</v>
      </c>
      <c r="P33" s="19">
        <f t="shared" si="13"/>
        <v>0.81629424560015829</v>
      </c>
      <c r="Q33" s="19">
        <f t="shared" si="13"/>
        <v>2.7910750507099391</v>
      </c>
      <c r="R33" s="25"/>
      <c r="S33" s="25"/>
      <c r="T33" s="31"/>
      <c r="U33" s="31" t="s">
        <v>19</v>
      </c>
      <c r="V33" s="31" t="s">
        <v>20</v>
      </c>
      <c r="W33" s="31"/>
      <c r="X33" s="21">
        <v>0</v>
      </c>
      <c r="Y33" s="21">
        <v>1</v>
      </c>
      <c r="Z33" s="21">
        <v>1</v>
      </c>
      <c r="AA33" s="21">
        <v>0</v>
      </c>
      <c r="AB33" s="15" t="s">
        <v>8</v>
      </c>
      <c r="AC33" s="19">
        <v>1.3330969267139479</v>
      </c>
      <c r="AD33" s="19">
        <v>2.2076448828606661</v>
      </c>
      <c r="AE33" s="19">
        <v>1.3155131264916469</v>
      </c>
      <c r="AF33" s="19">
        <v>1.9048780487804877</v>
      </c>
      <c r="AG33" s="19">
        <v>1.9698630136986301</v>
      </c>
      <c r="AH33" s="19">
        <v>1.4215435072255815</v>
      </c>
      <c r="AI33" s="19">
        <v>1.1479892761394102</v>
      </c>
      <c r="AJ33" s="19">
        <v>3.3083944336375883</v>
      </c>
      <c r="AK33" s="19">
        <v>2.1409709526711356</v>
      </c>
      <c r="AL33" s="19">
        <v>0.70208845208845205</v>
      </c>
      <c r="AM33" s="19">
        <v>0.9550561797752809</v>
      </c>
      <c r="AN33" s="19">
        <v>1.0601792573623559</v>
      </c>
      <c r="AO33" s="19">
        <v>1.6150234741784038</v>
      </c>
      <c r="AP33" s="19">
        <v>1.3240113611535942</v>
      </c>
      <c r="AQ33" s="19">
        <v>1.6179775280898876</v>
      </c>
      <c r="AR33" s="20">
        <v>1.6016153613911379</v>
      </c>
    </row>
    <row r="34" spans="1:44" ht="20">
      <c r="A34" s="8" t="s">
        <v>36</v>
      </c>
      <c r="B34" s="12">
        <f t="shared" ref="B34:Q34" si="14">$B15/B15</f>
        <v>1</v>
      </c>
      <c r="C34" s="12">
        <f t="shared" si="14"/>
        <v>0.82617586912065444</v>
      </c>
      <c r="D34" s="12">
        <f t="shared" si="14"/>
        <v>1.3276372001314494</v>
      </c>
      <c r="E34" s="19">
        <f t="shared" si="14"/>
        <v>1.1008174386920981</v>
      </c>
      <c r="F34" s="12">
        <f t="shared" si="14"/>
        <v>0.68243243243243246</v>
      </c>
      <c r="G34" s="12">
        <f t="shared" si="14"/>
        <v>1.212</v>
      </c>
      <c r="H34" s="19">
        <f t="shared" si="14"/>
        <v>1.415061295971979</v>
      </c>
      <c r="I34" s="12">
        <f t="shared" si="14"/>
        <v>0.84755244755244752</v>
      </c>
      <c r="J34" s="19">
        <f t="shared" si="14"/>
        <v>1.3240113611535942</v>
      </c>
      <c r="K34" s="12">
        <f t="shared" si="14"/>
        <v>1.1098901098901099</v>
      </c>
      <c r="L34" s="19">
        <f t="shared" si="14"/>
        <v>1.5013006317354145</v>
      </c>
      <c r="M34" s="19">
        <f t="shared" si="14"/>
        <v>1.3955094991364421</v>
      </c>
      <c r="N34" s="12">
        <f t="shared" si="14"/>
        <v>1.298896152609581</v>
      </c>
      <c r="O34" s="19">
        <f t="shared" si="14"/>
        <v>2.1782890007189075</v>
      </c>
      <c r="P34" s="19">
        <f t="shared" si="14"/>
        <v>0.88531775018261505</v>
      </c>
      <c r="Q34" s="19">
        <f t="shared" si="14"/>
        <v>0.83875432525951554</v>
      </c>
      <c r="R34" s="25"/>
      <c r="S34" s="25"/>
      <c r="T34" s="31"/>
      <c r="U34" s="31" t="s">
        <v>19</v>
      </c>
      <c r="V34" s="31"/>
      <c r="W34" s="31" t="s">
        <v>21</v>
      </c>
      <c r="X34" s="21">
        <v>0</v>
      </c>
      <c r="Y34" s="21">
        <v>1</v>
      </c>
      <c r="Z34" s="21">
        <v>0</v>
      </c>
      <c r="AA34" s="21">
        <v>1</v>
      </c>
      <c r="AB34" s="7" t="s">
        <v>9</v>
      </c>
      <c r="AC34" s="12">
        <v>1.1382721033508276</v>
      </c>
      <c r="AD34" s="12">
        <v>0.74352159468438539</v>
      </c>
      <c r="AE34" s="12">
        <v>1.142620232172471</v>
      </c>
      <c r="AF34" s="12">
        <v>1.1726726726726726</v>
      </c>
      <c r="AG34" s="12">
        <v>1.8357446808510638</v>
      </c>
      <c r="AH34" s="12">
        <v>1.3678500986193294</v>
      </c>
      <c r="AI34" s="12">
        <v>1.1274354923644023</v>
      </c>
      <c r="AJ34" s="12">
        <v>1.3606153846153846</v>
      </c>
      <c r="AK34" s="12">
        <v>1.6621983914209115</v>
      </c>
      <c r="AL34" s="12">
        <v>0.60460195715419196</v>
      </c>
      <c r="AM34" s="12">
        <v>0.94104016477857888</v>
      </c>
      <c r="AN34" s="12">
        <v>0.51944792973651188</v>
      </c>
      <c r="AO34" s="12">
        <v>1.0576479631053035</v>
      </c>
      <c r="AP34" s="12">
        <v>1.1098901098901099</v>
      </c>
      <c r="AQ34" s="12">
        <v>1.0487394957983194</v>
      </c>
      <c r="AR34" s="13">
        <v>1.1221532180809641</v>
      </c>
    </row>
    <row r="35" spans="1:44" ht="20">
      <c r="A35" s="8" t="s">
        <v>35</v>
      </c>
      <c r="B35" s="12">
        <f t="shared" ref="B35:Q35" si="15">$B16/B16</f>
        <v>1</v>
      </c>
      <c r="C35" s="12">
        <f t="shared" si="15"/>
        <v>1.5522388059701493</v>
      </c>
      <c r="D35" s="12">
        <f t="shared" si="15"/>
        <v>1.2372769332452083</v>
      </c>
      <c r="E35" s="19">
        <f t="shared" si="15"/>
        <v>2.0211617361261065</v>
      </c>
      <c r="F35" s="12">
        <f t="shared" si="15"/>
        <v>0.83052351375332745</v>
      </c>
      <c r="G35" s="12">
        <f t="shared" si="15"/>
        <v>1.2171651495448634</v>
      </c>
      <c r="H35" s="19">
        <f t="shared" si="15"/>
        <v>1.4511627906976745</v>
      </c>
      <c r="I35" s="12">
        <f t="shared" si="15"/>
        <v>1.327659574468085</v>
      </c>
      <c r="J35" s="19">
        <f t="shared" si="15"/>
        <v>1.6179775280898876</v>
      </c>
      <c r="K35" s="12">
        <f t="shared" si="15"/>
        <v>1.0487394957983194</v>
      </c>
      <c r="L35" s="19">
        <f t="shared" si="15"/>
        <v>0.76595744680851063</v>
      </c>
      <c r="M35" s="19">
        <f t="shared" si="15"/>
        <v>1.7948226270373921</v>
      </c>
      <c r="N35" s="12">
        <f t="shared" si="15"/>
        <v>1.3897550111358574</v>
      </c>
      <c r="O35" s="19">
        <f t="shared" si="15"/>
        <v>1.419257012888552</v>
      </c>
      <c r="P35" s="19">
        <f t="shared" si="15"/>
        <v>0.57038391224862883</v>
      </c>
      <c r="Q35" s="19">
        <f t="shared" si="15"/>
        <v>2.3850171996432667</v>
      </c>
      <c r="R35" s="25"/>
      <c r="S35" s="25"/>
      <c r="T35" s="31"/>
      <c r="U35" s="31"/>
      <c r="V35" s="31" t="s">
        <v>20</v>
      </c>
      <c r="W35" s="31" t="s">
        <v>21</v>
      </c>
      <c r="X35" s="21">
        <v>0</v>
      </c>
      <c r="Y35" s="21">
        <v>0</v>
      </c>
      <c r="Z35" s="21">
        <v>1</v>
      </c>
      <c r="AA35" s="21">
        <v>1</v>
      </c>
      <c r="AB35" s="15" t="s">
        <v>10</v>
      </c>
      <c r="AC35" s="19">
        <v>0.94948644552955042</v>
      </c>
      <c r="AD35" s="19">
        <v>0.53798076923076921</v>
      </c>
      <c r="AE35" s="19">
        <v>1.5142857142857142</v>
      </c>
      <c r="AF35" s="19">
        <v>1.1685785536159601</v>
      </c>
      <c r="AG35" s="19">
        <v>3.5541275333662878</v>
      </c>
      <c r="AH35" s="19">
        <v>1.2842592592592592</v>
      </c>
      <c r="AI35" s="19">
        <v>1.7019077901430844</v>
      </c>
      <c r="AJ35" s="19">
        <v>1.7233047544816835</v>
      </c>
      <c r="AK35" s="19">
        <v>1.8994413407821229</v>
      </c>
      <c r="AL35" s="19">
        <v>0.20838650865998176</v>
      </c>
      <c r="AM35" s="19">
        <v>1.1688519347617525</v>
      </c>
      <c r="AN35" s="19">
        <v>1.4722617354196301</v>
      </c>
      <c r="AO35" s="19">
        <v>2.4867469879518072</v>
      </c>
      <c r="AP35" s="19">
        <v>1.5013006317354145</v>
      </c>
      <c r="AQ35" s="19">
        <v>0.76595744680851063</v>
      </c>
      <c r="AR35" s="20">
        <v>1.4624584937354352</v>
      </c>
    </row>
    <row r="36" spans="1:44" ht="20">
      <c r="A36" s="2" t="s">
        <v>37</v>
      </c>
      <c r="B36" s="13">
        <f>AVERAGE(B21:B35)</f>
        <v>1</v>
      </c>
      <c r="C36" s="13">
        <f t="shared" ref="C36:Q36" si="16">AVERAGE(C21:C35)</f>
        <v>1.0795171190002957</v>
      </c>
      <c r="D36" s="13">
        <f t="shared" si="16"/>
        <v>0.95698485768333275</v>
      </c>
      <c r="E36" s="20">
        <f t="shared" si="16"/>
        <v>1.5397164256704001</v>
      </c>
      <c r="F36" s="13">
        <f t="shared" si="16"/>
        <v>1.0230425587811136</v>
      </c>
      <c r="G36" s="13">
        <f t="shared" si="16"/>
        <v>1.2167815205527339</v>
      </c>
      <c r="H36" s="20">
        <f t="shared" si="16"/>
        <v>1.719096647374885</v>
      </c>
      <c r="I36" s="13">
        <f t="shared" si="16"/>
        <v>1.3131938766297728</v>
      </c>
      <c r="J36" s="20">
        <f t="shared" si="16"/>
        <v>1.6016153613911379</v>
      </c>
      <c r="K36" s="13">
        <f t="shared" si="16"/>
        <v>1.1221532180809641</v>
      </c>
      <c r="L36" s="20">
        <f t="shared" si="16"/>
        <v>1.4624584937354352</v>
      </c>
      <c r="M36" s="20">
        <f t="shared" si="16"/>
        <v>1.7558929168921897</v>
      </c>
      <c r="N36" s="13">
        <f t="shared" si="16"/>
        <v>1.2983712001721748</v>
      </c>
      <c r="O36" s="20">
        <f t="shared" si="16"/>
        <v>1.8397924937082371</v>
      </c>
      <c r="P36" s="20">
        <f t="shared" si="16"/>
        <v>1.4610232128001566</v>
      </c>
      <c r="Q36" s="20">
        <f t="shared" si="16"/>
        <v>1.7199776783059315</v>
      </c>
      <c r="R36" s="27"/>
      <c r="S36" s="27"/>
      <c r="T36" s="31" t="s">
        <v>61</v>
      </c>
      <c r="U36" s="31" t="s">
        <v>19</v>
      </c>
      <c r="V36" s="31" t="s">
        <v>20</v>
      </c>
      <c r="W36" s="31"/>
      <c r="X36" s="21">
        <v>1</v>
      </c>
      <c r="Y36" s="21">
        <v>1</v>
      </c>
      <c r="Z36" s="21">
        <v>1</v>
      </c>
      <c r="AA36" s="21">
        <v>0</v>
      </c>
      <c r="AB36" s="15" t="s">
        <v>11</v>
      </c>
      <c r="AC36" s="19">
        <v>1.8416067929457871</v>
      </c>
      <c r="AD36" s="19">
        <v>2.2796027501909855</v>
      </c>
      <c r="AE36" s="19">
        <v>1.6784409257003654</v>
      </c>
      <c r="AF36" s="19">
        <v>1.9772151898734178</v>
      </c>
      <c r="AG36" s="19">
        <v>1.5126227208976157</v>
      </c>
      <c r="AH36" s="19">
        <v>1.4838985770835562</v>
      </c>
      <c r="AI36" s="19">
        <v>2.1198019801980199</v>
      </c>
      <c r="AJ36" s="19">
        <v>2.602094857008356</v>
      </c>
      <c r="AK36" s="19">
        <v>2.2152164775115595</v>
      </c>
      <c r="AL36" s="19">
        <v>1.53835800807537</v>
      </c>
      <c r="AM36" s="19">
        <v>1.1669859514687102</v>
      </c>
      <c r="AN36" s="19">
        <v>1.2526475037821483</v>
      </c>
      <c r="AO36" s="19">
        <v>1.4795698924731184</v>
      </c>
      <c r="AP36" s="19">
        <v>1.3955094991364421</v>
      </c>
      <c r="AQ36" s="19">
        <v>1.7948226270373921</v>
      </c>
      <c r="AR36" s="20">
        <v>1.7558929168921897</v>
      </c>
    </row>
    <row r="37" spans="1:44" ht="20">
      <c r="T37" s="31" t="s">
        <v>61</v>
      </c>
      <c r="U37" s="31" t="s">
        <v>19</v>
      </c>
      <c r="V37" s="31"/>
      <c r="W37" s="31" t="s">
        <v>21</v>
      </c>
      <c r="X37" s="21">
        <v>1</v>
      </c>
      <c r="Y37" s="21">
        <v>1</v>
      </c>
      <c r="Z37" s="21">
        <v>0</v>
      </c>
      <c r="AA37" s="21">
        <v>1</v>
      </c>
      <c r="AB37" s="7" t="s">
        <v>12</v>
      </c>
      <c r="AC37" s="12">
        <v>1.2000425622472866</v>
      </c>
      <c r="AD37" s="12">
        <v>0.99788206442982952</v>
      </c>
      <c r="AE37" s="12">
        <v>1.2353204840878529</v>
      </c>
      <c r="AF37" s="12">
        <v>1.4933078393881454</v>
      </c>
      <c r="AG37" s="12">
        <v>2.184967585089141</v>
      </c>
      <c r="AH37" s="12">
        <v>1.1665264928511354</v>
      </c>
      <c r="AI37" s="12">
        <v>1.8128704487722269</v>
      </c>
      <c r="AJ37" s="12">
        <v>1.5343511450381679</v>
      </c>
      <c r="AK37" s="12">
        <v>1.0677742883193191</v>
      </c>
      <c r="AL37" s="12">
        <v>0.95448851774530274</v>
      </c>
      <c r="AM37" s="12">
        <v>1.1905537459283388</v>
      </c>
      <c r="AN37" s="12">
        <v>0.92679650772330424</v>
      </c>
      <c r="AO37" s="12">
        <v>1.0220351572171331</v>
      </c>
      <c r="AP37" s="12">
        <v>1.298896152609581</v>
      </c>
      <c r="AQ37" s="12">
        <v>1.3897550111358574</v>
      </c>
      <c r="AR37" s="13">
        <v>1.2983712001721748</v>
      </c>
    </row>
    <row r="38" spans="1:44" ht="20">
      <c r="T38" s="31" t="s">
        <v>61</v>
      </c>
      <c r="U38" s="31"/>
      <c r="V38" s="31" t="s">
        <v>20</v>
      </c>
      <c r="W38" s="31" t="s">
        <v>21</v>
      </c>
      <c r="X38" s="21">
        <v>1</v>
      </c>
      <c r="Y38" s="21">
        <v>0</v>
      </c>
      <c r="Z38" s="21">
        <v>1</v>
      </c>
      <c r="AA38" s="21">
        <v>1</v>
      </c>
      <c r="AB38" s="15" t="s">
        <v>13</v>
      </c>
      <c r="AC38" s="19">
        <v>1.6575543797766019</v>
      </c>
      <c r="AD38" s="19">
        <v>1.9397616468039005</v>
      </c>
      <c r="AE38" s="19">
        <v>1.9985496736765773</v>
      </c>
      <c r="AF38" s="19">
        <v>2.0716180371352784</v>
      </c>
      <c r="AG38" s="19">
        <v>2.1869613707796818</v>
      </c>
      <c r="AH38" s="19">
        <v>1.4164624183006536</v>
      </c>
      <c r="AI38" s="19">
        <v>2.6292521183838882</v>
      </c>
      <c r="AJ38" s="19">
        <v>3.0036679798940362</v>
      </c>
      <c r="AK38" s="19">
        <v>2.2387425658453695</v>
      </c>
      <c r="AL38" s="19">
        <v>0.85266691533010064</v>
      </c>
      <c r="AM38" s="19">
        <v>1.1692258477287267</v>
      </c>
      <c r="AN38" s="19">
        <v>1.5339014449796222</v>
      </c>
      <c r="AO38" s="19">
        <v>1.3009769933816577</v>
      </c>
      <c r="AP38" s="19">
        <v>2.1782890007189075</v>
      </c>
      <c r="AQ38" s="19">
        <v>1.419257012888552</v>
      </c>
      <c r="AR38" s="20">
        <v>1.8397924937082371</v>
      </c>
    </row>
    <row r="39" spans="1:44" ht="20">
      <c r="T39" s="31"/>
      <c r="U39" s="31" t="s">
        <v>19</v>
      </c>
      <c r="V39" s="31" t="s">
        <v>20</v>
      </c>
      <c r="W39" s="31" t="s">
        <v>21</v>
      </c>
      <c r="X39" s="21">
        <v>0</v>
      </c>
      <c r="Y39" s="21">
        <v>1</v>
      </c>
      <c r="Z39" s="21">
        <v>1</v>
      </c>
      <c r="AA39" s="21">
        <v>1</v>
      </c>
      <c r="AB39" s="15" t="s">
        <v>14</v>
      </c>
      <c r="AC39" s="19">
        <v>3.0713507625272332</v>
      </c>
      <c r="AD39" s="19">
        <v>0.2435918367346939</v>
      </c>
      <c r="AE39" s="19">
        <v>1.7033374536464772</v>
      </c>
      <c r="AF39" s="19">
        <v>1.3140773976444196</v>
      </c>
      <c r="AG39" s="19">
        <v>1.6303854875283448</v>
      </c>
      <c r="AH39" s="19">
        <v>1.1415637860082304</v>
      </c>
      <c r="AI39" s="19">
        <v>1.2440441603718768</v>
      </c>
      <c r="AJ39" s="19">
        <v>3.5045173561578697</v>
      </c>
      <c r="AK39" s="19">
        <v>1.8091314795743219</v>
      </c>
      <c r="AL39" s="19">
        <v>0.80098107918710582</v>
      </c>
      <c r="AM39" s="19">
        <v>0.62639245929734366</v>
      </c>
      <c r="AN39" s="19">
        <v>2.553979025293029</v>
      </c>
      <c r="AO39" s="19">
        <v>0.81629424560015829</v>
      </c>
      <c r="AP39" s="19">
        <v>0.88531775018261505</v>
      </c>
      <c r="AQ39" s="19">
        <v>0.57038391224862883</v>
      </c>
      <c r="AR39" s="20">
        <v>1.4610232128001566</v>
      </c>
    </row>
    <row r="40" spans="1:44" ht="20">
      <c r="T40" s="31" t="s">
        <v>61</v>
      </c>
      <c r="U40" s="31" t="s">
        <v>19</v>
      </c>
      <c r="V40" s="31" t="s">
        <v>20</v>
      </c>
      <c r="W40" s="31" t="s">
        <v>21</v>
      </c>
      <c r="X40" s="21">
        <v>1</v>
      </c>
      <c r="Y40" s="21">
        <v>1</v>
      </c>
      <c r="Z40" s="21">
        <v>1</v>
      </c>
      <c r="AA40" s="21">
        <v>1</v>
      </c>
      <c r="AB40" s="15" t="s">
        <v>15</v>
      </c>
      <c r="AC40" s="19">
        <v>1.141497975708502</v>
      </c>
      <c r="AD40" s="19">
        <v>1.1778947368421053</v>
      </c>
      <c r="AE40" s="19">
        <v>2.1890389197776012</v>
      </c>
      <c r="AF40" s="19">
        <v>1.4046762589928057</v>
      </c>
      <c r="AG40" s="19">
        <v>1.6266968325791855</v>
      </c>
      <c r="AH40" s="19">
        <v>0.43657538558388415</v>
      </c>
      <c r="AI40" s="19">
        <v>1.7169206094627105</v>
      </c>
      <c r="AJ40" s="19">
        <v>1.0027210884353741</v>
      </c>
      <c r="AK40" s="19">
        <v>2.0933465739821253</v>
      </c>
      <c r="AL40" s="19">
        <v>4.7774294670846391</v>
      </c>
      <c r="AM40" s="19">
        <v>0.91078993271866426</v>
      </c>
      <c r="AN40" s="19">
        <v>1.3072308178086518</v>
      </c>
      <c r="AO40" s="19">
        <v>2.7910750507099391</v>
      </c>
      <c r="AP40" s="19">
        <v>0.83875432525951554</v>
      </c>
      <c r="AQ40" s="19">
        <v>2.3850171996432667</v>
      </c>
      <c r="AR40" s="20">
        <v>1.7199776783059315</v>
      </c>
    </row>
    <row r="51" spans="1:7">
      <c r="A51" s="4"/>
      <c r="B51" s="4"/>
      <c r="C51" s="4"/>
      <c r="D51" s="4"/>
      <c r="E51" s="4"/>
      <c r="F51" s="4"/>
      <c r="G51" s="4" t="s">
        <v>17</v>
      </c>
    </row>
    <row r="52" spans="1:7">
      <c r="A52" s="5" t="s">
        <v>1</v>
      </c>
      <c r="B52" s="4" t="s">
        <v>18</v>
      </c>
      <c r="C52" s="4"/>
      <c r="D52" s="4"/>
      <c r="E52" s="4"/>
      <c r="F52" s="6" t="s">
        <v>0</v>
      </c>
      <c r="G52" s="4">
        <f>COUNTA(B52:E52)</f>
        <v>1</v>
      </c>
    </row>
    <row r="53" spans="1:7">
      <c r="A53" s="5" t="s">
        <v>2</v>
      </c>
      <c r="B53" s="4"/>
      <c r="C53" s="4" t="s">
        <v>19</v>
      </c>
      <c r="D53" s="4"/>
      <c r="E53" s="4"/>
      <c r="F53" s="6" t="s">
        <v>0</v>
      </c>
      <c r="G53" s="4">
        <f t="shared" ref="G53:G66" si="17">COUNTA(B53:E53)</f>
        <v>1</v>
      </c>
    </row>
    <row r="54" spans="1:7">
      <c r="A54" s="14" t="s">
        <v>3</v>
      </c>
      <c r="B54" s="4"/>
      <c r="C54" s="4"/>
      <c r="D54" s="4" t="s">
        <v>20</v>
      </c>
      <c r="E54" s="4"/>
      <c r="F54" s="6" t="s">
        <v>0</v>
      </c>
      <c r="G54" s="4">
        <f t="shared" si="17"/>
        <v>1</v>
      </c>
    </row>
    <row r="55" spans="1:7">
      <c r="A55" s="5" t="s">
        <v>4</v>
      </c>
      <c r="B55" s="4"/>
      <c r="C55" s="4"/>
      <c r="D55" s="4"/>
      <c r="E55" s="4" t="s">
        <v>21</v>
      </c>
      <c r="F55" s="6" t="s">
        <v>0</v>
      </c>
      <c r="G55" s="4">
        <f t="shared" si="17"/>
        <v>1</v>
      </c>
    </row>
    <row r="56" spans="1:7">
      <c r="A56" s="5" t="s">
        <v>5</v>
      </c>
      <c r="B56" s="4" t="s">
        <v>18</v>
      </c>
      <c r="C56" s="4" t="s">
        <v>19</v>
      </c>
      <c r="D56" s="4"/>
      <c r="E56" s="4"/>
      <c r="F56" s="6" t="s">
        <v>0</v>
      </c>
      <c r="G56" s="4">
        <f t="shared" si="17"/>
        <v>2</v>
      </c>
    </row>
    <row r="57" spans="1:7">
      <c r="A57" s="14" t="s">
        <v>6</v>
      </c>
      <c r="B57" s="4" t="s">
        <v>18</v>
      </c>
      <c r="C57" s="4"/>
      <c r="D57" s="4" t="s">
        <v>20</v>
      </c>
      <c r="E57" s="4"/>
      <c r="F57" s="6" t="s">
        <v>0</v>
      </c>
      <c r="G57" s="4">
        <f t="shared" si="17"/>
        <v>2</v>
      </c>
    </row>
    <row r="58" spans="1:7">
      <c r="A58" s="5" t="s">
        <v>7</v>
      </c>
      <c r="B58" s="4" t="s">
        <v>18</v>
      </c>
      <c r="C58" s="4"/>
      <c r="D58" s="4"/>
      <c r="E58" s="4" t="s">
        <v>21</v>
      </c>
      <c r="F58" s="6" t="s">
        <v>0</v>
      </c>
      <c r="G58" s="4">
        <f t="shared" si="17"/>
        <v>2</v>
      </c>
    </row>
    <row r="59" spans="1:7">
      <c r="A59" s="14" t="s">
        <v>8</v>
      </c>
      <c r="B59" s="4"/>
      <c r="C59" s="4" t="s">
        <v>19</v>
      </c>
      <c r="D59" s="4" t="s">
        <v>20</v>
      </c>
      <c r="E59" s="4"/>
      <c r="F59" s="6" t="s">
        <v>0</v>
      </c>
      <c r="G59" s="4">
        <f>COUNTA(B59:E59)</f>
        <v>2</v>
      </c>
    </row>
    <row r="60" spans="1:7">
      <c r="A60" s="5" t="s">
        <v>9</v>
      </c>
      <c r="B60" s="4"/>
      <c r="C60" s="4" t="s">
        <v>19</v>
      </c>
      <c r="D60" s="4"/>
      <c r="E60" s="4" t="s">
        <v>21</v>
      </c>
      <c r="F60" s="6" t="s">
        <v>0</v>
      </c>
      <c r="G60" s="4">
        <f>COUNTA(B60:E60)</f>
        <v>2</v>
      </c>
    </row>
    <row r="61" spans="1:7">
      <c r="A61" s="14" t="s">
        <v>10</v>
      </c>
      <c r="B61" s="4"/>
      <c r="C61" s="4"/>
      <c r="D61" s="4" t="s">
        <v>20</v>
      </c>
      <c r="E61" s="4" t="s">
        <v>21</v>
      </c>
      <c r="F61" s="6" t="s">
        <v>0</v>
      </c>
      <c r="G61" s="4">
        <f>COUNTA(B61:E61)</f>
        <v>2</v>
      </c>
    </row>
    <row r="62" spans="1:7">
      <c r="A62" s="14" t="s">
        <v>11</v>
      </c>
      <c r="B62" s="4" t="s">
        <v>18</v>
      </c>
      <c r="C62" s="4" t="s">
        <v>19</v>
      </c>
      <c r="D62" s="4" t="s">
        <v>20</v>
      </c>
      <c r="E62" s="4"/>
      <c r="F62" s="6" t="s">
        <v>0</v>
      </c>
      <c r="G62" s="4">
        <f t="shared" si="17"/>
        <v>3</v>
      </c>
    </row>
    <row r="63" spans="1:7">
      <c r="A63" s="5" t="s">
        <v>12</v>
      </c>
      <c r="B63" s="4" t="s">
        <v>18</v>
      </c>
      <c r="C63" s="4" t="s">
        <v>19</v>
      </c>
      <c r="D63" s="4"/>
      <c r="E63" s="4" t="s">
        <v>21</v>
      </c>
      <c r="F63" s="6" t="s">
        <v>0</v>
      </c>
      <c r="G63" s="4">
        <f t="shared" si="17"/>
        <v>3</v>
      </c>
    </row>
    <row r="64" spans="1:7">
      <c r="A64" s="14" t="s">
        <v>13</v>
      </c>
      <c r="B64" s="4" t="s">
        <v>18</v>
      </c>
      <c r="C64" s="4"/>
      <c r="D64" s="4" t="s">
        <v>20</v>
      </c>
      <c r="E64" s="4" t="s">
        <v>21</v>
      </c>
      <c r="F64" s="6" t="s">
        <v>0</v>
      </c>
      <c r="G64" s="4">
        <f>COUNTA(B64:E64)</f>
        <v>3</v>
      </c>
    </row>
    <row r="65" spans="1:7">
      <c r="A65" s="14" t="s">
        <v>14</v>
      </c>
      <c r="B65" s="4"/>
      <c r="C65" s="4" t="s">
        <v>19</v>
      </c>
      <c r="D65" s="4" t="s">
        <v>20</v>
      </c>
      <c r="E65" s="4" t="s">
        <v>21</v>
      </c>
      <c r="F65" s="6" t="s">
        <v>0</v>
      </c>
      <c r="G65" s="4">
        <f>COUNTA(B65:E65)</f>
        <v>3</v>
      </c>
    </row>
    <row r="66" spans="1:7">
      <c r="A66" s="14" t="s">
        <v>15</v>
      </c>
      <c r="B66" s="4" t="s">
        <v>18</v>
      </c>
      <c r="C66" s="4" t="s">
        <v>19</v>
      </c>
      <c r="D66" s="4" t="s">
        <v>20</v>
      </c>
      <c r="E66" s="4" t="s">
        <v>21</v>
      </c>
      <c r="F66" s="6" t="s">
        <v>0</v>
      </c>
      <c r="G66" s="4">
        <f t="shared" si="17"/>
        <v>4</v>
      </c>
    </row>
    <row r="67" spans="1:7">
      <c r="A67" s="5" t="s">
        <v>16</v>
      </c>
      <c r="B67" s="4"/>
      <c r="C67" s="4"/>
      <c r="D67" s="4"/>
      <c r="E67" s="4"/>
      <c r="F67" s="6" t="s">
        <v>0</v>
      </c>
      <c r="G67" s="4"/>
    </row>
  </sheetData>
  <phoneticPr fontId="1"/>
  <pageMargins left="0.7" right="0.7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96939-3D48-9540-B4C7-74FF6817ED05}">
  <dimension ref="A1:R19"/>
  <sheetViews>
    <sheetView tabSelected="1" zoomScaleNormal="100" workbookViewId="0">
      <selection sqref="A1:P17"/>
    </sheetView>
  </sheetViews>
  <sheetFormatPr baseColWidth="10" defaultRowHeight="20"/>
  <cols>
    <col min="6" max="6" width="12" customWidth="1"/>
  </cols>
  <sheetData>
    <row r="1" spans="1:18">
      <c r="A1" s="22"/>
      <c r="B1" s="24" t="s">
        <v>45</v>
      </c>
      <c r="C1" s="24" t="s">
        <v>46</v>
      </c>
      <c r="D1" s="24" t="s">
        <v>47</v>
      </c>
      <c r="E1" s="24" t="s">
        <v>48</v>
      </c>
      <c r="F1" s="24" t="s">
        <v>49</v>
      </c>
      <c r="G1" s="24" t="s">
        <v>50</v>
      </c>
      <c r="H1" s="24" t="s">
        <v>51</v>
      </c>
      <c r="I1" s="24" t="s">
        <v>52</v>
      </c>
      <c r="J1" s="24" t="s">
        <v>53</v>
      </c>
      <c r="K1" s="24" t="s">
        <v>54</v>
      </c>
      <c r="L1" s="24" t="s">
        <v>55</v>
      </c>
      <c r="M1" s="24" t="s">
        <v>56</v>
      </c>
      <c r="N1" s="24" t="s">
        <v>57</v>
      </c>
      <c r="O1" s="24" t="s">
        <v>58</v>
      </c>
      <c r="P1" s="24" t="s">
        <v>59</v>
      </c>
      <c r="Q1" s="26" t="s">
        <v>60</v>
      </c>
      <c r="R1" s="32"/>
    </row>
    <row r="2" spans="1:18">
      <c r="A2" s="23" t="s">
        <v>16</v>
      </c>
      <c r="B2" s="25">
        <v>1</v>
      </c>
      <c r="C2" s="25">
        <v>1</v>
      </c>
      <c r="D2" s="25">
        <v>1</v>
      </c>
      <c r="E2" s="25">
        <v>1</v>
      </c>
      <c r="F2" s="25">
        <v>1</v>
      </c>
      <c r="G2" s="25">
        <v>1</v>
      </c>
      <c r="H2" s="25">
        <v>1</v>
      </c>
      <c r="I2" s="25">
        <v>1</v>
      </c>
      <c r="J2" s="25">
        <v>1</v>
      </c>
      <c r="K2" s="25">
        <v>1</v>
      </c>
      <c r="L2" s="25">
        <v>1</v>
      </c>
      <c r="M2" s="25">
        <v>1</v>
      </c>
      <c r="N2" s="25">
        <v>1</v>
      </c>
      <c r="O2" s="25">
        <v>1</v>
      </c>
      <c r="P2" s="25">
        <v>1</v>
      </c>
      <c r="Q2" s="27">
        <v>1</v>
      </c>
      <c r="R2" s="32"/>
    </row>
    <row r="3" spans="1:18">
      <c r="A3" s="23" t="s">
        <v>1</v>
      </c>
      <c r="B3" s="25">
        <v>0.61628415300546446</v>
      </c>
      <c r="C3" s="25">
        <v>1.0070874114073576</v>
      </c>
      <c r="D3" s="25">
        <v>0.87659033078880411</v>
      </c>
      <c r="E3" s="25">
        <v>0.81241331484049928</v>
      </c>
      <c r="F3" s="25">
        <v>1.0938133874239351</v>
      </c>
      <c r="G3" s="25">
        <v>0.99856011519078469</v>
      </c>
      <c r="H3" s="25">
        <v>1.116849243609807</v>
      </c>
      <c r="I3" s="25">
        <v>1.8093289689034371</v>
      </c>
      <c r="J3" s="25">
        <v>1.7421487603305785</v>
      </c>
      <c r="K3" s="25">
        <v>0.85521885521885521</v>
      </c>
      <c r="L3" s="25">
        <v>0.79095433888768663</v>
      </c>
      <c r="M3" s="25">
        <v>1.0545084055017828</v>
      </c>
      <c r="N3" s="25">
        <v>1.0405848248046383</v>
      </c>
      <c r="O3" s="25">
        <v>0.82617586912065444</v>
      </c>
      <c r="P3" s="25">
        <v>1.5522388059701493</v>
      </c>
      <c r="Q3" s="27">
        <v>1.0795171190002957</v>
      </c>
      <c r="R3" s="32"/>
    </row>
    <row r="4" spans="1:18">
      <c r="A4" s="23" t="s">
        <v>2</v>
      </c>
      <c r="B4" s="25">
        <v>0.90180713257636336</v>
      </c>
      <c r="C4" s="25">
        <v>0.85747126436781618</v>
      </c>
      <c r="D4" s="25">
        <v>0.90449622579586475</v>
      </c>
      <c r="E4" s="25">
        <v>0.84038737446197986</v>
      </c>
      <c r="F4" s="25">
        <v>1.7885572139303483</v>
      </c>
      <c r="G4" s="25">
        <v>0.62505633168093733</v>
      </c>
      <c r="H4" s="25">
        <v>1.5570909090909091</v>
      </c>
      <c r="I4" s="25">
        <v>0.69835754895767532</v>
      </c>
      <c r="J4" s="25">
        <v>1.1501527717154081</v>
      </c>
      <c r="K4" s="25">
        <v>0.46596004891969012</v>
      </c>
      <c r="L4" s="25">
        <v>0.52318923561408526</v>
      </c>
      <c r="M4" s="25">
        <v>0.74567723342939474</v>
      </c>
      <c r="N4" s="25">
        <v>0.73165544133286065</v>
      </c>
      <c r="O4" s="25">
        <v>1.3276372001314494</v>
      </c>
      <c r="P4" s="25">
        <v>1.2372769332452083</v>
      </c>
      <c r="Q4" s="27">
        <v>0.95698485768333275</v>
      </c>
      <c r="R4" s="32"/>
    </row>
    <row r="5" spans="1:18">
      <c r="A5" s="23" t="s">
        <v>3</v>
      </c>
      <c r="B5" s="25">
        <v>1.3653753026634381</v>
      </c>
      <c r="C5" s="25">
        <v>2.3613822210498547</v>
      </c>
      <c r="D5" s="25">
        <v>1.5201323772752344</v>
      </c>
      <c r="E5" s="25">
        <v>2.0534618755477649</v>
      </c>
      <c r="F5" s="25">
        <v>1.6133133881824981</v>
      </c>
      <c r="G5" s="25">
        <v>1.0176082171680116</v>
      </c>
      <c r="H5" s="25">
        <v>1.5152158527954707</v>
      </c>
      <c r="I5" s="25">
        <v>3.0695543523531863</v>
      </c>
      <c r="J5" s="25">
        <v>1.1026257976775813</v>
      </c>
      <c r="K5" s="25">
        <v>0.62544459644322847</v>
      </c>
      <c r="L5" s="25">
        <v>0.99972647702406991</v>
      </c>
      <c r="M5" s="25">
        <v>1.0402010050251256</v>
      </c>
      <c r="N5" s="25">
        <v>1.6897257470323372</v>
      </c>
      <c r="O5" s="25">
        <v>1.1008174386920981</v>
      </c>
      <c r="P5" s="25">
        <v>2.0211617361261065</v>
      </c>
      <c r="Q5" s="27">
        <v>1.5397164256704001</v>
      </c>
      <c r="R5" s="32"/>
    </row>
    <row r="6" spans="1:18">
      <c r="A6" s="23" t="s">
        <v>4</v>
      </c>
      <c r="B6" s="25">
        <v>0.96146632566069901</v>
      </c>
      <c r="C6" s="25">
        <v>0.71558752997601927</v>
      </c>
      <c r="D6" s="25">
        <v>0.96464823241162057</v>
      </c>
      <c r="E6" s="25">
        <v>1.5174870466321244</v>
      </c>
      <c r="F6" s="25">
        <v>1.5848640705363704</v>
      </c>
      <c r="G6" s="25">
        <v>0.83103654883163569</v>
      </c>
      <c r="H6" s="25">
        <v>1.5152158527954707</v>
      </c>
      <c r="I6" s="25">
        <v>1.2892128279883381</v>
      </c>
      <c r="J6" s="25">
        <v>1.4782608695652173</v>
      </c>
      <c r="K6" s="25">
        <v>0.58450524162618256</v>
      </c>
      <c r="L6" s="25">
        <v>0.72433610780816482</v>
      </c>
      <c r="M6" s="25">
        <v>0.77717289281021207</v>
      </c>
      <c r="N6" s="25">
        <v>0.88888888888888895</v>
      </c>
      <c r="O6" s="25">
        <v>0.68243243243243246</v>
      </c>
      <c r="P6" s="25">
        <v>0.83052351375332745</v>
      </c>
      <c r="Q6" s="27">
        <v>1.0230425587811136</v>
      </c>
      <c r="R6" s="32"/>
    </row>
    <row r="7" spans="1:18">
      <c r="A7" s="23" t="s">
        <v>5</v>
      </c>
      <c r="B7" s="25">
        <v>1.4700208550573513</v>
      </c>
      <c r="C7" s="25">
        <v>1.7670746150809318</v>
      </c>
      <c r="D7" s="25">
        <v>1.028742067935797</v>
      </c>
      <c r="E7" s="25">
        <v>0.95437881873727093</v>
      </c>
      <c r="F7" s="25">
        <v>2.0740384615384615</v>
      </c>
      <c r="G7" s="25">
        <v>1.1998269896193772</v>
      </c>
      <c r="H7" s="25">
        <v>1.2542472173403632</v>
      </c>
      <c r="I7" s="25">
        <v>1.1338461538461539</v>
      </c>
      <c r="J7" s="25">
        <v>1.4098448368111289</v>
      </c>
      <c r="K7" s="25">
        <v>0.79679330777274315</v>
      </c>
      <c r="L7" s="25">
        <v>0.72808764940239046</v>
      </c>
      <c r="M7" s="25">
        <v>0.83856593072716223</v>
      </c>
      <c r="N7" s="25">
        <v>1.1670907548770144</v>
      </c>
      <c r="O7" s="25">
        <v>1.212</v>
      </c>
      <c r="P7" s="25">
        <v>1.2171651495448634</v>
      </c>
      <c r="Q7" s="27">
        <v>1.2167815205527339</v>
      </c>
      <c r="R7" s="32"/>
    </row>
    <row r="8" spans="1:18">
      <c r="A8" s="23" t="s">
        <v>6</v>
      </c>
      <c r="B8" s="25">
        <v>1.959346768589298</v>
      </c>
      <c r="C8" s="25">
        <v>2.6236811254396253</v>
      </c>
      <c r="D8" s="25">
        <v>1.4690831556503199</v>
      </c>
      <c r="E8" s="25">
        <v>2.2769679300291545</v>
      </c>
      <c r="F8" s="25">
        <v>1.6193693693693694</v>
      </c>
      <c r="G8" s="25">
        <v>1.3234732824427482</v>
      </c>
      <c r="H8" s="25">
        <v>2.3935159306875349</v>
      </c>
      <c r="I8" s="25">
        <v>2.0063520871143377</v>
      </c>
      <c r="J8" s="25">
        <v>2.2794117647058822</v>
      </c>
      <c r="K8" s="25">
        <v>0.7329272202629048</v>
      </c>
      <c r="L8" s="25">
        <v>1.1411177021542305</v>
      </c>
      <c r="M8" s="25">
        <v>1.5569763068822866</v>
      </c>
      <c r="N8" s="25">
        <v>1.5380029806259317</v>
      </c>
      <c r="O8" s="25">
        <v>1.415061295971979</v>
      </c>
      <c r="P8" s="25">
        <v>1.4511627906976745</v>
      </c>
      <c r="Q8" s="27">
        <v>1.719096647374885</v>
      </c>
      <c r="R8" s="32"/>
    </row>
    <row r="9" spans="1:18">
      <c r="A9" s="23" t="s">
        <v>7</v>
      </c>
      <c r="B9" s="25">
        <v>1.4785002621919245</v>
      </c>
      <c r="C9" s="25">
        <v>0.96361679224973096</v>
      </c>
      <c r="D9" s="25">
        <v>0.90331039003605373</v>
      </c>
      <c r="E9" s="25">
        <v>1.6676156583629893</v>
      </c>
      <c r="F9" s="25">
        <v>2.1981045551819016</v>
      </c>
      <c r="G9" s="25">
        <v>1.0768633540372672</v>
      </c>
      <c r="H9" s="25">
        <v>1.8393470790378006</v>
      </c>
      <c r="I9" s="25">
        <v>2.5996472663139332</v>
      </c>
      <c r="J9" s="25">
        <v>1.4566058595909341</v>
      </c>
      <c r="K9" s="25">
        <v>0.81092586023412561</v>
      </c>
      <c r="L9" s="25">
        <v>0.84567329939842673</v>
      </c>
      <c r="M9" s="25">
        <v>0.73613086770981506</v>
      </c>
      <c r="N9" s="25">
        <v>0.94635488308115545</v>
      </c>
      <c r="O9" s="25">
        <v>0.84755244755244752</v>
      </c>
      <c r="P9" s="25">
        <v>1.327659574468085</v>
      </c>
      <c r="Q9" s="27">
        <v>1.3131938766297728</v>
      </c>
      <c r="R9" s="32"/>
    </row>
    <row r="10" spans="1:18">
      <c r="A10" s="23" t="s">
        <v>8</v>
      </c>
      <c r="B10" s="25">
        <v>1.3330969267139479</v>
      </c>
      <c r="C10" s="25">
        <v>2.2076448828606661</v>
      </c>
      <c r="D10" s="25">
        <v>1.3155131264916469</v>
      </c>
      <c r="E10" s="25">
        <v>1.9048780487804877</v>
      </c>
      <c r="F10" s="25">
        <v>1.9698630136986301</v>
      </c>
      <c r="G10" s="25">
        <v>1.4215435072255815</v>
      </c>
      <c r="H10" s="25">
        <v>1.1479892761394102</v>
      </c>
      <c r="I10" s="25">
        <v>3.3083944336375883</v>
      </c>
      <c r="J10" s="25">
        <v>2.1409709526711356</v>
      </c>
      <c r="K10" s="25">
        <v>0.70208845208845205</v>
      </c>
      <c r="L10" s="25">
        <v>0.9550561797752809</v>
      </c>
      <c r="M10" s="25">
        <v>1.0601792573623559</v>
      </c>
      <c r="N10" s="25">
        <v>1.6150234741784038</v>
      </c>
      <c r="O10" s="25">
        <v>1.3240113611535942</v>
      </c>
      <c r="P10" s="25">
        <v>1.6179775280898876</v>
      </c>
      <c r="Q10" s="27">
        <v>1.6016153613911379</v>
      </c>
      <c r="R10" s="32"/>
    </row>
    <row r="11" spans="1:18">
      <c r="A11" s="23" t="s">
        <v>9</v>
      </c>
      <c r="B11" s="25">
        <v>1.1382721033508276</v>
      </c>
      <c r="C11" s="25">
        <v>0.74352159468438539</v>
      </c>
      <c r="D11" s="25">
        <v>1.142620232172471</v>
      </c>
      <c r="E11" s="25">
        <v>1.1726726726726726</v>
      </c>
      <c r="F11" s="25">
        <v>1.8357446808510638</v>
      </c>
      <c r="G11" s="25">
        <v>1.3678500986193294</v>
      </c>
      <c r="H11" s="25">
        <v>1.1274354923644023</v>
      </c>
      <c r="I11" s="25">
        <v>1.3606153846153846</v>
      </c>
      <c r="J11" s="25">
        <v>1.6621983914209115</v>
      </c>
      <c r="K11" s="25">
        <v>0.60460195715419196</v>
      </c>
      <c r="L11" s="25">
        <v>0.94104016477857888</v>
      </c>
      <c r="M11" s="25">
        <v>0.51944792973651188</v>
      </c>
      <c r="N11" s="25">
        <v>1.0576479631053035</v>
      </c>
      <c r="O11" s="25">
        <v>1.1098901098901099</v>
      </c>
      <c r="P11" s="25">
        <v>1.0487394957983194</v>
      </c>
      <c r="Q11" s="27">
        <v>1.1221532180809641</v>
      </c>
      <c r="R11" s="32"/>
    </row>
    <row r="12" spans="1:18">
      <c r="A12" s="23" t="s">
        <v>10</v>
      </c>
      <c r="B12" s="25">
        <v>0.94948644552955042</v>
      </c>
      <c r="C12" s="25">
        <v>0.53798076923076921</v>
      </c>
      <c r="D12" s="25">
        <v>1.5142857142857142</v>
      </c>
      <c r="E12" s="25">
        <v>1.1685785536159601</v>
      </c>
      <c r="F12" s="25">
        <v>3.5541275333662878</v>
      </c>
      <c r="G12" s="25">
        <v>1.2842592592592592</v>
      </c>
      <c r="H12" s="25">
        <v>1.7019077901430844</v>
      </c>
      <c r="I12" s="25">
        <v>1.7233047544816835</v>
      </c>
      <c r="J12" s="25">
        <v>1.8994413407821229</v>
      </c>
      <c r="K12" s="25">
        <v>0.20838650865998176</v>
      </c>
      <c r="L12" s="25">
        <v>1.1688519347617525</v>
      </c>
      <c r="M12" s="25">
        <v>1.4722617354196301</v>
      </c>
      <c r="N12" s="25">
        <v>2.4867469879518072</v>
      </c>
      <c r="O12" s="25">
        <v>1.5013006317354145</v>
      </c>
      <c r="P12" s="25">
        <v>0.76595744680851063</v>
      </c>
      <c r="Q12" s="27">
        <v>1.4624584937354352</v>
      </c>
      <c r="R12" s="32"/>
    </row>
    <row r="13" spans="1:18">
      <c r="A13" s="23" t="s">
        <v>11</v>
      </c>
      <c r="B13" s="25">
        <v>1.8416067929457871</v>
      </c>
      <c r="C13" s="25">
        <v>2.2796027501909855</v>
      </c>
      <c r="D13" s="25">
        <v>1.6784409257003654</v>
      </c>
      <c r="E13" s="25">
        <v>1.9772151898734178</v>
      </c>
      <c r="F13" s="25">
        <v>1.5126227208976157</v>
      </c>
      <c r="G13" s="25">
        <v>1.4838985770835562</v>
      </c>
      <c r="H13" s="25">
        <v>2.1198019801980199</v>
      </c>
      <c r="I13" s="25">
        <v>2.602094857008356</v>
      </c>
      <c r="J13" s="25">
        <v>2.2152164775115595</v>
      </c>
      <c r="K13" s="25">
        <v>1.53835800807537</v>
      </c>
      <c r="L13" s="25">
        <v>1.1669859514687102</v>
      </c>
      <c r="M13" s="25">
        <v>1.2526475037821483</v>
      </c>
      <c r="N13" s="25">
        <v>1.4795698924731184</v>
      </c>
      <c r="O13" s="25">
        <v>1.3955094991364421</v>
      </c>
      <c r="P13" s="25">
        <v>1.7948226270373921</v>
      </c>
      <c r="Q13" s="27">
        <v>1.7558929168921897</v>
      </c>
      <c r="R13" s="32"/>
    </row>
    <row r="14" spans="1:18">
      <c r="A14" s="23" t="s">
        <v>12</v>
      </c>
      <c r="B14" s="25">
        <v>1.2000425622472866</v>
      </c>
      <c r="C14" s="25">
        <v>0.99788206442982952</v>
      </c>
      <c r="D14" s="25">
        <v>1.2353204840878529</v>
      </c>
      <c r="E14" s="25">
        <v>1.4933078393881454</v>
      </c>
      <c r="F14" s="25">
        <v>2.184967585089141</v>
      </c>
      <c r="G14" s="25">
        <v>1.1665264928511354</v>
      </c>
      <c r="H14" s="25">
        <v>1.8128704487722269</v>
      </c>
      <c r="I14" s="25">
        <v>1.5343511450381679</v>
      </c>
      <c r="J14" s="25">
        <v>1.0677742883193191</v>
      </c>
      <c r="K14" s="25">
        <v>0.95448851774530274</v>
      </c>
      <c r="L14" s="25">
        <v>1.1905537459283388</v>
      </c>
      <c r="M14" s="25">
        <v>0.92679650772330424</v>
      </c>
      <c r="N14" s="25">
        <v>1.0220351572171331</v>
      </c>
      <c r="O14" s="25">
        <v>1.298896152609581</v>
      </c>
      <c r="P14" s="25">
        <v>1.3897550111358574</v>
      </c>
      <c r="Q14" s="27">
        <v>1.2983712001721748</v>
      </c>
      <c r="R14" s="32"/>
    </row>
    <row r="15" spans="1:18">
      <c r="A15" s="23" t="s">
        <v>13</v>
      </c>
      <c r="B15" s="25">
        <v>1.6575543797766019</v>
      </c>
      <c r="C15" s="25">
        <v>1.9397616468039005</v>
      </c>
      <c r="D15" s="25">
        <v>1.9985496736765773</v>
      </c>
      <c r="E15" s="25">
        <v>2.0716180371352784</v>
      </c>
      <c r="F15" s="25">
        <v>2.1869613707796818</v>
      </c>
      <c r="G15" s="25">
        <v>1.4164624183006536</v>
      </c>
      <c r="H15" s="25">
        <v>2.6292521183838882</v>
      </c>
      <c r="I15" s="25">
        <v>3.0036679798940362</v>
      </c>
      <c r="J15" s="25">
        <v>2.2387425658453695</v>
      </c>
      <c r="K15" s="25">
        <v>0.85266691533010064</v>
      </c>
      <c r="L15" s="25">
        <v>1.1692258477287267</v>
      </c>
      <c r="M15" s="25">
        <v>1.5339014449796222</v>
      </c>
      <c r="N15" s="25">
        <v>1.3009769933816577</v>
      </c>
      <c r="O15" s="25">
        <v>2.1782890007189075</v>
      </c>
      <c r="P15" s="25">
        <v>1.419257012888552</v>
      </c>
      <c r="Q15" s="27">
        <v>1.8397924937082371</v>
      </c>
      <c r="R15" s="32"/>
    </row>
    <row r="16" spans="1:18">
      <c r="A16" s="23" t="s">
        <v>14</v>
      </c>
      <c r="B16" s="25">
        <v>3.0713507625272332</v>
      </c>
      <c r="C16" s="25">
        <v>0.2435918367346939</v>
      </c>
      <c r="D16" s="25">
        <v>1.7033374536464772</v>
      </c>
      <c r="E16" s="25">
        <v>1.3140773976444196</v>
      </c>
      <c r="F16" s="25">
        <v>1.6303854875283448</v>
      </c>
      <c r="G16" s="25">
        <v>1.1415637860082304</v>
      </c>
      <c r="H16" s="25">
        <v>1.2440441603718768</v>
      </c>
      <c r="I16" s="25">
        <v>3.5045173561578697</v>
      </c>
      <c r="J16" s="25">
        <v>1.8091314795743219</v>
      </c>
      <c r="K16" s="25">
        <v>0.80098107918710582</v>
      </c>
      <c r="L16" s="25">
        <v>0.62639245929734366</v>
      </c>
      <c r="M16" s="25">
        <v>2.553979025293029</v>
      </c>
      <c r="N16" s="25">
        <v>0.81629424560015829</v>
      </c>
      <c r="O16" s="25">
        <v>0.88531775018261505</v>
      </c>
      <c r="P16" s="25">
        <v>0.57038391224862883</v>
      </c>
      <c r="Q16" s="27">
        <v>1.4610232128001566</v>
      </c>
      <c r="R16" s="32"/>
    </row>
    <row r="17" spans="1:18">
      <c r="A17" s="23" t="s">
        <v>15</v>
      </c>
      <c r="B17" s="25">
        <v>1.141497975708502</v>
      </c>
      <c r="C17" s="25">
        <v>1.1778947368421053</v>
      </c>
      <c r="D17" s="25">
        <v>2.1890389197776012</v>
      </c>
      <c r="E17" s="25">
        <v>1.4046762589928057</v>
      </c>
      <c r="F17" s="25">
        <v>1.6266968325791855</v>
      </c>
      <c r="G17" s="25">
        <v>0.43657538558388415</v>
      </c>
      <c r="H17" s="25">
        <v>1.7169206094627105</v>
      </c>
      <c r="I17" s="25">
        <v>1.0027210884353741</v>
      </c>
      <c r="J17" s="25">
        <v>2.0933465739821253</v>
      </c>
      <c r="K17" s="25">
        <v>4.7774294670846391</v>
      </c>
      <c r="L17" s="25">
        <v>0.91078993271866426</v>
      </c>
      <c r="M17" s="25">
        <v>1.3072308178086518</v>
      </c>
      <c r="N17" s="25">
        <v>2.7910750507099391</v>
      </c>
      <c r="O17" s="25">
        <v>0.83875432525951554</v>
      </c>
      <c r="P17" s="25">
        <v>2.3850171996432667</v>
      </c>
      <c r="Q17" s="27">
        <v>1.7199776783059315</v>
      </c>
      <c r="R17" s="32"/>
    </row>
    <row r="18" spans="1:18">
      <c r="A18" s="32"/>
      <c r="B18" s="33"/>
      <c r="C18" s="33"/>
      <c r="D18" s="33"/>
      <c r="E18" s="33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 spans="1:18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VOC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増田　有香</cp:lastModifiedBy>
  <cp:lastPrinted>2021-11-01T04:07:55Z</cp:lastPrinted>
  <dcterms:created xsi:type="dcterms:W3CDTF">2021-09-06T07:20:13Z</dcterms:created>
  <dcterms:modified xsi:type="dcterms:W3CDTF">2021-12-17T07:27:31Z</dcterms:modified>
</cp:coreProperties>
</file>