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lambele\SPOT_CTI_Project\Fiber_machining\"/>
    </mc:Choice>
  </mc:AlternateContent>
  <bookViews>
    <workbookView xWindow="0" yWindow="0" windowWidth="15336" windowHeight="78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H27" i="1"/>
  <c r="G27" i="1"/>
  <c r="J22" i="1" l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</calcChain>
</file>

<file path=xl/sharedStrings.xml><?xml version="1.0" encoding="utf-8"?>
<sst xmlns="http://schemas.openxmlformats.org/spreadsheetml/2006/main" count="13" uniqueCount="11">
  <si>
    <t>lens z</t>
  </si>
  <si>
    <t>zspot</t>
  </si>
  <si>
    <t>zsurface</t>
  </si>
  <si>
    <t>out</t>
  </si>
  <si>
    <t xml:space="preserve"> </t>
  </si>
  <si>
    <t>n</t>
  </si>
  <si>
    <t>flat surface n=1</t>
  </si>
  <si>
    <t>flat surface n=1.45</t>
  </si>
  <si>
    <t>z obj</t>
  </si>
  <si>
    <t>Impact test o</t>
  </si>
  <si>
    <t>z spot 125um fiber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</si>
</sst>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Fiber machining spot position in z axis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0571192413103"/>
          <c:y val="0.12003236245954693"/>
          <c:w val="0.57881066834877681"/>
          <c:h val="0.736267614606426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Sheet1!$H$6</c:f>
              <c:strCache>
                <c:ptCount val="1"/>
                <c:pt idx="0">
                  <c:v>z spot 125um fiber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Sheet1!$G$7:$G$22</c:f>
              <c:numCache>
                <c:formatCode>0.0</c:formatCode>
                <c:ptCount val="16"/>
                <c:pt idx="0">
                  <c:v>-15.140000000016016</c:v>
                </c:pt>
                <c:pt idx="1">
                  <c:v>-10.140000000016016</c:v>
                </c:pt>
                <c:pt idx="2">
                  <c:v>-5.1400000000160162</c:v>
                </c:pt>
                <c:pt idx="3">
                  <c:v>-0.1400000000160162</c:v>
                </c:pt>
                <c:pt idx="4">
                  <c:v>4.8599999999839838</c:v>
                </c:pt>
                <c:pt idx="5">
                  <c:v>9.8599999999839838</c:v>
                </c:pt>
                <c:pt idx="6">
                  <c:v>14.859999999983984</c:v>
                </c:pt>
                <c:pt idx="7">
                  <c:v>19.859999999983984</c:v>
                </c:pt>
                <c:pt idx="8">
                  <c:v>24.859999999983984</c:v>
                </c:pt>
                <c:pt idx="9">
                  <c:v>29.859999999983984</c:v>
                </c:pt>
                <c:pt idx="10">
                  <c:v>34.859999999983984</c:v>
                </c:pt>
                <c:pt idx="11">
                  <c:v>39.859999999983984</c:v>
                </c:pt>
                <c:pt idx="12">
                  <c:v>44.859999999983984</c:v>
                </c:pt>
                <c:pt idx="13">
                  <c:v>49.859999999983984</c:v>
                </c:pt>
                <c:pt idx="14">
                  <c:v>54.859999999983984</c:v>
                </c:pt>
                <c:pt idx="15">
                  <c:v>59.859999999983984</c:v>
                </c:pt>
              </c:numCache>
            </c:numRef>
          </c:xVal>
          <c:yVal>
            <c:numRef>
              <c:f>Sheet1!$H$7:$H$22</c:f>
              <c:numCache>
                <c:formatCode>0.0</c:formatCode>
                <c:ptCount val="16"/>
                <c:pt idx="0">
                  <c:v>-15.140000000002374</c:v>
                </c:pt>
                <c:pt idx="1">
                  <c:v>-10.140000000006921</c:v>
                </c:pt>
                <c:pt idx="2">
                  <c:v>-5.1400000000114687</c:v>
                </c:pt>
                <c:pt idx="3">
                  <c:v>-0.1400000000160162</c:v>
                </c:pt>
                <c:pt idx="4">
                  <c:v>7.0800000000019736</c:v>
                </c:pt>
                <c:pt idx="5">
                  <c:v>13.769999999993843</c:v>
                </c:pt>
                <c:pt idx="6">
                  <c:v>19.92000000001326</c:v>
                </c:pt>
                <c:pt idx="7">
                  <c:v>25.599999999997181</c:v>
                </c:pt>
                <c:pt idx="8">
                  <c:v>30.910000000005766</c:v>
                </c:pt>
                <c:pt idx="9">
                  <c:v>35.919999999975971</c:v>
                </c:pt>
                <c:pt idx="10">
                  <c:v>40.620000000018308</c:v>
                </c:pt>
                <c:pt idx="11">
                  <c:v>45.050000000003365</c:v>
                </c:pt>
                <c:pt idx="12">
                  <c:v>49.27000000000703</c:v>
                </c:pt>
                <c:pt idx="13">
                  <c:v>53.24999999999136</c:v>
                </c:pt>
                <c:pt idx="14">
                  <c:v>57.019999999994297</c:v>
                </c:pt>
                <c:pt idx="15">
                  <c:v>60.659999999984393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81-4AAE-BAC1-F21A82029DDD}"/>
            </c:ext>
          </c:extLst>
        </c:ser>
        <c:ser>
          <c:idx val="1"/>
          <c:order val="1"/>
          <c:tx>
            <c:strRef>
              <c:f>Sheet1!$I$6</c:f>
              <c:strCache>
                <c:ptCount val="1"/>
                <c:pt idx="0">
                  <c:v>flat surface n=1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Sheet1!$G$7:$G$22</c:f>
              <c:numCache>
                <c:formatCode>0.0</c:formatCode>
                <c:ptCount val="16"/>
                <c:pt idx="0">
                  <c:v>-15.140000000016016</c:v>
                </c:pt>
                <c:pt idx="1">
                  <c:v>-10.140000000016016</c:v>
                </c:pt>
                <c:pt idx="2">
                  <c:v>-5.1400000000160162</c:v>
                </c:pt>
                <c:pt idx="3">
                  <c:v>-0.1400000000160162</c:v>
                </c:pt>
                <c:pt idx="4">
                  <c:v>4.8599999999839838</c:v>
                </c:pt>
                <c:pt idx="5">
                  <c:v>9.8599999999839838</c:v>
                </c:pt>
                <c:pt idx="6">
                  <c:v>14.859999999983984</c:v>
                </c:pt>
                <c:pt idx="7">
                  <c:v>19.859999999983984</c:v>
                </c:pt>
                <c:pt idx="8">
                  <c:v>24.859999999983984</c:v>
                </c:pt>
                <c:pt idx="9">
                  <c:v>29.859999999983984</c:v>
                </c:pt>
                <c:pt idx="10">
                  <c:v>34.859999999983984</c:v>
                </c:pt>
                <c:pt idx="11">
                  <c:v>39.859999999983984</c:v>
                </c:pt>
                <c:pt idx="12">
                  <c:v>44.859999999983984</c:v>
                </c:pt>
                <c:pt idx="13">
                  <c:v>49.859999999983984</c:v>
                </c:pt>
                <c:pt idx="14">
                  <c:v>54.859999999983984</c:v>
                </c:pt>
                <c:pt idx="15">
                  <c:v>59.859999999983984</c:v>
                </c:pt>
              </c:numCache>
            </c:numRef>
          </c:xVal>
          <c:yVal>
            <c:numRef>
              <c:f>Sheet1!$I$7:$I$22</c:f>
              <c:numCache>
                <c:formatCode>0.0</c:formatCode>
                <c:ptCount val="16"/>
                <c:pt idx="0">
                  <c:v>-15.140000000016016</c:v>
                </c:pt>
                <c:pt idx="1">
                  <c:v>-10.140000000016016</c:v>
                </c:pt>
                <c:pt idx="2">
                  <c:v>-5.1400000000160162</c:v>
                </c:pt>
                <c:pt idx="3">
                  <c:v>-0.1400000000160162</c:v>
                </c:pt>
                <c:pt idx="4">
                  <c:v>4.8599999999839838</c:v>
                </c:pt>
                <c:pt idx="5">
                  <c:v>9.8599999999839838</c:v>
                </c:pt>
                <c:pt idx="6">
                  <c:v>14.859999999983984</c:v>
                </c:pt>
                <c:pt idx="7">
                  <c:v>19.859999999983984</c:v>
                </c:pt>
                <c:pt idx="8">
                  <c:v>24.859999999983984</c:v>
                </c:pt>
                <c:pt idx="9">
                  <c:v>29.859999999983984</c:v>
                </c:pt>
                <c:pt idx="10">
                  <c:v>34.859999999983984</c:v>
                </c:pt>
                <c:pt idx="11">
                  <c:v>39.859999999983984</c:v>
                </c:pt>
                <c:pt idx="12">
                  <c:v>44.859999999983984</c:v>
                </c:pt>
                <c:pt idx="13">
                  <c:v>49.859999999983984</c:v>
                </c:pt>
                <c:pt idx="14">
                  <c:v>54.859999999983984</c:v>
                </c:pt>
                <c:pt idx="15">
                  <c:v>59.859999999983984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81-4AAE-BAC1-F21A82029DDD}"/>
            </c:ext>
          </c:extLst>
        </c:ser>
        <c:ser>
          <c:idx val="2"/>
          <c:order val="2"/>
          <c:tx>
            <c:strRef>
              <c:f>Sheet1!$J$6</c:f>
              <c:strCache>
                <c:ptCount val="1"/>
                <c:pt idx="0">
                  <c:v>flat surface n=1.45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Sheet1!$G$7:$G$22</c:f>
              <c:numCache>
                <c:formatCode>0.0</c:formatCode>
                <c:ptCount val="16"/>
                <c:pt idx="0">
                  <c:v>-15.140000000016016</c:v>
                </c:pt>
                <c:pt idx="1">
                  <c:v>-10.140000000016016</c:v>
                </c:pt>
                <c:pt idx="2">
                  <c:v>-5.1400000000160162</c:v>
                </c:pt>
                <c:pt idx="3">
                  <c:v>-0.1400000000160162</c:v>
                </c:pt>
                <c:pt idx="4">
                  <c:v>4.8599999999839838</c:v>
                </c:pt>
                <c:pt idx="5">
                  <c:v>9.8599999999839838</c:v>
                </c:pt>
                <c:pt idx="6">
                  <c:v>14.859999999983984</c:v>
                </c:pt>
                <c:pt idx="7">
                  <c:v>19.859999999983984</c:v>
                </c:pt>
                <c:pt idx="8">
                  <c:v>24.859999999983984</c:v>
                </c:pt>
                <c:pt idx="9">
                  <c:v>29.859999999983984</c:v>
                </c:pt>
                <c:pt idx="10">
                  <c:v>34.859999999983984</c:v>
                </c:pt>
                <c:pt idx="11">
                  <c:v>39.859999999983984</c:v>
                </c:pt>
                <c:pt idx="12">
                  <c:v>44.859999999983984</c:v>
                </c:pt>
                <c:pt idx="13">
                  <c:v>49.859999999983984</c:v>
                </c:pt>
                <c:pt idx="14">
                  <c:v>54.859999999983984</c:v>
                </c:pt>
                <c:pt idx="15">
                  <c:v>59.859999999983984</c:v>
                </c:pt>
              </c:numCache>
            </c:numRef>
          </c:xVal>
          <c:yVal>
            <c:numRef>
              <c:f>Sheet1!$J$7:$J$22</c:f>
              <c:numCache>
                <c:formatCode>0.0</c:formatCode>
                <c:ptCount val="16"/>
                <c:pt idx="0">
                  <c:v>-15.140000000016016</c:v>
                </c:pt>
                <c:pt idx="1">
                  <c:v>-10.140000000016016</c:v>
                </c:pt>
                <c:pt idx="2">
                  <c:v>-5.1400000000160162</c:v>
                </c:pt>
                <c:pt idx="3">
                  <c:v>-0.1400000000160162</c:v>
                </c:pt>
                <c:pt idx="4">
                  <c:v>7.0469999999767765</c:v>
                </c:pt>
                <c:pt idx="5">
                  <c:v>14.296999999976777</c:v>
                </c:pt>
                <c:pt idx="6">
                  <c:v>21.546999999976777</c:v>
                </c:pt>
                <c:pt idx="7">
                  <c:v>28.796999999976777</c:v>
                </c:pt>
                <c:pt idx="8">
                  <c:v>36.046999999976777</c:v>
                </c:pt>
                <c:pt idx="9">
                  <c:v>43.296999999976777</c:v>
                </c:pt>
                <c:pt idx="10">
                  <c:v>50.546999999976777</c:v>
                </c:pt>
                <c:pt idx="11">
                  <c:v>57.796999999976777</c:v>
                </c:pt>
                <c:pt idx="12">
                  <c:v>65.046999999976777</c:v>
                </c:pt>
                <c:pt idx="13">
                  <c:v>72.296999999976777</c:v>
                </c:pt>
                <c:pt idx="14">
                  <c:v>79.546999999976777</c:v>
                </c:pt>
                <c:pt idx="15">
                  <c:v>86.796999999976777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81-4AAE-BAC1-F21A82029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678704"/>
        <c:axId val="217676736"/>
      </c:scatterChart>
      <c:valAx>
        <c:axId val="217678704"/>
        <c:scaling>
          <c:orientation val="minMax"/>
          <c:max val="65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</a:t>
                </a:r>
                <a:r>
                  <a:rPr lang="en-US" baseline="0"/>
                  <a:t> position in z axis [um]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676736"/>
        <c:crosses val="autoZero"/>
        <c:crossBetween val="midCat"/>
      </c:valAx>
      <c:valAx>
        <c:axId val="217676736"/>
        <c:scaling>
          <c:orientation val="minMax"/>
          <c:max val="8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spot</a:t>
                </a:r>
                <a:r>
                  <a:rPr lang="en-US" baseline="0"/>
                  <a:t> position in z axis [um]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678704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Reverse function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49044485315248"/>
                  <c:y val="6.304996271439224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800" b="1" baseline="0"/>
                      <a:t>y = 9E-05x</a:t>
                    </a:r>
                    <a:r>
                      <a:rPr lang="en-US" sz="800" b="1" baseline="30000"/>
                      <a:t>3</a:t>
                    </a:r>
                    <a:r>
                      <a:rPr lang="en-US" sz="800" b="1" baseline="0"/>
                      <a:t> - 0.003x</a:t>
                    </a:r>
                    <a:r>
                      <a:rPr lang="en-US" sz="800" b="1" baseline="30000"/>
                      <a:t>2</a:t>
                    </a:r>
                    <a:r>
                      <a:rPr lang="en-US" sz="800" b="1" baseline="0"/>
                      <a:t> + 0.8432x - 1.0043</a:t>
                    </a:r>
                    <a:r>
                      <a:rPr lang="en-US" sz="800" baseline="0"/>
                      <a:t/>
                    </a:r>
                    <a:br>
                      <a:rPr lang="en-US" sz="800" baseline="0"/>
                    </a:br>
                    <a:r>
                      <a:rPr lang="en-US" sz="800" baseline="0"/>
                      <a:t>R² = 0.9997</a:t>
                    </a:r>
                    <a:endParaRPr lang="en-US" sz="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Sheet1!$H$7:$H$22</c:f>
              <c:numCache>
                <c:formatCode>0.0</c:formatCode>
                <c:ptCount val="16"/>
                <c:pt idx="0">
                  <c:v>-15.140000000002374</c:v>
                </c:pt>
                <c:pt idx="1">
                  <c:v>-10.140000000006921</c:v>
                </c:pt>
                <c:pt idx="2">
                  <c:v>-5.1400000000114687</c:v>
                </c:pt>
                <c:pt idx="3">
                  <c:v>-0.1400000000160162</c:v>
                </c:pt>
                <c:pt idx="4">
                  <c:v>7.0800000000019736</c:v>
                </c:pt>
                <c:pt idx="5">
                  <c:v>13.769999999993843</c:v>
                </c:pt>
                <c:pt idx="6">
                  <c:v>19.92000000001326</c:v>
                </c:pt>
                <c:pt idx="7">
                  <c:v>25.599999999997181</c:v>
                </c:pt>
                <c:pt idx="8">
                  <c:v>30.910000000005766</c:v>
                </c:pt>
                <c:pt idx="9">
                  <c:v>35.919999999975971</c:v>
                </c:pt>
                <c:pt idx="10">
                  <c:v>40.620000000018308</c:v>
                </c:pt>
                <c:pt idx="11">
                  <c:v>45.050000000003365</c:v>
                </c:pt>
                <c:pt idx="12">
                  <c:v>49.27000000000703</c:v>
                </c:pt>
                <c:pt idx="13">
                  <c:v>53.24999999999136</c:v>
                </c:pt>
                <c:pt idx="14">
                  <c:v>57.019999999994297</c:v>
                </c:pt>
                <c:pt idx="15">
                  <c:v>60.659999999984393</c:v>
                </c:pt>
              </c:numCache>
            </c:numRef>
          </c:xVal>
          <c:yVal>
            <c:numRef>
              <c:f>Sheet1!$G$7:$G$22</c:f>
              <c:numCache>
                <c:formatCode>0.0</c:formatCode>
                <c:ptCount val="16"/>
                <c:pt idx="0">
                  <c:v>-15.140000000016016</c:v>
                </c:pt>
                <c:pt idx="1">
                  <c:v>-10.140000000016016</c:v>
                </c:pt>
                <c:pt idx="2">
                  <c:v>-5.1400000000160162</c:v>
                </c:pt>
                <c:pt idx="3">
                  <c:v>-0.1400000000160162</c:v>
                </c:pt>
                <c:pt idx="4">
                  <c:v>4.8599999999839838</c:v>
                </c:pt>
                <c:pt idx="5">
                  <c:v>9.8599999999839838</c:v>
                </c:pt>
                <c:pt idx="6">
                  <c:v>14.859999999983984</c:v>
                </c:pt>
                <c:pt idx="7">
                  <c:v>19.859999999983984</c:v>
                </c:pt>
                <c:pt idx="8">
                  <c:v>24.859999999983984</c:v>
                </c:pt>
                <c:pt idx="9">
                  <c:v>29.859999999983984</c:v>
                </c:pt>
                <c:pt idx="10">
                  <c:v>34.859999999983984</c:v>
                </c:pt>
                <c:pt idx="11">
                  <c:v>39.859999999983984</c:v>
                </c:pt>
                <c:pt idx="12">
                  <c:v>44.859999999983984</c:v>
                </c:pt>
                <c:pt idx="13">
                  <c:v>49.859999999983984</c:v>
                </c:pt>
                <c:pt idx="14">
                  <c:v>54.859999999983984</c:v>
                </c:pt>
                <c:pt idx="15">
                  <c:v>59.859999999983984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83-4E83-85A3-9780E32E0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163984"/>
        <c:axId val="531162344"/>
      </c:scatterChart>
      <c:valAx>
        <c:axId val="531163984"/>
        <c:scaling>
          <c:orientation val="minMax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spot</a:t>
                </a:r>
                <a:r>
                  <a:rPr lang="en-US" baseline="0"/>
                  <a:t> posittion in z axis [um]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62344"/>
        <c:crossesAt val="-20"/>
        <c:crossBetween val="midCat"/>
      </c:valAx>
      <c:valAx>
        <c:axId val="531162344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 postition in z axis [um]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63984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 function, ojb</a:t>
            </a:r>
            <a:r>
              <a:rPr lang="en-US" baseline="0"/>
              <a:t> pos= f(spot pos.)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300406792216661E-2"/>
          <c:y val="0.1867025089605735"/>
          <c:w val="0.84756690997566908"/>
          <c:h val="0.7193726187452375"/>
        </c:manualLayout>
      </c:layout>
      <c:scatterChart>
        <c:scatterStyle val="smoothMarker"/>
        <c:varyColors val="0"/>
        <c:ser>
          <c:idx val="0"/>
          <c:order val="0"/>
          <c:tx>
            <c:v>Reverse function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52919708029197077"/>
                  <c:y val="0.15021505376344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Sheet1!$H$27:$H$42</c:f>
              <c:numCache>
                <c:formatCode>0.0</c:formatCode>
                <c:ptCount val="16"/>
                <c:pt idx="0">
                  <c:v>15.140000000002374</c:v>
                </c:pt>
                <c:pt idx="1">
                  <c:v>10.140000000006921</c:v>
                </c:pt>
                <c:pt idx="2">
                  <c:v>5.1400000000114687</c:v>
                </c:pt>
                <c:pt idx="3">
                  <c:v>0.1400000000160162</c:v>
                </c:pt>
                <c:pt idx="4">
                  <c:v>-7.0800000000019736</c:v>
                </c:pt>
                <c:pt idx="5">
                  <c:v>-13.769999999993843</c:v>
                </c:pt>
                <c:pt idx="6">
                  <c:v>-19.92000000001326</c:v>
                </c:pt>
                <c:pt idx="7">
                  <c:v>-25.599999999997181</c:v>
                </c:pt>
                <c:pt idx="8">
                  <c:v>-30.910000000005766</c:v>
                </c:pt>
                <c:pt idx="9">
                  <c:v>-35.919999999975971</c:v>
                </c:pt>
                <c:pt idx="10">
                  <c:v>-40.620000000018308</c:v>
                </c:pt>
                <c:pt idx="11">
                  <c:v>-45.050000000003365</c:v>
                </c:pt>
                <c:pt idx="12">
                  <c:v>-49.27000000000703</c:v>
                </c:pt>
                <c:pt idx="13">
                  <c:v>-53.24999999999136</c:v>
                </c:pt>
                <c:pt idx="14">
                  <c:v>-57.019999999994297</c:v>
                </c:pt>
                <c:pt idx="15">
                  <c:v>-60.659999999984393</c:v>
                </c:pt>
              </c:numCache>
            </c:numRef>
          </c:xVal>
          <c:yVal>
            <c:numRef>
              <c:f>Sheet1!$G$27:$G$42</c:f>
              <c:numCache>
                <c:formatCode>0.0</c:formatCode>
                <c:ptCount val="16"/>
                <c:pt idx="0">
                  <c:v>15.140000000016016</c:v>
                </c:pt>
                <c:pt idx="1">
                  <c:v>10.140000000016016</c:v>
                </c:pt>
                <c:pt idx="2">
                  <c:v>5.1400000000160162</c:v>
                </c:pt>
                <c:pt idx="3">
                  <c:v>0.1400000000160162</c:v>
                </c:pt>
                <c:pt idx="4">
                  <c:v>-4.8599999999839838</c:v>
                </c:pt>
                <c:pt idx="5">
                  <c:v>-9.8599999999839838</c:v>
                </c:pt>
                <c:pt idx="6">
                  <c:v>-14.859999999983984</c:v>
                </c:pt>
                <c:pt idx="7">
                  <c:v>-19.859999999983984</c:v>
                </c:pt>
                <c:pt idx="8">
                  <c:v>-24.859999999983984</c:v>
                </c:pt>
                <c:pt idx="9">
                  <c:v>-29.859999999983984</c:v>
                </c:pt>
                <c:pt idx="10">
                  <c:v>-34.859999999983984</c:v>
                </c:pt>
                <c:pt idx="11">
                  <c:v>-39.859999999983984</c:v>
                </c:pt>
                <c:pt idx="12">
                  <c:v>-44.859999999983984</c:v>
                </c:pt>
                <c:pt idx="13">
                  <c:v>-49.859999999983984</c:v>
                </c:pt>
                <c:pt idx="14">
                  <c:v>-54.859999999983984</c:v>
                </c:pt>
                <c:pt idx="15">
                  <c:v>-59.859999999983984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A7-4D5C-854E-E1759DD45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163984"/>
        <c:axId val="531162344"/>
      </c:scatterChart>
      <c:valAx>
        <c:axId val="531163984"/>
        <c:scaling>
          <c:orientation val="maxMin"/>
          <c:min val="-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spot</a:t>
                </a:r>
                <a:r>
                  <a:rPr lang="en-US" baseline="0"/>
                  <a:t> posittion in z axis [um]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7755458487397114"/>
              <c:y val="9.935342759574408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62344"/>
        <c:crossesAt val="20"/>
        <c:crossBetween val="midCat"/>
      </c:valAx>
      <c:valAx>
        <c:axId val="531162344"/>
        <c:scaling>
          <c:orientation val="minMax"/>
          <c:min val="-7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 postition in z axis [um]</a:t>
                </a:r>
              </a:p>
            </c:rich>
          </c:tx>
          <c:layout>
            <c:manualLayout>
              <c:xMode val="edge"/>
              <c:yMode val="edge"/>
              <c:x val="4.2568857724901155E-2"/>
              <c:y val="0.319354838709677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63984"/>
        <c:crossesAt val="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function, spot</a:t>
            </a:r>
            <a:r>
              <a:rPr lang="en-US" baseline="0"/>
              <a:t> pos= f(obj pos.)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300406792216661E-2"/>
          <c:y val="0.1867025089605735"/>
          <c:w val="0.84756690997566908"/>
          <c:h val="0.7193726187452375"/>
        </c:manualLayout>
      </c:layout>
      <c:scatterChart>
        <c:scatterStyle val="smoothMarker"/>
        <c:varyColors val="0"/>
        <c:ser>
          <c:idx val="0"/>
          <c:order val="0"/>
          <c:tx>
            <c:v>Reverse function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60624493106244937"/>
                  <c:y val="0.143817627635255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Sheet1!$G$27:$G$42</c:f>
              <c:numCache>
                <c:formatCode>0.0</c:formatCode>
                <c:ptCount val="16"/>
                <c:pt idx="0">
                  <c:v>15.140000000016016</c:v>
                </c:pt>
                <c:pt idx="1">
                  <c:v>10.140000000016016</c:v>
                </c:pt>
                <c:pt idx="2">
                  <c:v>5.1400000000160162</c:v>
                </c:pt>
                <c:pt idx="3">
                  <c:v>0.1400000000160162</c:v>
                </c:pt>
                <c:pt idx="4">
                  <c:v>-4.8599999999839838</c:v>
                </c:pt>
                <c:pt idx="5">
                  <c:v>-9.8599999999839838</c:v>
                </c:pt>
                <c:pt idx="6">
                  <c:v>-14.859999999983984</c:v>
                </c:pt>
                <c:pt idx="7">
                  <c:v>-19.859999999983984</c:v>
                </c:pt>
                <c:pt idx="8">
                  <c:v>-24.859999999983984</c:v>
                </c:pt>
                <c:pt idx="9">
                  <c:v>-29.859999999983984</c:v>
                </c:pt>
                <c:pt idx="10">
                  <c:v>-34.859999999983984</c:v>
                </c:pt>
                <c:pt idx="11">
                  <c:v>-39.859999999983984</c:v>
                </c:pt>
                <c:pt idx="12">
                  <c:v>-44.859999999983984</c:v>
                </c:pt>
                <c:pt idx="13">
                  <c:v>-49.859999999983984</c:v>
                </c:pt>
                <c:pt idx="14">
                  <c:v>-54.859999999983984</c:v>
                </c:pt>
                <c:pt idx="15">
                  <c:v>-59.859999999983984</c:v>
                </c:pt>
              </c:numCache>
            </c:numRef>
          </c:xVal>
          <c:yVal>
            <c:numRef>
              <c:f>Sheet1!$H$27:$H$42</c:f>
              <c:numCache>
                <c:formatCode>0.0</c:formatCode>
                <c:ptCount val="16"/>
                <c:pt idx="0">
                  <c:v>15.140000000002374</c:v>
                </c:pt>
                <c:pt idx="1">
                  <c:v>10.140000000006921</c:v>
                </c:pt>
                <c:pt idx="2">
                  <c:v>5.1400000000114687</c:v>
                </c:pt>
                <c:pt idx="3">
                  <c:v>0.1400000000160162</c:v>
                </c:pt>
                <c:pt idx="4">
                  <c:v>-7.0800000000019736</c:v>
                </c:pt>
                <c:pt idx="5">
                  <c:v>-13.769999999993843</c:v>
                </c:pt>
                <c:pt idx="6">
                  <c:v>-19.92000000001326</c:v>
                </c:pt>
                <c:pt idx="7">
                  <c:v>-25.599999999997181</c:v>
                </c:pt>
                <c:pt idx="8">
                  <c:v>-30.910000000005766</c:v>
                </c:pt>
                <c:pt idx="9">
                  <c:v>-35.919999999975971</c:v>
                </c:pt>
                <c:pt idx="10">
                  <c:v>-40.620000000018308</c:v>
                </c:pt>
                <c:pt idx="11">
                  <c:v>-45.050000000003365</c:v>
                </c:pt>
                <c:pt idx="12">
                  <c:v>-49.27000000000703</c:v>
                </c:pt>
                <c:pt idx="13">
                  <c:v>-53.24999999999136</c:v>
                </c:pt>
                <c:pt idx="14">
                  <c:v>-57.019999999994297</c:v>
                </c:pt>
                <c:pt idx="15">
                  <c:v>-60.659999999984393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E9-4AEA-B420-B149986A3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163984"/>
        <c:axId val="531162344"/>
      </c:scatterChart>
      <c:valAx>
        <c:axId val="531163984"/>
        <c:scaling>
          <c:orientation val="maxMin"/>
          <c:min val="-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obj posittion in z axis [um]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7755458487397114"/>
              <c:y val="9.935342759574408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62344"/>
        <c:crossesAt val="20"/>
        <c:crossBetween val="midCat"/>
      </c:valAx>
      <c:valAx>
        <c:axId val="531162344"/>
        <c:scaling>
          <c:orientation val="minMax"/>
          <c:min val="-7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spot postition in z axis [um]</a:t>
                </a:r>
              </a:p>
            </c:rich>
          </c:tx>
          <c:layout>
            <c:manualLayout>
              <c:xMode val="edge"/>
              <c:yMode val="edge"/>
              <c:x val="4.2568857724901155E-2"/>
              <c:y val="0.319354838709677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63984"/>
        <c:crossesAt val="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2</xdr:row>
      <xdr:rowOff>83820</xdr:rowOff>
    </xdr:from>
    <xdr:to>
      <xdr:col>19</xdr:col>
      <xdr:colOff>586740</xdr:colOff>
      <xdr:row>38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198120</xdr:colOff>
      <xdr:row>4</xdr:row>
      <xdr:rowOff>30480</xdr:rowOff>
    </xdr:from>
    <xdr:to>
      <xdr:col>30</xdr:col>
      <xdr:colOff>365760</xdr:colOff>
      <xdr:row>22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320040</xdr:colOff>
      <xdr:row>24</xdr:row>
      <xdr:rowOff>76200</xdr:rowOff>
    </xdr:from>
    <xdr:to>
      <xdr:col>30</xdr:col>
      <xdr:colOff>487680</xdr:colOff>
      <xdr:row>43</xdr:row>
      <xdr:rowOff>144780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571500</xdr:colOff>
      <xdr:row>46</xdr:row>
      <xdr:rowOff>15240</xdr:rowOff>
    </xdr:from>
    <xdr:to>
      <xdr:col>21</xdr:col>
      <xdr:colOff>129540</xdr:colOff>
      <xdr:row>65</xdr:row>
      <xdr:rowOff>83820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42"/>
  <sheetViews>
    <sheetView tabSelected="1" topLeftCell="Q3" workbookViewId="0">
      <selection activeCell="AB27" sqref="AB27"/>
    </sheetView>
  </sheetViews>
  <sheetFormatPr defaultRowHeight="14.4" x14ac:dyDescent="0.3"/>
  <cols>
    <col min="3" max="4" width="9.5546875" bestFit="1" customWidth="1"/>
    <col min="5" max="5" width="9.5546875" customWidth="1"/>
    <col min="6" max="6" width="9.5546875" style="4" customWidth="1"/>
    <col min="7" max="7" width="9.5546875" customWidth="1"/>
    <col min="8" max="8" width="13.5546875" customWidth="1"/>
  </cols>
  <sheetData>
    <row r="3" spans="1:10" x14ac:dyDescent="0.3">
      <c r="B3" t="s">
        <v>5</v>
      </c>
      <c r="C3">
        <v>1.45</v>
      </c>
    </row>
    <row r="6" spans="1:10" x14ac:dyDescent="0.3">
      <c r="B6" t="s">
        <v>0</v>
      </c>
      <c r="C6" t="s">
        <v>1</v>
      </c>
      <c r="D6" t="s">
        <v>2</v>
      </c>
      <c r="G6" s="4" t="s">
        <v>8</v>
      </c>
      <c r="H6" t="s">
        <v>10</v>
      </c>
      <c r="I6" t="s">
        <v>6</v>
      </c>
      <c r="J6" t="s">
        <v>7</v>
      </c>
    </row>
    <row r="7" spans="1:10" x14ac:dyDescent="0.3">
      <c r="C7" s="3">
        <v>150.95486</v>
      </c>
      <c r="D7" s="3">
        <v>150.97</v>
      </c>
      <c r="F7" s="4">
        <v>-3</v>
      </c>
      <c r="G7" s="2">
        <f>$G$10+F7*5</f>
        <v>-15.140000000016016</v>
      </c>
      <c r="H7" s="2">
        <f t="shared" ref="H7:H22" si="0">1000*(C7-D7)</f>
        <v>-15.140000000002374</v>
      </c>
      <c r="I7" s="2">
        <f>G7</f>
        <v>-15.140000000016016</v>
      </c>
      <c r="J7" s="2">
        <f>G7</f>
        <v>-15.140000000016016</v>
      </c>
    </row>
    <row r="8" spans="1:10" x14ac:dyDescent="0.3">
      <c r="B8">
        <v>5.85</v>
      </c>
      <c r="C8" s="3">
        <v>150.95486</v>
      </c>
      <c r="D8" s="3">
        <v>150.965</v>
      </c>
      <c r="E8" s="3"/>
      <c r="F8" s="4">
        <v>-2</v>
      </c>
      <c r="G8" s="2">
        <f>$G$10+F8*5</f>
        <v>-10.140000000016016</v>
      </c>
      <c r="H8" s="2">
        <f>1000*(C8-D8)</f>
        <v>-10.140000000006921</v>
      </c>
      <c r="I8" s="2">
        <f t="shared" ref="I8:I22" si="1">G8</f>
        <v>-10.140000000016016</v>
      </c>
      <c r="J8" s="2">
        <f>G8</f>
        <v>-10.140000000016016</v>
      </c>
    </row>
    <row r="9" spans="1:10" x14ac:dyDescent="0.3">
      <c r="B9" s="1">
        <v>5.8449999999999998</v>
      </c>
      <c r="C9" s="3">
        <v>150.95486</v>
      </c>
      <c r="D9" s="3">
        <v>150.96</v>
      </c>
      <c r="E9" s="3"/>
      <c r="F9" s="4">
        <v>-1</v>
      </c>
      <c r="G9" s="2">
        <f>$G$10+F9*5</f>
        <v>-5.1400000000160162</v>
      </c>
      <c r="H9" s="2">
        <f t="shared" si="0"/>
        <v>-5.1400000000114687</v>
      </c>
      <c r="I9" s="2">
        <f t="shared" si="1"/>
        <v>-5.1400000000160162</v>
      </c>
      <c r="J9" s="2">
        <f>G9</f>
        <v>-5.1400000000160162</v>
      </c>
    </row>
    <row r="10" spans="1:10" x14ac:dyDescent="0.3">
      <c r="A10" t="s">
        <v>3</v>
      </c>
      <c r="B10">
        <v>5.84</v>
      </c>
      <c r="C10" s="3">
        <v>150.95486</v>
      </c>
      <c r="D10" s="3">
        <v>150.95500000000001</v>
      </c>
      <c r="E10" s="3"/>
      <c r="F10" s="4">
        <v>0</v>
      </c>
      <c r="G10" s="2">
        <f>H10</f>
        <v>-0.1400000000160162</v>
      </c>
      <c r="H10" s="2">
        <f t="shared" si="0"/>
        <v>-0.1400000000160162</v>
      </c>
      <c r="I10" s="2">
        <f t="shared" si="1"/>
        <v>-0.1400000000160162</v>
      </c>
      <c r="J10" s="2">
        <f>G10</f>
        <v>-0.1400000000160162</v>
      </c>
    </row>
    <row r="11" spans="1:10" x14ac:dyDescent="0.3">
      <c r="B11">
        <v>5.835</v>
      </c>
      <c r="C11" s="3">
        <v>150.95707999999999</v>
      </c>
      <c r="D11" s="3">
        <v>150.94999999999999</v>
      </c>
      <c r="E11" s="3"/>
      <c r="F11" s="4">
        <v>1</v>
      </c>
      <c r="G11" s="2">
        <f>$G$10+F11*5</f>
        <v>4.8599999999839838</v>
      </c>
      <c r="H11" s="2">
        <f t="shared" si="0"/>
        <v>7.0800000000019736</v>
      </c>
      <c r="I11" s="2">
        <f t="shared" si="1"/>
        <v>4.8599999999839838</v>
      </c>
      <c r="J11" s="2">
        <f>G11*$C$3</f>
        <v>7.0469999999767765</v>
      </c>
    </row>
    <row r="12" spans="1:10" x14ac:dyDescent="0.3">
      <c r="B12">
        <v>5.83</v>
      </c>
      <c r="C12" s="3">
        <v>150.95876999999999</v>
      </c>
      <c r="D12" s="3">
        <v>150.94499999999999</v>
      </c>
      <c r="E12" s="3"/>
      <c r="F12" s="4">
        <v>2</v>
      </c>
      <c r="G12" s="2">
        <f t="shared" ref="G12:G22" si="2">$G$10+F12*5</f>
        <v>9.8599999999839838</v>
      </c>
      <c r="H12" s="2">
        <f t="shared" si="0"/>
        <v>13.769999999993843</v>
      </c>
      <c r="I12" s="2">
        <f t="shared" si="1"/>
        <v>9.8599999999839838</v>
      </c>
      <c r="J12" s="2">
        <f t="shared" ref="J12:J22" si="3">G12*$C$3</f>
        <v>14.296999999976777</v>
      </c>
    </row>
    <row r="13" spans="1:10" x14ac:dyDescent="0.3">
      <c r="B13">
        <v>5.8250000000000002</v>
      </c>
      <c r="C13" s="3">
        <v>150.95992000000001</v>
      </c>
      <c r="D13" s="3">
        <v>150.94</v>
      </c>
      <c r="E13" s="3"/>
      <c r="F13" s="4">
        <v>3</v>
      </c>
      <c r="G13" s="2">
        <f t="shared" si="2"/>
        <v>14.859999999983984</v>
      </c>
      <c r="H13" s="2">
        <f t="shared" si="0"/>
        <v>19.92000000001326</v>
      </c>
      <c r="I13" s="2">
        <f t="shared" si="1"/>
        <v>14.859999999983984</v>
      </c>
      <c r="J13" s="2">
        <f t="shared" si="3"/>
        <v>21.546999999976777</v>
      </c>
    </row>
    <row r="14" spans="1:10" x14ac:dyDescent="0.3">
      <c r="B14">
        <v>5.82</v>
      </c>
      <c r="C14" s="3">
        <v>150.9606</v>
      </c>
      <c r="D14" s="3">
        <v>150.935</v>
      </c>
      <c r="E14" s="3"/>
      <c r="F14" s="4">
        <v>4</v>
      </c>
      <c r="G14" s="2">
        <f t="shared" si="2"/>
        <v>19.859999999983984</v>
      </c>
      <c r="H14" s="2">
        <f t="shared" si="0"/>
        <v>25.599999999997181</v>
      </c>
      <c r="I14" s="2">
        <f t="shared" si="1"/>
        <v>19.859999999983984</v>
      </c>
      <c r="J14" s="2">
        <f t="shared" si="3"/>
        <v>28.796999999976777</v>
      </c>
    </row>
    <row r="15" spans="1:10" x14ac:dyDescent="0.3">
      <c r="B15">
        <v>5.8150000000000004</v>
      </c>
      <c r="C15" s="3">
        <v>150.96091000000001</v>
      </c>
      <c r="D15" s="3">
        <v>150.93</v>
      </c>
      <c r="E15" s="3"/>
      <c r="F15" s="4">
        <v>5</v>
      </c>
      <c r="G15" s="2">
        <f t="shared" si="2"/>
        <v>24.859999999983984</v>
      </c>
      <c r="H15" s="2">
        <f t="shared" si="0"/>
        <v>30.910000000005766</v>
      </c>
      <c r="I15" s="2">
        <f t="shared" si="1"/>
        <v>24.859999999983984</v>
      </c>
      <c r="J15" s="2">
        <f t="shared" si="3"/>
        <v>36.046999999976777</v>
      </c>
    </row>
    <row r="16" spans="1:10" x14ac:dyDescent="0.3">
      <c r="B16">
        <v>5.81</v>
      </c>
      <c r="C16" s="3">
        <v>150.96091999999999</v>
      </c>
      <c r="D16" s="3">
        <v>150.92500000000001</v>
      </c>
      <c r="E16" s="3"/>
      <c r="F16" s="4">
        <v>6</v>
      </c>
      <c r="G16" s="2">
        <f t="shared" si="2"/>
        <v>29.859999999983984</v>
      </c>
      <c r="H16" s="2">
        <f t="shared" si="0"/>
        <v>35.919999999975971</v>
      </c>
      <c r="I16" s="2">
        <f t="shared" si="1"/>
        <v>29.859999999983984</v>
      </c>
      <c r="J16" s="2">
        <f t="shared" si="3"/>
        <v>43.296999999976777</v>
      </c>
    </row>
    <row r="17" spans="2:22" x14ac:dyDescent="0.3">
      <c r="B17">
        <v>5.8049999999999997</v>
      </c>
      <c r="C17" s="3">
        <v>150.96062000000001</v>
      </c>
      <c r="D17" s="3">
        <v>150.91999999999999</v>
      </c>
      <c r="E17" s="3"/>
      <c r="F17" s="4">
        <v>7</v>
      </c>
      <c r="G17" s="2">
        <f t="shared" si="2"/>
        <v>34.859999999983984</v>
      </c>
      <c r="H17" s="2">
        <f t="shared" si="0"/>
        <v>40.620000000018308</v>
      </c>
      <c r="I17" s="2">
        <f t="shared" si="1"/>
        <v>34.859999999983984</v>
      </c>
      <c r="J17" s="2">
        <f t="shared" si="3"/>
        <v>50.546999999976777</v>
      </c>
    </row>
    <row r="18" spans="2:22" x14ac:dyDescent="0.3">
      <c r="B18">
        <v>5.8</v>
      </c>
      <c r="C18" s="3">
        <v>150.96005</v>
      </c>
      <c r="D18" s="3">
        <v>150.91499999999999</v>
      </c>
      <c r="E18" s="3"/>
      <c r="F18" s="4">
        <v>8</v>
      </c>
      <c r="G18" s="2">
        <f t="shared" si="2"/>
        <v>39.859999999983984</v>
      </c>
      <c r="H18" s="2">
        <f t="shared" si="0"/>
        <v>45.050000000003365</v>
      </c>
      <c r="I18" s="2">
        <f t="shared" si="1"/>
        <v>39.859999999983984</v>
      </c>
      <c r="J18" s="2">
        <f t="shared" si="3"/>
        <v>57.796999999976777</v>
      </c>
    </row>
    <row r="19" spans="2:22" x14ac:dyDescent="0.3">
      <c r="B19">
        <v>5.7949999999999999</v>
      </c>
      <c r="C19" s="3">
        <v>150.95927</v>
      </c>
      <c r="D19" s="3">
        <v>150.91</v>
      </c>
      <c r="E19" s="3"/>
      <c r="F19" s="4">
        <v>9</v>
      </c>
      <c r="G19" s="2">
        <f t="shared" si="2"/>
        <v>44.859999999983984</v>
      </c>
      <c r="H19" s="2">
        <f t="shared" si="0"/>
        <v>49.27000000000703</v>
      </c>
      <c r="I19" s="2">
        <f t="shared" si="1"/>
        <v>44.859999999983984</v>
      </c>
      <c r="J19" s="2">
        <f t="shared" si="3"/>
        <v>65.046999999976777</v>
      </c>
    </row>
    <row r="20" spans="2:22" x14ac:dyDescent="0.3">
      <c r="B20">
        <v>5.79</v>
      </c>
      <c r="C20" s="3">
        <v>150.95824999999999</v>
      </c>
      <c r="D20" s="3">
        <v>150.905</v>
      </c>
      <c r="E20" s="3"/>
      <c r="F20" s="4">
        <v>10</v>
      </c>
      <c r="G20" s="2">
        <f t="shared" si="2"/>
        <v>49.859999999983984</v>
      </c>
      <c r="H20" s="2">
        <f t="shared" si="0"/>
        <v>53.24999999999136</v>
      </c>
      <c r="I20" s="2">
        <f t="shared" si="1"/>
        <v>49.859999999983984</v>
      </c>
      <c r="J20" s="2">
        <f t="shared" si="3"/>
        <v>72.296999999976777</v>
      </c>
    </row>
    <row r="21" spans="2:22" x14ac:dyDescent="0.3">
      <c r="B21">
        <v>5.7850000000000001</v>
      </c>
      <c r="C21" s="3">
        <v>150.95702</v>
      </c>
      <c r="D21" s="3">
        <v>150.9</v>
      </c>
      <c r="E21" s="3"/>
      <c r="F21" s="4">
        <v>11</v>
      </c>
      <c r="G21" s="2">
        <f t="shared" si="2"/>
        <v>54.859999999983984</v>
      </c>
      <c r="H21" s="2">
        <f t="shared" si="0"/>
        <v>57.019999999994297</v>
      </c>
      <c r="I21" s="2">
        <f t="shared" si="1"/>
        <v>54.859999999983984</v>
      </c>
      <c r="J21" s="2">
        <f t="shared" si="3"/>
        <v>79.546999999976777</v>
      </c>
    </row>
    <row r="22" spans="2:22" x14ac:dyDescent="0.3">
      <c r="B22">
        <v>5.78</v>
      </c>
      <c r="C22" s="3">
        <v>150.95565999999999</v>
      </c>
      <c r="D22" s="3">
        <v>150.89500000000001</v>
      </c>
      <c r="E22" s="3"/>
      <c r="F22" s="4">
        <v>12</v>
      </c>
      <c r="G22" s="2">
        <f t="shared" si="2"/>
        <v>59.859999999983984</v>
      </c>
      <c r="H22" s="2">
        <f t="shared" si="0"/>
        <v>60.659999999984393</v>
      </c>
      <c r="I22" s="2">
        <f t="shared" si="1"/>
        <v>59.859999999983984</v>
      </c>
      <c r="J22" s="2">
        <f t="shared" si="3"/>
        <v>86.796999999976777</v>
      </c>
    </row>
    <row r="26" spans="2:22" x14ac:dyDescent="0.3">
      <c r="G26" s="4" t="s">
        <v>8</v>
      </c>
      <c r="H26" t="s">
        <v>10</v>
      </c>
    </row>
    <row r="27" spans="2:22" x14ac:dyDescent="0.3">
      <c r="F27" s="4">
        <v>-3</v>
      </c>
      <c r="G27" s="2">
        <f>-G7</f>
        <v>15.140000000016016</v>
      </c>
      <c r="H27" s="2">
        <f>-H7</f>
        <v>15.140000000002374</v>
      </c>
    </row>
    <row r="28" spans="2:22" x14ac:dyDescent="0.3">
      <c r="F28" s="4">
        <v>-2</v>
      </c>
      <c r="G28" s="2">
        <f t="shared" ref="G28:H28" si="4">-G8</f>
        <v>10.140000000016016</v>
      </c>
      <c r="H28" s="2">
        <f t="shared" si="4"/>
        <v>10.140000000006921</v>
      </c>
    </row>
    <row r="29" spans="2:22" x14ac:dyDescent="0.3">
      <c r="F29" s="4">
        <v>-1</v>
      </c>
      <c r="G29" s="2">
        <f t="shared" ref="G29:H29" si="5">-G9</f>
        <v>5.1400000000160162</v>
      </c>
      <c r="H29" s="2">
        <f t="shared" si="5"/>
        <v>5.1400000000114687</v>
      </c>
      <c r="V29" t="s">
        <v>4</v>
      </c>
    </row>
    <row r="30" spans="2:22" x14ac:dyDescent="0.3">
      <c r="B30" t="s">
        <v>9</v>
      </c>
      <c r="F30" s="4">
        <v>0</v>
      </c>
      <c r="G30" s="2">
        <f t="shared" ref="G30:H30" si="6">-G10</f>
        <v>0.1400000000160162</v>
      </c>
      <c r="H30" s="2">
        <f t="shared" si="6"/>
        <v>0.1400000000160162</v>
      </c>
    </row>
    <row r="31" spans="2:22" x14ac:dyDescent="0.3">
      <c r="F31" s="4">
        <v>1</v>
      </c>
      <c r="G31" s="2">
        <f t="shared" ref="G31:H31" si="7">-G11</f>
        <v>-4.8599999999839838</v>
      </c>
      <c r="H31" s="2">
        <f t="shared" si="7"/>
        <v>-7.0800000000019736</v>
      </c>
    </row>
    <row r="32" spans="2:22" x14ac:dyDescent="0.3">
      <c r="F32" s="4">
        <v>2</v>
      </c>
      <c r="G32" s="2">
        <f t="shared" ref="G32:H32" si="8">-G12</f>
        <v>-9.8599999999839838</v>
      </c>
      <c r="H32" s="2">
        <f t="shared" si="8"/>
        <v>-13.769999999993843</v>
      </c>
    </row>
    <row r="33" spans="6:8" x14ac:dyDescent="0.3">
      <c r="F33" s="4">
        <v>3</v>
      </c>
      <c r="G33" s="2">
        <f t="shared" ref="G33:H33" si="9">-G13</f>
        <v>-14.859999999983984</v>
      </c>
      <c r="H33" s="2">
        <f t="shared" si="9"/>
        <v>-19.92000000001326</v>
      </c>
    </row>
    <row r="34" spans="6:8" x14ac:dyDescent="0.3">
      <c r="F34" s="4">
        <v>4</v>
      </c>
      <c r="G34" s="2">
        <f t="shared" ref="G34:H34" si="10">-G14</f>
        <v>-19.859999999983984</v>
      </c>
      <c r="H34" s="2">
        <f t="shared" si="10"/>
        <v>-25.599999999997181</v>
      </c>
    </row>
    <row r="35" spans="6:8" x14ac:dyDescent="0.3">
      <c r="F35" s="4">
        <v>5</v>
      </c>
      <c r="G35" s="2">
        <f t="shared" ref="G35:H35" si="11">-G15</f>
        <v>-24.859999999983984</v>
      </c>
      <c r="H35" s="2">
        <f t="shared" si="11"/>
        <v>-30.910000000005766</v>
      </c>
    </row>
    <row r="36" spans="6:8" x14ac:dyDescent="0.3">
      <c r="F36" s="4">
        <v>6</v>
      </c>
      <c r="G36" s="2">
        <f t="shared" ref="G36:H36" si="12">-G16</f>
        <v>-29.859999999983984</v>
      </c>
      <c r="H36" s="2">
        <f t="shared" si="12"/>
        <v>-35.919999999975971</v>
      </c>
    </row>
    <row r="37" spans="6:8" x14ac:dyDescent="0.3">
      <c r="F37" s="4">
        <v>7</v>
      </c>
      <c r="G37" s="2">
        <f t="shared" ref="G37:H37" si="13">-G17</f>
        <v>-34.859999999983984</v>
      </c>
      <c r="H37" s="2">
        <f t="shared" si="13"/>
        <v>-40.620000000018308</v>
      </c>
    </row>
    <row r="38" spans="6:8" x14ac:dyDescent="0.3">
      <c r="F38" s="4">
        <v>8</v>
      </c>
      <c r="G38" s="2">
        <f t="shared" ref="G38:H38" si="14">-G18</f>
        <v>-39.859999999983984</v>
      </c>
      <c r="H38" s="2">
        <f t="shared" si="14"/>
        <v>-45.050000000003365</v>
      </c>
    </row>
    <row r="39" spans="6:8" x14ac:dyDescent="0.3">
      <c r="F39" s="4">
        <v>9</v>
      </c>
      <c r="G39" s="2">
        <f t="shared" ref="G39:H39" si="15">-G19</f>
        <v>-44.859999999983984</v>
      </c>
      <c r="H39" s="2">
        <f t="shared" si="15"/>
        <v>-49.27000000000703</v>
      </c>
    </row>
    <row r="40" spans="6:8" x14ac:dyDescent="0.3">
      <c r="F40" s="4">
        <v>10</v>
      </c>
      <c r="G40" s="2">
        <f t="shared" ref="G40:H40" si="16">-G20</f>
        <v>-49.859999999983984</v>
      </c>
      <c r="H40" s="2">
        <f t="shared" si="16"/>
        <v>-53.24999999999136</v>
      </c>
    </row>
    <row r="41" spans="6:8" x14ac:dyDescent="0.3">
      <c r="F41" s="4">
        <v>11</v>
      </c>
      <c r="G41" s="2">
        <f t="shared" ref="G41:H41" si="17">-G21</f>
        <v>-54.859999999983984</v>
      </c>
      <c r="H41" s="2">
        <f t="shared" si="17"/>
        <v>-57.019999999994297</v>
      </c>
    </row>
    <row r="42" spans="6:8" x14ac:dyDescent="0.3">
      <c r="F42" s="4">
        <v>12</v>
      </c>
      <c r="G42" s="2">
        <f t="shared" ref="G42:H42" si="18">-G22</f>
        <v>-59.859999999983984</v>
      </c>
      <c r="H42" s="2">
        <f t="shared" si="18"/>
        <v>-60.659999999984393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EPFL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2017-02-03T11:18:03Z</dcterms:created>
  <dcterms:modified xsi:type="dcterms:W3CDTF">2017-06-12T20:41:02Z</dcterms:modified>
</cp:coreProperties>
</file>