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3800" windowHeight="11190"/>
  </bookViews>
  <sheets>
    <sheet name="1.4" sheetId="1" r:id="rId1"/>
  </sheets>
  <calcPr calcId="145621"/>
</workbook>
</file>

<file path=xl/calcChain.xml><?xml version="1.0" encoding="utf-8"?>
<calcChain xmlns="http://schemas.openxmlformats.org/spreadsheetml/2006/main">
  <c r="N33" i="1" l="1"/>
  <c r="F33" i="1"/>
  <c r="P33" i="1" s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D30" i="1"/>
  <c r="E30" i="1"/>
  <c r="F30" i="1"/>
  <c r="G30" i="1"/>
  <c r="H30" i="1"/>
  <c r="I30" i="1"/>
  <c r="J30" i="1"/>
  <c r="K30" i="1"/>
  <c r="L30" i="1"/>
  <c r="M30" i="1"/>
  <c r="N30" i="1"/>
  <c r="O30" i="1"/>
  <c r="D31" i="1"/>
  <c r="E31" i="1"/>
  <c r="F31" i="1"/>
  <c r="G31" i="1"/>
  <c r="H31" i="1"/>
  <c r="I31" i="1"/>
  <c r="J31" i="1"/>
  <c r="K31" i="1"/>
  <c r="L31" i="1"/>
  <c r="M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G33" i="1"/>
  <c r="H33" i="1"/>
  <c r="I33" i="1"/>
  <c r="J33" i="1"/>
  <c r="K33" i="1"/>
  <c r="L33" i="1"/>
  <c r="M33" i="1"/>
  <c r="O33" i="1"/>
  <c r="D34" i="1"/>
  <c r="E34" i="1"/>
  <c r="F34" i="1"/>
  <c r="G34" i="1"/>
  <c r="P34" i="1" s="1"/>
  <c r="H34" i="1"/>
  <c r="I34" i="1"/>
  <c r="J34" i="1"/>
  <c r="K34" i="1"/>
  <c r="L34" i="1"/>
  <c r="M34" i="1"/>
  <c r="N34" i="1"/>
  <c r="O34" i="1"/>
  <c r="D35" i="1"/>
  <c r="E35" i="1"/>
  <c r="F35" i="1"/>
  <c r="G35" i="1"/>
  <c r="H35" i="1"/>
  <c r="I35" i="1"/>
  <c r="J35" i="1"/>
  <c r="K35" i="1"/>
  <c r="L35" i="1"/>
  <c r="M35" i="1"/>
  <c r="N35" i="1"/>
  <c r="O35" i="1"/>
  <c r="E24" i="1"/>
  <c r="F24" i="1"/>
  <c r="G24" i="1"/>
  <c r="H24" i="1"/>
  <c r="I24" i="1"/>
  <c r="J24" i="1"/>
  <c r="K24" i="1"/>
  <c r="L24" i="1"/>
  <c r="M24" i="1"/>
  <c r="N24" i="1"/>
  <c r="O24" i="1"/>
  <c r="D24" i="1"/>
  <c r="P35" i="1"/>
  <c r="P28" i="1"/>
  <c r="P32" i="1"/>
  <c r="P31" i="1"/>
  <c r="P30" i="1"/>
  <c r="P29" i="1"/>
  <c r="P27" i="1"/>
  <c r="P26" i="1"/>
  <c r="P25" i="1"/>
  <c r="N19" i="1"/>
  <c r="M19" i="1"/>
  <c r="M18" i="1"/>
  <c r="L19" i="1"/>
  <c r="L18" i="1"/>
  <c r="L17" i="1"/>
  <c r="K19" i="1"/>
  <c r="K18" i="1"/>
  <c r="K17" i="1"/>
  <c r="K16" i="1"/>
  <c r="J19" i="1"/>
  <c r="J18" i="1"/>
  <c r="J17" i="1"/>
  <c r="J16" i="1"/>
  <c r="J15" i="1"/>
  <c r="I15" i="1"/>
  <c r="P8" i="1"/>
  <c r="I19" i="1"/>
  <c r="I18" i="1"/>
  <c r="I17" i="1"/>
  <c r="I16" i="1"/>
  <c r="I14" i="1"/>
  <c r="H19" i="1"/>
  <c r="H18" i="1"/>
  <c r="H17" i="1"/>
  <c r="H16" i="1"/>
  <c r="H15" i="1"/>
  <c r="H14" i="1"/>
  <c r="H13" i="1"/>
  <c r="G19" i="1"/>
  <c r="G18" i="1"/>
  <c r="G17" i="1"/>
  <c r="G16" i="1"/>
  <c r="G15" i="1"/>
  <c r="G14" i="1"/>
  <c r="G13" i="1"/>
  <c r="G12" i="1"/>
  <c r="F19" i="1"/>
  <c r="F18" i="1"/>
  <c r="F17" i="1"/>
  <c r="F16" i="1"/>
  <c r="F15" i="1"/>
  <c r="F14" i="1"/>
  <c r="F13" i="1"/>
  <c r="F12" i="1"/>
  <c r="F11" i="1"/>
  <c r="E19" i="1"/>
  <c r="E18" i="1"/>
  <c r="E17" i="1"/>
  <c r="E16" i="1"/>
  <c r="E15" i="1"/>
  <c r="E14" i="1"/>
  <c r="E13" i="1"/>
  <c r="E12" i="1"/>
  <c r="E11" i="1"/>
  <c r="E10" i="1"/>
  <c r="D19" i="1"/>
  <c r="D18" i="1"/>
  <c r="D17" i="1"/>
  <c r="D16" i="1"/>
  <c r="D15" i="1"/>
  <c r="D14" i="1"/>
  <c r="D13" i="1"/>
  <c r="D12" i="1"/>
  <c r="D11" i="1"/>
  <c r="D10" i="1"/>
  <c r="D9" i="1"/>
  <c r="P9" i="1" s="1"/>
  <c r="P24" i="1" l="1"/>
  <c r="P11" i="1"/>
  <c r="P19" i="1"/>
  <c r="P15" i="1"/>
  <c r="P16" i="1"/>
  <c r="P12" i="1"/>
  <c r="P13" i="1"/>
  <c r="P17" i="1"/>
  <c r="P10" i="1"/>
  <c r="P14" i="1"/>
  <c r="P18" i="1"/>
</calcChain>
</file>

<file path=xl/sharedStrings.xml><?xml version="1.0" encoding="utf-8"?>
<sst xmlns="http://schemas.openxmlformats.org/spreadsheetml/2006/main" count="68" uniqueCount="18">
  <si>
    <t>v1.4</t>
  </si>
  <si>
    <t>China</t>
  </si>
  <si>
    <t>Tank</t>
  </si>
  <si>
    <t>Nuke</t>
  </si>
  <si>
    <t>INF</t>
  </si>
  <si>
    <t>GLA</t>
  </si>
  <si>
    <t>Stealth</t>
  </si>
  <si>
    <t>Tox</t>
  </si>
  <si>
    <t>Demo</t>
  </si>
  <si>
    <t>USA</t>
  </si>
  <si>
    <t>AF</t>
  </si>
  <si>
    <t>SW</t>
  </si>
  <si>
    <t>Laser</t>
  </si>
  <si>
    <t>SUM</t>
  </si>
  <si>
    <t>GR Balance-Rating-System based on table by Dominator &amp; Zarz Data (https://www.gamereplays.org/community/index.php?showtopic=965214)</t>
  </si>
  <si>
    <t>This can be used for challenges.</t>
  </si>
  <si>
    <t>Can be used for pick armies or random tourneys. First to 25 points or similar.</t>
  </si>
  <si>
    <r>
      <rPr>
        <b/>
        <u/>
        <sz val="9"/>
        <color rgb="FF000000"/>
        <rFont val="Arial2"/>
      </rPr>
      <t>Legend:</t>
    </r>
    <r>
      <rPr>
        <b/>
        <sz val="9"/>
        <color rgb="FF000000"/>
        <rFont val="Arial2"/>
      </rPr>
      <t xml:space="preserve">
1) Maps are standard maps like TD No Cars, Lagoon etc. all pretty standard dual supply maps.
2) All matchups (in short mus) which are less 35% or above or 65% are marked in red as very unbalanced mus.
3) It reads in rows: Left army vs. Top army. For example China 40% against Tank.
4) Blue numbers can be changed; blank ones will be calculated from blue ones.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</si>
</sst>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d&quot;. &quot;mmm"/>
    <numFmt numFmtId="165" formatCode="#,##0.00&quot; &quot;[$€-407];[Red]&quot;-&quot;#,##0.00&quot; &quot;[$€-407]"/>
  </numFmts>
  <fonts count="13">
    <font>
      <sz val="11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9"/>
      <color rgb="FF000000"/>
      <name val="Arial2"/>
    </font>
    <font>
      <b/>
      <sz val="8"/>
      <color rgb="FF000000"/>
      <name val="Arial1"/>
    </font>
    <font>
      <sz val="9"/>
      <color rgb="FF000000"/>
      <name val="Arial1"/>
    </font>
    <font>
      <sz val="11"/>
      <name val="Arial1"/>
    </font>
    <font>
      <i/>
      <sz val="16"/>
      <color rgb="FF000000"/>
      <name val="Arial2"/>
    </font>
    <font>
      <u/>
      <sz val="11"/>
      <color theme="10"/>
      <name val="Arial1"/>
    </font>
    <font>
      <b/>
      <sz val="10"/>
      <color rgb="FF000000"/>
      <name val="Arial2"/>
    </font>
    <font>
      <b/>
      <sz val="11"/>
      <color rgb="FFFF0000"/>
      <name val="Arial1"/>
    </font>
    <font>
      <b/>
      <u/>
      <sz val="9"/>
      <color rgb="FF000000"/>
      <name val="Arial2"/>
    </font>
    <font>
      <sz val="11"/>
      <color theme="4"/>
      <name val="Arial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8" fillId="0" borderId="0" xfId="5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7" fillId="0" borderId="2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textRotation="90"/>
    </xf>
    <xf numFmtId="0" fontId="0" fillId="3" borderId="5" xfId="0" applyFill="1" applyBorder="1" applyAlignment="1">
      <alignment horizontal="center" vertical="center" textRotation="90"/>
    </xf>
    <xf numFmtId="0" fontId="0" fillId="4" borderId="5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7" fillId="0" borderId="16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textRotation="90"/>
    </xf>
    <xf numFmtId="164" fontId="7" fillId="0" borderId="17" xfId="0" applyNumberFormat="1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9" xfId="0" applyBorder="1"/>
    <xf numFmtId="0" fontId="5" fillId="0" borderId="2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" fontId="10" fillId="0" borderId="18" xfId="0" applyNumberFormat="1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10" fillId="0" borderId="12" xfId="0" applyNumberFormat="1" applyFon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left"/>
    </xf>
    <xf numFmtId="0" fontId="0" fillId="0" borderId="0" xfId="0" applyBorder="1"/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</cellXfs>
  <cellStyles count="6">
    <cellStyle name="Heading" xfId="1"/>
    <cellStyle name="Heading1" xfId="2"/>
    <cellStyle name="Hyperlink" xfId="5" builtinId="8"/>
    <cellStyle name="Result" xfId="3"/>
    <cellStyle name="Result2" xfId="4"/>
    <cellStyle name="Standard" xfId="0" builtinId="0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000" b="1" i="0" u="none" strike="noStrike" kern="1200" baseline="0">
                <a:solidFill>
                  <a:srgbClr val="000000"/>
                </a:solidFill>
                <a:latin typeface="Arial"/>
                <a:ea typeface=""/>
                <a:cs typeface="Arial"/>
              </a:defRPr>
            </a:pPr>
            <a:r>
              <a:rPr lang="de-DE" sz="2000" b="1" i="0" u="none" strike="noStrike" kern="1200" cap="none" spc="0" baseline="0">
                <a:solidFill>
                  <a:srgbClr val="000000"/>
                </a:solidFill>
                <a:uFillTx/>
                <a:latin typeface="Arial"/>
                <a:ea typeface="+mn-ea"/>
                <a:cs typeface="Arial"/>
              </a:rPr>
              <a:t>Balance Rating 1.04</a:t>
            </a:r>
          </a:p>
        </c:rich>
      </c:tx>
      <c:layout>
        <c:manualLayout>
          <c:xMode val="edge"/>
          <c:yMode val="edge"/>
          <c:x val="0.34381691936648384"/>
          <c:y val="0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9976535016974668E-2"/>
          <c:y val="9.4833329335599917E-2"/>
          <c:w val="0.79083387099251878"/>
          <c:h val="0.86506024842173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'1.4'!$C$8:$C$8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'1.4'!$P$8:$P$8</c:f>
              <c:numCache>
                <c:formatCode>0</c:formatCode>
                <c:ptCount val="1"/>
                <c:pt idx="0">
                  <c:v>24.583333333333332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A7-4E20-8480-49C3E8AD1419}"/>
            </c:ext>
          </c:extLst>
        </c:ser>
        <c:ser>
          <c:idx val="1"/>
          <c:order val="1"/>
          <c:tx>
            <c:strRef>
              <c:f>'1.4'!$C$9:$C$9</c:f>
              <c:strCache>
                <c:ptCount val="1"/>
                <c:pt idx="0">
                  <c:v>Tank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'1.4'!$P$9:$P$9</c:f>
              <c:numCache>
                <c:formatCode>0</c:formatCode>
                <c:ptCount val="1"/>
                <c:pt idx="0">
                  <c:v>34.166666666666664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A7-4E20-8480-49C3E8AD1419}"/>
            </c:ext>
          </c:extLst>
        </c:ser>
        <c:ser>
          <c:idx val="2"/>
          <c:order val="2"/>
          <c:tx>
            <c:strRef>
              <c:f>'1.4'!$C$10:$C$10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'1.4'!$P$10:$P$10</c:f>
              <c:numCache>
                <c:formatCode>0</c:formatCode>
                <c:ptCount val="1"/>
                <c:pt idx="0">
                  <c:v>31.25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6A7-4E20-8480-49C3E8AD1419}"/>
            </c:ext>
          </c:extLst>
        </c:ser>
        <c:ser>
          <c:idx val="3"/>
          <c:order val="3"/>
          <c:tx>
            <c:strRef>
              <c:f>'1.4'!$C$11:$C$11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'1.4'!$P$11:$P$11</c:f>
              <c:numCache>
                <c:formatCode>0</c:formatCode>
                <c:ptCount val="1"/>
                <c:pt idx="0">
                  <c:v>52.083333333333336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6A7-4E20-8480-49C3E8AD1419}"/>
            </c:ext>
          </c:extLst>
        </c:ser>
        <c:ser>
          <c:idx val="4"/>
          <c:order val="4"/>
          <c:tx>
            <c:strRef>
              <c:f>'1.4'!$C$12:$C$12</c:f>
              <c:strCache>
                <c:ptCount val="1"/>
                <c:pt idx="0">
                  <c:v>GLA</c:v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'1.4'!$P$12:$P$12</c:f>
              <c:numCache>
                <c:formatCode>0</c:formatCode>
                <c:ptCount val="1"/>
                <c:pt idx="0">
                  <c:v>55.416666666666664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6A7-4E20-8480-49C3E8AD1419}"/>
            </c:ext>
          </c:extLst>
        </c:ser>
        <c:ser>
          <c:idx val="5"/>
          <c:order val="5"/>
          <c:tx>
            <c:strRef>
              <c:f>'1.4'!$C$13:$C$13</c:f>
              <c:strCache>
                <c:ptCount val="1"/>
                <c:pt idx="0">
                  <c:v>Stealth</c:v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'1.4'!$P$13:$P$13</c:f>
              <c:numCache>
                <c:formatCode>0</c:formatCode>
                <c:ptCount val="1"/>
                <c:pt idx="0">
                  <c:v>54.583333333333336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6A7-4E20-8480-49C3E8AD1419}"/>
            </c:ext>
          </c:extLst>
        </c:ser>
        <c:ser>
          <c:idx val="6"/>
          <c:order val="6"/>
          <c:tx>
            <c:strRef>
              <c:f>'1.4'!$C$14:$C$14</c:f>
              <c:strCache>
                <c:ptCount val="1"/>
                <c:pt idx="0">
                  <c:v>Tox</c:v>
                </c:pt>
              </c:strCache>
            </c:strRef>
          </c:tx>
          <c:spPr>
            <a:solidFill>
              <a:srgbClr val="0066CC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'1.4'!$P$14:$P$14</c:f>
              <c:numCache>
                <c:formatCode>0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6A7-4E20-8480-49C3E8AD1419}"/>
            </c:ext>
          </c:extLst>
        </c:ser>
        <c:ser>
          <c:idx val="7"/>
          <c:order val="7"/>
          <c:tx>
            <c:strRef>
              <c:f>'1.4'!$C$15:$C$15</c:f>
              <c:strCache>
                <c:ptCount val="1"/>
                <c:pt idx="0">
                  <c:v>Demo</c:v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'1.4'!$P$15:$P$15</c:f>
              <c:numCache>
                <c:formatCode>0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6A7-4E20-8480-49C3E8AD1419}"/>
            </c:ext>
          </c:extLst>
        </c:ser>
        <c:ser>
          <c:idx val="8"/>
          <c:order val="8"/>
          <c:tx>
            <c:strRef>
              <c:f>'1.4'!$C$16:$C$16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'1.4'!$P$16:$P$16</c:f>
              <c:numCache>
                <c:formatCode>0</c:formatCode>
                <c:ptCount val="1"/>
                <c:pt idx="0">
                  <c:v>55.833333333333336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6A7-4E20-8480-49C3E8AD1419}"/>
            </c:ext>
          </c:extLst>
        </c:ser>
        <c:ser>
          <c:idx val="9"/>
          <c:order val="9"/>
          <c:tx>
            <c:strRef>
              <c:f>'1.4'!$C$17:$C$17</c:f>
              <c:strCache>
                <c:ptCount val="1"/>
                <c:pt idx="0">
                  <c:v>AF</c:v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'1.4'!$P$17:$P$17</c:f>
              <c:numCache>
                <c:formatCode>0</c:formatCode>
                <c:ptCount val="1"/>
                <c:pt idx="0">
                  <c:v>72.5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6A7-4E20-8480-49C3E8AD1419}"/>
            </c:ext>
          </c:extLst>
        </c:ser>
        <c:ser>
          <c:idx val="10"/>
          <c:order val="10"/>
          <c:tx>
            <c:strRef>
              <c:f>'1.4'!$C$18:$C$18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rgbClr val="FFFF00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'1.4'!$P$18:$P$18</c:f>
              <c:numCache>
                <c:formatCode>0</c:formatCode>
                <c:ptCount val="1"/>
                <c:pt idx="0">
                  <c:v>44.166666666666664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6A7-4E20-8480-49C3E8AD1419}"/>
            </c:ext>
          </c:extLst>
        </c:ser>
        <c:ser>
          <c:idx val="11"/>
          <c:order val="11"/>
          <c:tx>
            <c:strRef>
              <c:f>'1.4'!$C$19:$C$19</c:f>
              <c:strCache>
                <c:ptCount val="1"/>
                <c:pt idx="0">
                  <c:v>Laser</c:v>
                </c:pt>
              </c:strCache>
            </c:strRef>
          </c:tx>
          <c:spPr>
            <a:solidFill>
              <a:srgbClr val="00FFFF"/>
            </a:solidFill>
            <a:ln w="12600">
              <a:solidFill>
                <a:srgbClr val="000000"/>
              </a:solidFill>
              <a:prstDash val="solid"/>
              <a:round/>
            </a:ln>
          </c:spPr>
          <c:invertIfNegative val="0"/>
          <c:val>
            <c:numRef>
              <c:f>'1.4'!$P$19:$P$19</c:f>
              <c:numCache>
                <c:formatCode>0</c:formatCode>
                <c:ptCount val="1"/>
                <c:pt idx="0">
                  <c:v>55.416666666666664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6A7-4E20-8480-49C3E8AD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63456"/>
        <c:axId val="97361920"/>
      </c:barChart>
      <c:valAx>
        <c:axId val="97361920"/>
        <c:scaling>
          <c:orientation val="minMax"/>
          <c:max val="80"/>
          <c:min val="20"/>
        </c:scaling>
        <c:delete val="0"/>
        <c:axPos val="l"/>
        <c:majorGridlines>
          <c:spPr>
            <a:ln w="0">
              <a:solidFill>
                <a:srgbClr val="000000"/>
              </a:solidFill>
              <a:prstDash val="solid"/>
              <a:round/>
            </a:ln>
          </c:spPr>
        </c:majorGridlines>
        <c:numFmt formatCode="0" sourceLinked="1"/>
        <c:majorTickMark val="out"/>
        <c:minorTickMark val="none"/>
        <c:tickLblPos val="nextTo"/>
        <c:spPr>
          <a:noFill/>
          <a:ln w="0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000000"/>
                </a:solidFill>
                <a:latin typeface="Arial"/>
                <a:ea typeface=""/>
                <a:cs typeface="Arial"/>
              </a:defRPr>
            </a:pPr>
            <a:endParaRPr lang="de-DE"/>
          </a:p>
        </c:txPr>
        <c:crossAx val="97363456"/>
        <c:crossesAt val="1"/>
        <c:crossBetween val="between"/>
      </c:valAx>
      <c:catAx>
        <c:axId val="97363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0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"/>
                <a:cs typeface="Arial"/>
              </a:defRPr>
            </a:pPr>
            <a:endParaRPr lang="de-DE"/>
          </a:p>
        </c:txPr>
        <c:crossAx val="97361920"/>
        <c:crosses val="autoZero"/>
        <c:auto val="1"/>
        <c:lblAlgn val="ctr"/>
        <c:lblOffset val="100"/>
        <c:noMultiLvlLbl val="0"/>
      </c:catAx>
      <c:spPr>
        <a:solidFill>
          <a:srgbClr val="C0C0C0"/>
        </a:solidFill>
        <a:ln w="12600">
          <a:solidFill>
            <a:srgbClr val="808080"/>
          </a:solidFill>
          <a:prstDash val="solid"/>
          <a:round/>
        </a:ln>
      </c:spPr>
    </c:plotArea>
    <c:legend>
      <c:legendPos val="r"/>
      <c:layout>
        <c:manualLayout>
          <c:xMode val="edge"/>
          <c:yMode val="edge"/>
          <c:x val="0.8501827271742729"/>
          <c:y val="1.3069880122160416E-2"/>
          <c:w val="0.13518527337260292"/>
          <c:h val="0.9443801798051528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  <a:prstDash val="solid"/>
          <a:round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000000"/>
              </a:solidFill>
              <a:latin typeface="Arial"/>
              <a:ea typeface="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0">
      <a:solidFill>
        <a:srgbClr val="000000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182217</xdr:colOff>
      <xdr:row>5</xdr:row>
      <xdr:rowOff>1</xdr:rowOff>
    </xdr:from>
    <xdr:ext cx="5077240" cy="2584174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5"/>
  <sheetViews>
    <sheetView tabSelected="1" zoomScale="115" zoomScaleNormal="115" workbookViewId="0">
      <selection activeCell="B5" sqref="B5:P5"/>
    </sheetView>
  </sheetViews>
  <sheetFormatPr baseColWidth="10" defaultRowHeight="14.25"/>
  <cols>
    <col min="2" max="2" width="3.875" customWidth="1"/>
    <col min="3" max="22" width="5.625" customWidth="1"/>
    <col min="23" max="1022" width="10.25" customWidth="1"/>
    <col min="1023" max="1023" width="11" customWidth="1"/>
  </cols>
  <sheetData>
    <row r="1" spans="2:25" ht="15.75" customHeight="1">
      <c r="B1" s="4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2:25" ht="15.75" customHeight="1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2:25" ht="63" customHeight="1">
      <c r="B3" s="44" t="s">
        <v>17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2"/>
      <c r="W3" s="43"/>
    </row>
    <row r="4" spans="2:25" ht="15" thickBot="1"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ht="15" thickBot="1">
      <c r="B5" s="55" t="s">
        <v>15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7"/>
      <c r="Q5" s="1"/>
      <c r="R5" s="1"/>
      <c r="S5" s="1"/>
      <c r="T5" s="1"/>
      <c r="U5" s="1"/>
      <c r="V5" s="1"/>
      <c r="W5" s="1"/>
      <c r="X5" s="1"/>
      <c r="Y5" s="1"/>
    </row>
    <row r="6" spans="2:25">
      <c r="B6" s="6" t="s">
        <v>0</v>
      </c>
      <c r="C6" s="23"/>
      <c r="D6" s="25" t="s">
        <v>1</v>
      </c>
      <c r="E6" s="7"/>
      <c r="F6" s="7"/>
      <c r="G6" s="7"/>
      <c r="H6" s="8" t="s">
        <v>5</v>
      </c>
      <c r="I6" s="8"/>
      <c r="J6" s="8"/>
      <c r="K6" s="8"/>
      <c r="L6" s="9" t="s">
        <v>9</v>
      </c>
      <c r="M6" s="9"/>
      <c r="N6" s="9"/>
      <c r="O6" s="26"/>
      <c r="P6" s="27"/>
    </row>
    <row r="7" spans="2:25" ht="15" thickBot="1">
      <c r="B7" s="21"/>
      <c r="C7" s="24"/>
      <c r="D7" s="33" t="s">
        <v>1</v>
      </c>
      <c r="E7" s="15" t="s">
        <v>2</v>
      </c>
      <c r="F7" s="15" t="s">
        <v>3</v>
      </c>
      <c r="G7" s="15" t="s">
        <v>4</v>
      </c>
      <c r="H7" s="15" t="s">
        <v>5</v>
      </c>
      <c r="I7" s="15" t="s">
        <v>6</v>
      </c>
      <c r="J7" s="15" t="s">
        <v>7</v>
      </c>
      <c r="K7" s="15" t="s">
        <v>8</v>
      </c>
      <c r="L7" s="15" t="s">
        <v>9</v>
      </c>
      <c r="M7" s="15" t="s">
        <v>10</v>
      </c>
      <c r="N7" s="15" t="s">
        <v>11</v>
      </c>
      <c r="O7" s="34" t="s">
        <v>12</v>
      </c>
      <c r="P7" s="28" t="s">
        <v>13</v>
      </c>
    </row>
    <row r="8" spans="2:25" ht="15">
      <c r="B8" s="22" t="s">
        <v>1</v>
      </c>
      <c r="C8" s="32" t="s">
        <v>1</v>
      </c>
      <c r="D8" s="16">
        <v>50</v>
      </c>
      <c r="E8" s="31">
        <v>40</v>
      </c>
      <c r="F8" s="31">
        <v>30</v>
      </c>
      <c r="G8" s="31">
        <v>40</v>
      </c>
      <c r="H8" s="31">
        <v>10</v>
      </c>
      <c r="I8" s="31">
        <v>10</v>
      </c>
      <c r="J8" s="31">
        <v>10</v>
      </c>
      <c r="K8" s="31">
        <v>10</v>
      </c>
      <c r="L8" s="31">
        <v>15</v>
      </c>
      <c r="M8" s="31">
        <v>10</v>
      </c>
      <c r="N8" s="31">
        <v>55</v>
      </c>
      <c r="O8" s="40">
        <v>15</v>
      </c>
      <c r="P8" s="36">
        <f>SUM(D8:O8)/12</f>
        <v>24.583333333333332</v>
      </c>
    </row>
    <row r="9" spans="2:25">
      <c r="B9" s="10"/>
      <c r="C9" s="14" t="s">
        <v>2</v>
      </c>
      <c r="D9" s="29">
        <f>100-E8</f>
        <v>60</v>
      </c>
      <c r="E9" s="2">
        <v>50</v>
      </c>
      <c r="F9" s="35">
        <v>60</v>
      </c>
      <c r="G9" s="35">
        <v>10</v>
      </c>
      <c r="H9" s="35">
        <v>30</v>
      </c>
      <c r="I9" s="35">
        <v>50</v>
      </c>
      <c r="J9" s="35">
        <v>20</v>
      </c>
      <c r="K9" s="35">
        <v>20</v>
      </c>
      <c r="L9" s="35">
        <v>20</v>
      </c>
      <c r="M9" s="35">
        <v>25</v>
      </c>
      <c r="N9" s="35">
        <v>40</v>
      </c>
      <c r="O9" s="41">
        <v>25</v>
      </c>
      <c r="P9" s="37">
        <f t="shared" ref="P9:P19" si="0">SUM(D9:O9)/12</f>
        <v>34.166666666666664</v>
      </c>
    </row>
    <row r="10" spans="2:25">
      <c r="B10" s="10"/>
      <c r="C10" s="14" t="s">
        <v>3</v>
      </c>
      <c r="D10" s="29">
        <f>100-F8</f>
        <v>70</v>
      </c>
      <c r="E10" s="19">
        <f>100-F9</f>
        <v>40</v>
      </c>
      <c r="F10" s="2">
        <v>50</v>
      </c>
      <c r="G10" s="35">
        <v>10</v>
      </c>
      <c r="H10" s="35">
        <v>40</v>
      </c>
      <c r="I10" s="35">
        <v>50</v>
      </c>
      <c r="J10" s="35">
        <v>40</v>
      </c>
      <c r="K10" s="35">
        <v>35</v>
      </c>
      <c r="L10" s="35">
        <v>10</v>
      </c>
      <c r="M10" s="35">
        <v>5</v>
      </c>
      <c r="N10" s="35">
        <v>15</v>
      </c>
      <c r="O10" s="41">
        <v>10</v>
      </c>
      <c r="P10" s="37">
        <f t="shared" si="0"/>
        <v>31.25</v>
      </c>
    </row>
    <row r="11" spans="2:25">
      <c r="B11" s="10"/>
      <c r="C11" s="14" t="s">
        <v>4</v>
      </c>
      <c r="D11" s="29">
        <f>100-G8</f>
        <v>60</v>
      </c>
      <c r="E11" s="19">
        <f>100-G9</f>
        <v>90</v>
      </c>
      <c r="F11" s="19">
        <f>100-G10</f>
        <v>90</v>
      </c>
      <c r="G11" s="2">
        <v>50</v>
      </c>
      <c r="H11" s="35">
        <v>40</v>
      </c>
      <c r="I11" s="35">
        <v>35</v>
      </c>
      <c r="J11" s="35">
        <v>25</v>
      </c>
      <c r="K11" s="35">
        <v>35</v>
      </c>
      <c r="L11" s="35">
        <v>50</v>
      </c>
      <c r="M11" s="35">
        <v>40</v>
      </c>
      <c r="N11" s="35">
        <v>60</v>
      </c>
      <c r="O11" s="41">
        <v>50</v>
      </c>
      <c r="P11" s="37">
        <f t="shared" si="0"/>
        <v>52.083333333333336</v>
      </c>
    </row>
    <row r="12" spans="2:25" ht="14.25" customHeight="1">
      <c r="B12" s="11" t="s">
        <v>1</v>
      </c>
      <c r="C12" s="14" t="s">
        <v>5</v>
      </c>
      <c r="D12" s="29">
        <f>100-H8</f>
        <v>90</v>
      </c>
      <c r="E12" s="19">
        <f>100-H9</f>
        <v>70</v>
      </c>
      <c r="F12" s="19">
        <f>100-H10</f>
        <v>60</v>
      </c>
      <c r="G12" s="19">
        <f>100-H11</f>
        <v>60</v>
      </c>
      <c r="H12" s="2">
        <v>50</v>
      </c>
      <c r="I12" s="35">
        <v>50</v>
      </c>
      <c r="J12" s="35">
        <v>45</v>
      </c>
      <c r="K12" s="35">
        <v>40</v>
      </c>
      <c r="L12" s="35">
        <v>50</v>
      </c>
      <c r="M12" s="35">
        <v>40</v>
      </c>
      <c r="N12" s="35">
        <v>60</v>
      </c>
      <c r="O12" s="41">
        <v>50</v>
      </c>
      <c r="P12" s="37">
        <f t="shared" si="0"/>
        <v>55.416666666666664</v>
      </c>
    </row>
    <row r="13" spans="2:25">
      <c r="B13" s="11"/>
      <c r="C13" s="14" t="s">
        <v>6</v>
      </c>
      <c r="D13" s="29">
        <f>100-I8</f>
        <v>90</v>
      </c>
      <c r="E13" s="19">
        <f>100-I9</f>
        <v>50</v>
      </c>
      <c r="F13" s="19">
        <f>100-I10</f>
        <v>50</v>
      </c>
      <c r="G13" s="19">
        <f>100-I11</f>
        <v>65</v>
      </c>
      <c r="H13" s="19">
        <f>100-I12</f>
        <v>50</v>
      </c>
      <c r="I13" s="2">
        <v>50</v>
      </c>
      <c r="J13" s="35">
        <v>50</v>
      </c>
      <c r="K13" s="35">
        <v>45</v>
      </c>
      <c r="L13" s="35">
        <v>50</v>
      </c>
      <c r="M13" s="35">
        <v>45</v>
      </c>
      <c r="N13" s="35">
        <v>60</v>
      </c>
      <c r="O13" s="41">
        <v>50</v>
      </c>
      <c r="P13" s="37">
        <f t="shared" si="0"/>
        <v>54.583333333333336</v>
      </c>
    </row>
    <row r="14" spans="2:25">
      <c r="B14" s="11"/>
      <c r="C14" s="14" t="s">
        <v>7</v>
      </c>
      <c r="D14" s="29">
        <f>100-J8</f>
        <v>90</v>
      </c>
      <c r="E14" s="19">
        <f>100-J9</f>
        <v>80</v>
      </c>
      <c r="F14" s="19">
        <f>100-J10</f>
        <v>60</v>
      </c>
      <c r="G14" s="19">
        <f>100-J11</f>
        <v>75</v>
      </c>
      <c r="H14" s="19">
        <f>100-J12</f>
        <v>55</v>
      </c>
      <c r="I14" s="19">
        <f>J13</f>
        <v>50</v>
      </c>
      <c r="J14" s="2">
        <v>50</v>
      </c>
      <c r="K14" s="35">
        <v>45</v>
      </c>
      <c r="L14" s="35">
        <v>50</v>
      </c>
      <c r="M14" s="35">
        <v>50</v>
      </c>
      <c r="N14" s="35">
        <v>65</v>
      </c>
      <c r="O14" s="41">
        <v>50</v>
      </c>
      <c r="P14" s="37">
        <f t="shared" si="0"/>
        <v>60</v>
      </c>
    </row>
    <row r="15" spans="2:25">
      <c r="B15" s="11"/>
      <c r="C15" s="14" t="s">
        <v>8</v>
      </c>
      <c r="D15" s="29">
        <f>100-K8</f>
        <v>90</v>
      </c>
      <c r="E15" s="19">
        <f>100-K9</f>
        <v>80</v>
      </c>
      <c r="F15" s="19">
        <f>100-K10</f>
        <v>65</v>
      </c>
      <c r="G15" s="19">
        <f>100-K11</f>
        <v>65</v>
      </c>
      <c r="H15" s="19">
        <f>100-K12</f>
        <v>60</v>
      </c>
      <c r="I15" s="19">
        <f>100-K13</f>
        <v>55</v>
      </c>
      <c r="J15" s="19">
        <f>100-K14</f>
        <v>55</v>
      </c>
      <c r="K15" s="2">
        <v>50</v>
      </c>
      <c r="L15" s="35">
        <v>50</v>
      </c>
      <c r="M15" s="35">
        <v>40</v>
      </c>
      <c r="N15" s="35">
        <v>60</v>
      </c>
      <c r="O15" s="41">
        <v>50</v>
      </c>
      <c r="P15" s="37">
        <f t="shared" si="0"/>
        <v>60</v>
      </c>
    </row>
    <row r="16" spans="2:25">
      <c r="B16" s="12" t="s">
        <v>9</v>
      </c>
      <c r="C16" s="14" t="s">
        <v>9</v>
      </c>
      <c r="D16" s="29">
        <f>100-L8</f>
        <v>85</v>
      </c>
      <c r="E16" s="19">
        <f>100-L9</f>
        <v>80</v>
      </c>
      <c r="F16" s="19">
        <f>100-L10</f>
        <v>90</v>
      </c>
      <c r="G16" s="19">
        <f>100-L11</f>
        <v>50</v>
      </c>
      <c r="H16" s="19">
        <f>100-L12</f>
        <v>50</v>
      </c>
      <c r="I16" s="19">
        <f>100-L13</f>
        <v>50</v>
      </c>
      <c r="J16" s="19">
        <f>100-L14</f>
        <v>50</v>
      </c>
      <c r="K16" s="19">
        <f>100-L15</f>
        <v>50</v>
      </c>
      <c r="L16" s="2">
        <v>50</v>
      </c>
      <c r="M16" s="35">
        <v>10</v>
      </c>
      <c r="N16" s="35">
        <v>55</v>
      </c>
      <c r="O16" s="41">
        <v>50</v>
      </c>
      <c r="P16" s="37">
        <f t="shared" si="0"/>
        <v>55.833333333333336</v>
      </c>
    </row>
    <row r="17" spans="2:16" ht="15">
      <c r="B17" s="12"/>
      <c r="C17" s="14" t="s">
        <v>10</v>
      </c>
      <c r="D17" s="29">
        <f>100-M8</f>
        <v>90</v>
      </c>
      <c r="E17" s="19">
        <f>100-M9</f>
        <v>75</v>
      </c>
      <c r="F17" s="19">
        <f>100-M10</f>
        <v>95</v>
      </c>
      <c r="G17" s="19">
        <f>100-M11</f>
        <v>60</v>
      </c>
      <c r="H17" s="19">
        <f>100-M12</f>
        <v>60</v>
      </c>
      <c r="I17" s="19">
        <f>100-M13</f>
        <v>55</v>
      </c>
      <c r="J17" s="19">
        <f>100-L14</f>
        <v>50</v>
      </c>
      <c r="K17" s="19">
        <f>100-M15</f>
        <v>60</v>
      </c>
      <c r="L17" s="19">
        <f>100-M16</f>
        <v>90</v>
      </c>
      <c r="M17" s="2">
        <v>50</v>
      </c>
      <c r="N17" s="35">
        <v>95</v>
      </c>
      <c r="O17" s="41">
        <v>90</v>
      </c>
      <c r="P17" s="38">
        <f t="shared" si="0"/>
        <v>72.5</v>
      </c>
    </row>
    <row r="18" spans="2:16">
      <c r="B18" s="12"/>
      <c r="C18" s="14" t="s">
        <v>11</v>
      </c>
      <c r="D18" s="29">
        <f>100-N8</f>
        <v>45</v>
      </c>
      <c r="E18" s="19">
        <f>100-N9</f>
        <v>60</v>
      </c>
      <c r="F18" s="19">
        <f>100-N10</f>
        <v>85</v>
      </c>
      <c r="G18" s="19">
        <f>100-N11</f>
        <v>40</v>
      </c>
      <c r="H18" s="19">
        <f>100-N12</f>
        <v>40</v>
      </c>
      <c r="I18" s="19">
        <f>100-N13</f>
        <v>40</v>
      </c>
      <c r="J18" s="19">
        <f>100-N14</f>
        <v>35</v>
      </c>
      <c r="K18" s="19">
        <f>100-N15</f>
        <v>40</v>
      </c>
      <c r="L18" s="19">
        <f>100-N16</f>
        <v>45</v>
      </c>
      <c r="M18" s="19">
        <f>100-N17</f>
        <v>5</v>
      </c>
      <c r="N18" s="2">
        <v>50</v>
      </c>
      <c r="O18" s="41">
        <v>45</v>
      </c>
      <c r="P18" s="37">
        <f t="shared" si="0"/>
        <v>44.166666666666664</v>
      </c>
    </row>
    <row r="19" spans="2:16" ht="15" thickBot="1">
      <c r="B19" s="13"/>
      <c r="C19" s="18" t="s">
        <v>12</v>
      </c>
      <c r="D19" s="30">
        <f>100-O8</f>
        <v>85</v>
      </c>
      <c r="E19" s="20">
        <f>100-O9</f>
        <v>75</v>
      </c>
      <c r="F19" s="20">
        <f>100-O10</f>
        <v>90</v>
      </c>
      <c r="G19" s="20">
        <f>100-O11</f>
        <v>50</v>
      </c>
      <c r="H19" s="20">
        <f>100-O12</f>
        <v>50</v>
      </c>
      <c r="I19" s="20">
        <f>100-O13</f>
        <v>50</v>
      </c>
      <c r="J19" s="20">
        <f>100-O14</f>
        <v>50</v>
      </c>
      <c r="K19" s="20">
        <f>100-O15</f>
        <v>50</v>
      </c>
      <c r="L19" s="20">
        <f>100-O16</f>
        <v>50</v>
      </c>
      <c r="M19" s="20">
        <f>100-O17</f>
        <v>10</v>
      </c>
      <c r="N19" s="20">
        <f>100-O18</f>
        <v>55</v>
      </c>
      <c r="O19" s="17">
        <v>50</v>
      </c>
      <c r="P19" s="39">
        <f t="shared" si="0"/>
        <v>55.416666666666664</v>
      </c>
    </row>
    <row r="20" spans="2:16" ht="15" thickBot="1"/>
    <row r="21" spans="2:16" ht="15" thickBot="1">
      <c r="B21" s="55" t="s">
        <v>16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7"/>
    </row>
    <row r="22" spans="2:16">
      <c r="B22" s="6" t="s">
        <v>0</v>
      </c>
      <c r="C22" s="23"/>
      <c r="D22" s="25" t="s">
        <v>1</v>
      </c>
      <c r="E22" s="7"/>
      <c r="F22" s="7"/>
      <c r="G22" s="7"/>
      <c r="H22" s="8" t="s">
        <v>5</v>
      </c>
      <c r="I22" s="8"/>
      <c r="J22" s="8"/>
      <c r="K22" s="8"/>
      <c r="L22" s="9" t="s">
        <v>9</v>
      </c>
      <c r="M22" s="9"/>
      <c r="N22" s="9"/>
      <c r="O22" s="26"/>
      <c r="P22" s="27"/>
    </row>
    <row r="23" spans="2:16" ht="15" thickBot="1">
      <c r="B23" s="21"/>
      <c r="C23" s="24"/>
      <c r="D23" s="33" t="s">
        <v>1</v>
      </c>
      <c r="E23" s="15" t="s">
        <v>2</v>
      </c>
      <c r="F23" s="15" t="s">
        <v>3</v>
      </c>
      <c r="G23" s="15" t="s">
        <v>4</v>
      </c>
      <c r="H23" s="15" t="s">
        <v>5</v>
      </c>
      <c r="I23" s="15" t="s">
        <v>6</v>
      </c>
      <c r="J23" s="15" t="s">
        <v>7</v>
      </c>
      <c r="K23" s="15" t="s">
        <v>8</v>
      </c>
      <c r="L23" s="15" t="s">
        <v>9</v>
      </c>
      <c r="M23" s="15" t="s">
        <v>10</v>
      </c>
      <c r="N23" s="15" t="s">
        <v>11</v>
      </c>
      <c r="O23" s="34" t="s">
        <v>12</v>
      </c>
      <c r="P23" s="28" t="s">
        <v>13</v>
      </c>
    </row>
    <row r="24" spans="2:16" ht="15">
      <c r="B24" s="22" t="s">
        <v>1</v>
      </c>
      <c r="C24" s="32" t="s">
        <v>1</v>
      </c>
      <c r="D24" s="47">
        <f>(99-D8)/10</f>
        <v>4.9000000000000004</v>
      </c>
      <c r="E24" s="48">
        <f t="shared" ref="E24:O24" si="1">(99-E8)/10</f>
        <v>5.9</v>
      </c>
      <c r="F24" s="48">
        <f t="shared" si="1"/>
        <v>6.9</v>
      </c>
      <c r="G24" s="48">
        <f t="shared" si="1"/>
        <v>5.9</v>
      </c>
      <c r="H24" s="48">
        <f t="shared" si="1"/>
        <v>8.9</v>
      </c>
      <c r="I24" s="48">
        <f t="shared" si="1"/>
        <v>8.9</v>
      </c>
      <c r="J24" s="48">
        <f t="shared" si="1"/>
        <v>8.9</v>
      </c>
      <c r="K24" s="48">
        <f t="shared" si="1"/>
        <v>8.9</v>
      </c>
      <c r="L24" s="48">
        <f t="shared" si="1"/>
        <v>8.4</v>
      </c>
      <c r="M24" s="48">
        <f t="shared" si="1"/>
        <v>8.9</v>
      </c>
      <c r="N24" s="48">
        <f t="shared" si="1"/>
        <v>4.4000000000000004</v>
      </c>
      <c r="O24" s="49">
        <f t="shared" si="1"/>
        <v>8.4</v>
      </c>
      <c r="P24" s="36">
        <f>SUM(D24:O24)/12</f>
        <v>7.4416666666666673</v>
      </c>
    </row>
    <row r="25" spans="2:16">
      <c r="B25" s="10"/>
      <c r="C25" s="14" t="s">
        <v>2</v>
      </c>
      <c r="D25" s="50">
        <f t="shared" ref="D25:O25" si="2">(99-D9)/10</f>
        <v>3.9</v>
      </c>
      <c r="E25" s="46">
        <f t="shared" si="2"/>
        <v>4.9000000000000004</v>
      </c>
      <c r="F25" s="46">
        <f t="shared" si="2"/>
        <v>3.9</v>
      </c>
      <c r="G25" s="46">
        <f t="shared" si="2"/>
        <v>8.9</v>
      </c>
      <c r="H25" s="46">
        <f t="shared" si="2"/>
        <v>6.9</v>
      </c>
      <c r="I25" s="46">
        <f t="shared" si="2"/>
        <v>4.9000000000000004</v>
      </c>
      <c r="J25" s="46">
        <f t="shared" si="2"/>
        <v>7.9</v>
      </c>
      <c r="K25" s="46">
        <f t="shared" si="2"/>
        <v>7.9</v>
      </c>
      <c r="L25" s="46">
        <f t="shared" si="2"/>
        <v>7.9</v>
      </c>
      <c r="M25" s="46">
        <f t="shared" si="2"/>
        <v>7.4</v>
      </c>
      <c r="N25" s="46">
        <f t="shared" si="2"/>
        <v>5.9</v>
      </c>
      <c r="O25" s="51">
        <f t="shared" si="2"/>
        <v>7.4</v>
      </c>
      <c r="P25" s="37">
        <f t="shared" ref="P25:P35" si="3">SUM(D25:O25)/12</f>
        <v>6.4833333333333343</v>
      </c>
    </row>
    <row r="26" spans="2:16">
      <c r="B26" s="10"/>
      <c r="C26" s="14" t="s">
        <v>3</v>
      </c>
      <c r="D26" s="50">
        <f t="shared" ref="D26:O26" si="4">(99-D10)/10</f>
        <v>2.9</v>
      </c>
      <c r="E26" s="46">
        <f t="shared" si="4"/>
        <v>5.9</v>
      </c>
      <c r="F26" s="46">
        <f t="shared" si="4"/>
        <v>4.9000000000000004</v>
      </c>
      <c r="G26" s="46">
        <f t="shared" si="4"/>
        <v>8.9</v>
      </c>
      <c r="H26" s="46">
        <f t="shared" si="4"/>
        <v>5.9</v>
      </c>
      <c r="I26" s="46">
        <f t="shared" si="4"/>
        <v>4.9000000000000004</v>
      </c>
      <c r="J26" s="46">
        <f t="shared" si="4"/>
        <v>5.9</v>
      </c>
      <c r="K26" s="46">
        <f t="shared" si="4"/>
        <v>6.4</v>
      </c>
      <c r="L26" s="46">
        <f t="shared" si="4"/>
        <v>8.9</v>
      </c>
      <c r="M26" s="46">
        <f t="shared" si="4"/>
        <v>9.4</v>
      </c>
      <c r="N26" s="46">
        <f t="shared" si="4"/>
        <v>8.4</v>
      </c>
      <c r="O26" s="51">
        <f t="shared" si="4"/>
        <v>8.9</v>
      </c>
      <c r="P26" s="37">
        <f t="shared" si="3"/>
        <v>6.7749999999999995</v>
      </c>
    </row>
    <row r="27" spans="2:16">
      <c r="B27" s="10"/>
      <c r="C27" s="14" t="s">
        <v>4</v>
      </c>
      <c r="D27" s="50">
        <f t="shared" ref="D27:O27" si="5">(99-D11)/10</f>
        <v>3.9</v>
      </c>
      <c r="E27" s="46">
        <f t="shared" si="5"/>
        <v>0.9</v>
      </c>
      <c r="F27" s="46">
        <f t="shared" si="5"/>
        <v>0.9</v>
      </c>
      <c r="G27" s="46">
        <f t="shared" si="5"/>
        <v>4.9000000000000004</v>
      </c>
      <c r="H27" s="46">
        <f t="shared" si="5"/>
        <v>5.9</v>
      </c>
      <c r="I27" s="46">
        <f t="shared" si="5"/>
        <v>6.4</v>
      </c>
      <c r="J27" s="46">
        <f t="shared" si="5"/>
        <v>7.4</v>
      </c>
      <c r="K27" s="46">
        <f t="shared" si="5"/>
        <v>6.4</v>
      </c>
      <c r="L27" s="46">
        <f t="shared" si="5"/>
        <v>4.9000000000000004</v>
      </c>
      <c r="M27" s="46">
        <f t="shared" si="5"/>
        <v>5.9</v>
      </c>
      <c r="N27" s="46">
        <f t="shared" si="5"/>
        <v>3.9</v>
      </c>
      <c r="O27" s="51">
        <f t="shared" si="5"/>
        <v>4.9000000000000004</v>
      </c>
      <c r="P27" s="37">
        <f t="shared" si="3"/>
        <v>4.6916666666666655</v>
      </c>
    </row>
    <row r="28" spans="2:16">
      <c r="B28" s="11" t="s">
        <v>1</v>
      </c>
      <c r="C28" s="14" t="s">
        <v>5</v>
      </c>
      <c r="D28" s="50">
        <f t="shared" ref="D28:O28" si="6">(99-D12)/10</f>
        <v>0.9</v>
      </c>
      <c r="E28" s="46">
        <f t="shared" si="6"/>
        <v>2.9</v>
      </c>
      <c r="F28" s="46">
        <f t="shared" si="6"/>
        <v>3.9</v>
      </c>
      <c r="G28" s="46">
        <f t="shared" si="6"/>
        <v>3.9</v>
      </c>
      <c r="H28" s="46">
        <f t="shared" si="6"/>
        <v>4.9000000000000004</v>
      </c>
      <c r="I28" s="46">
        <f t="shared" si="6"/>
        <v>4.9000000000000004</v>
      </c>
      <c r="J28" s="46">
        <f t="shared" si="6"/>
        <v>5.4</v>
      </c>
      <c r="K28" s="46">
        <f t="shared" si="6"/>
        <v>5.9</v>
      </c>
      <c r="L28" s="46">
        <f t="shared" si="6"/>
        <v>4.9000000000000004</v>
      </c>
      <c r="M28" s="46">
        <f t="shared" si="6"/>
        <v>5.9</v>
      </c>
      <c r="N28" s="46">
        <f t="shared" si="6"/>
        <v>3.9</v>
      </c>
      <c r="O28" s="51">
        <f t="shared" si="6"/>
        <v>4.9000000000000004</v>
      </c>
      <c r="P28" s="37">
        <f t="shared" si="3"/>
        <v>4.3583333333333325</v>
      </c>
    </row>
    <row r="29" spans="2:16">
      <c r="B29" s="11"/>
      <c r="C29" s="14" t="s">
        <v>6</v>
      </c>
      <c r="D29" s="50">
        <f t="shared" ref="D29:O29" si="7">(99-D13)/10</f>
        <v>0.9</v>
      </c>
      <c r="E29" s="46">
        <f t="shared" si="7"/>
        <v>4.9000000000000004</v>
      </c>
      <c r="F29" s="46">
        <f t="shared" si="7"/>
        <v>4.9000000000000004</v>
      </c>
      <c r="G29" s="46">
        <f t="shared" si="7"/>
        <v>3.4</v>
      </c>
      <c r="H29" s="46">
        <f t="shared" si="7"/>
        <v>4.9000000000000004</v>
      </c>
      <c r="I29" s="46">
        <f t="shared" si="7"/>
        <v>4.9000000000000004</v>
      </c>
      <c r="J29" s="46">
        <f t="shared" si="7"/>
        <v>4.9000000000000004</v>
      </c>
      <c r="K29" s="46">
        <f t="shared" si="7"/>
        <v>5.4</v>
      </c>
      <c r="L29" s="46">
        <f t="shared" si="7"/>
        <v>4.9000000000000004</v>
      </c>
      <c r="M29" s="46">
        <f t="shared" si="7"/>
        <v>5.4</v>
      </c>
      <c r="N29" s="46">
        <f t="shared" si="7"/>
        <v>3.9</v>
      </c>
      <c r="O29" s="51">
        <f t="shared" si="7"/>
        <v>4.9000000000000004</v>
      </c>
      <c r="P29" s="37">
        <f t="shared" si="3"/>
        <v>4.4416666666666655</v>
      </c>
    </row>
    <row r="30" spans="2:16">
      <c r="B30" s="11"/>
      <c r="C30" s="14" t="s">
        <v>7</v>
      </c>
      <c r="D30" s="50">
        <f t="shared" ref="D30:O30" si="8">(99-D14)/10</f>
        <v>0.9</v>
      </c>
      <c r="E30" s="46">
        <f t="shared" si="8"/>
        <v>1.9</v>
      </c>
      <c r="F30" s="46">
        <f t="shared" si="8"/>
        <v>3.9</v>
      </c>
      <c r="G30" s="46">
        <f t="shared" si="8"/>
        <v>2.4</v>
      </c>
      <c r="H30" s="46">
        <f t="shared" si="8"/>
        <v>4.4000000000000004</v>
      </c>
      <c r="I30" s="46">
        <f t="shared" si="8"/>
        <v>4.9000000000000004</v>
      </c>
      <c r="J30" s="46">
        <f t="shared" si="8"/>
        <v>4.9000000000000004</v>
      </c>
      <c r="K30" s="46">
        <f t="shared" si="8"/>
        <v>5.4</v>
      </c>
      <c r="L30" s="46">
        <f t="shared" si="8"/>
        <v>4.9000000000000004</v>
      </c>
      <c r="M30" s="46">
        <f t="shared" si="8"/>
        <v>4.9000000000000004</v>
      </c>
      <c r="N30" s="46">
        <f t="shared" si="8"/>
        <v>3.4</v>
      </c>
      <c r="O30" s="51">
        <f t="shared" si="8"/>
        <v>4.9000000000000004</v>
      </c>
      <c r="P30" s="37">
        <f t="shared" si="3"/>
        <v>3.899999999999999</v>
      </c>
    </row>
    <row r="31" spans="2:16">
      <c r="B31" s="11"/>
      <c r="C31" s="14" t="s">
        <v>8</v>
      </c>
      <c r="D31" s="50">
        <f t="shared" ref="D31:O31" si="9">(99-D15)/10</f>
        <v>0.9</v>
      </c>
      <c r="E31" s="46">
        <f t="shared" si="9"/>
        <v>1.9</v>
      </c>
      <c r="F31" s="46">
        <f t="shared" si="9"/>
        <v>3.4</v>
      </c>
      <c r="G31" s="46">
        <f t="shared" si="9"/>
        <v>3.4</v>
      </c>
      <c r="H31" s="46">
        <f t="shared" si="9"/>
        <v>3.9</v>
      </c>
      <c r="I31" s="46">
        <f t="shared" si="9"/>
        <v>4.4000000000000004</v>
      </c>
      <c r="J31" s="46">
        <f t="shared" si="9"/>
        <v>4.4000000000000004</v>
      </c>
      <c r="K31" s="46">
        <f t="shared" si="9"/>
        <v>4.9000000000000004</v>
      </c>
      <c r="L31" s="46">
        <f t="shared" si="9"/>
        <v>4.9000000000000004</v>
      </c>
      <c r="M31" s="46">
        <f t="shared" si="9"/>
        <v>5.9</v>
      </c>
      <c r="N31" s="46">
        <f t="shared" si="9"/>
        <v>3.9</v>
      </c>
      <c r="O31" s="51">
        <f t="shared" si="9"/>
        <v>4.9000000000000004</v>
      </c>
      <c r="P31" s="37">
        <f t="shared" si="3"/>
        <v>3.899999999999999</v>
      </c>
    </row>
    <row r="32" spans="2:16">
      <c r="B32" s="12" t="s">
        <v>9</v>
      </c>
      <c r="C32" s="14" t="s">
        <v>9</v>
      </c>
      <c r="D32" s="50">
        <f t="shared" ref="D32:O32" si="10">(99-D16)/10</f>
        <v>1.4</v>
      </c>
      <c r="E32" s="46">
        <f t="shared" si="10"/>
        <v>1.9</v>
      </c>
      <c r="F32" s="46">
        <f t="shared" si="10"/>
        <v>0.9</v>
      </c>
      <c r="G32" s="46">
        <f t="shared" si="10"/>
        <v>4.9000000000000004</v>
      </c>
      <c r="H32" s="46">
        <f t="shared" si="10"/>
        <v>4.9000000000000004</v>
      </c>
      <c r="I32" s="46">
        <f t="shared" si="10"/>
        <v>4.9000000000000004</v>
      </c>
      <c r="J32" s="46">
        <f t="shared" si="10"/>
        <v>4.9000000000000004</v>
      </c>
      <c r="K32" s="46">
        <f t="shared" si="10"/>
        <v>4.9000000000000004</v>
      </c>
      <c r="L32" s="46">
        <f t="shared" si="10"/>
        <v>4.9000000000000004</v>
      </c>
      <c r="M32" s="46">
        <f t="shared" si="10"/>
        <v>8.9</v>
      </c>
      <c r="N32" s="46">
        <f t="shared" si="10"/>
        <v>4.4000000000000004</v>
      </c>
      <c r="O32" s="51">
        <f t="shared" si="10"/>
        <v>4.9000000000000004</v>
      </c>
      <c r="P32" s="37">
        <f t="shared" si="3"/>
        <v>4.3166666666666664</v>
      </c>
    </row>
    <row r="33" spans="2:16" ht="15">
      <c r="B33" s="12"/>
      <c r="C33" s="14" t="s">
        <v>10</v>
      </c>
      <c r="D33" s="50">
        <f t="shared" ref="D33:O33" si="11">(99-D17)/10</f>
        <v>0.9</v>
      </c>
      <c r="E33" s="46">
        <f t="shared" si="11"/>
        <v>2.4</v>
      </c>
      <c r="F33" s="58">
        <f>(101-F17)/10</f>
        <v>0.6</v>
      </c>
      <c r="G33" s="46">
        <f t="shared" si="11"/>
        <v>3.9</v>
      </c>
      <c r="H33" s="46">
        <f t="shared" si="11"/>
        <v>3.9</v>
      </c>
      <c r="I33" s="46">
        <f t="shared" si="11"/>
        <v>4.4000000000000004</v>
      </c>
      <c r="J33" s="46">
        <f t="shared" si="11"/>
        <v>4.9000000000000004</v>
      </c>
      <c r="K33" s="46">
        <f t="shared" si="11"/>
        <v>3.9</v>
      </c>
      <c r="L33" s="46">
        <f t="shared" si="11"/>
        <v>0.9</v>
      </c>
      <c r="M33" s="46">
        <f t="shared" si="11"/>
        <v>4.9000000000000004</v>
      </c>
      <c r="N33" s="58">
        <f>(101-N17)/10</f>
        <v>0.6</v>
      </c>
      <c r="O33" s="51">
        <f t="shared" si="11"/>
        <v>0.9</v>
      </c>
      <c r="P33" s="38">
        <f t="shared" si="3"/>
        <v>2.6833333333333331</v>
      </c>
    </row>
    <row r="34" spans="2:16">
      <c r="B34" s="12"/>
      <c r="C34" s="14" t="s">
        <v>11</v>
      </c>
      <c r="D34" s="50">
        <f t="shared" ref="D34:O34" si="12">(99-D18)/10</f>
        <v>5.4</v>
      </c>
      <c r="E34" s="46">
        <f t="shared" si="12"/>
        <v>3.9</v>
      </c>
      <c r="F34" s="46">
        <f t="shared" si="12"/>
        <v>1.4</v>
      </c>
      <c r="G34" s="46">
        <f t="shared" si="12"/>
        <v>5.9</v>
      </c>
      <c r="H34" s="46">
        <f t="shared" si="12"/>
        <v>5.9</v>
      </c>
      <c r="I34" s="46">
        <f t="shared" si="12"/>
        <v>5.9</v>
      </c>
      <c r="J34" s="46">
        <f t="shared" si="12"/>
        <v>6.4</v>
      </c>
      <c r="K34" s="46">
        <f t="shared" si="12"/>
        <v>5.9</v>
      </c>
      <c r="L34" s="46">
        <f t="shared" si="12"/>
        <v>5.4</v>
      </c>
      <c r="M34" s="46">
        <f t="shared" si="12"/>
        <v>9.4</v>
      </c>
      <c r="N34" s="46">
        <f t="shared" si="12"/>
        <v>4.9000000000000004</v>
      </c>
      <c r="O34" s="51">
        <f t="shared" si="12"/>
        <v>5.4</v>
      </c>
      <c r="P34" s="37">
        <f t="shared" si="3"/>
        <v>5.4833333333333334</v>
      </c>
    </row>
    <row r="35" spans="2:16" ht="15" thickBot="1">
      <c r="B35" s="13"/>
      <c r="C35" s="18" t="s">
        <v>12</v>
      </c>
      <c r="D35" s="52">
        <f t="shared" ref="D35:O35" si="13">(99-D19)/10</f>
        <v>1.4</v>
      </c>
      <c r="E35" s="53">
        <f t="shared" si="13"/>
        <v>2.4</v>
      </c>
      <c r="F35" s="53">
        <f t="shared" si="13"/>
        <v>0.9</v>
      </c>
      <c r="G35" s="53">
        <f t="shared" si="13"/>
        <v>4.9000000000000004</v>
      </c>
      <c r="H35" s="53">
        <f t="shared" si="13"/>
        <v>4.9000000000000004</v>
      </c>
      <c r="I35" s="53">
        <f t="shared" si="13"/>
        <v>4.9000000000000004</v>
      </c>
      <c r="J35" s="53">
        <f t="shared" si="13"/>
        <v>4.9000000000000004</v>
      </c>
      <c r="K35" s="53">
        <f t="shared" si="13"/>
        <v>4.9000000000000004</v>
      </c>
      <c r="L35" s="53">
        <f t="shared" si="13"/>
        <v>4.9000000000000004</v>
      </c>
      <c r="M35" s="53">
        <f t="shared" si="13"/>
        <v>8.9</v>
      </c>
      <c r="N35" s="53">
        <f t="shared" si="13"/>
        <v>4.4000000000000004</v>
      </c>
      <c r="O35" s="54">
        <f t="shared" si="13"/>
        <v>4.9000000000000004</v>
      </c>
      <c r="P35" s="39">
        <f t="shared" si="3"/>
        <v>4.3583333333333334</v>
      </c>
    </row>
  </sheetData>
  <mergeCells count="18">
    <mergeCell ref="B21:P21"/>
    <mergeCell ref="B5:P5"/>
    <mergeCell ref="B8:B11"/>
    <mergeCell ref="B12:B15"/>
    <mergeCell ref="B16:B19"/>
    <mergeCell ref="B6:C7"/>
    <mergeCell ref="B1:Y1"/>
    <mergeCell ref="B3:U3"/>
    <mergeCell ref="B22:C23"/>
    <mergeCell ref="D22:G22"/>
    <mergeCell ref="H22:K22"/>
    <mergeCell ref="L22:O22"/>
    <mergeCell ref="B24:B27"/>
    <mergeCell ref="B28:B31"/>
    <mergeCell ref="B32:B35"/>
    <mergeCell ref="D6:G6"/>
    <mergeCell ref="H6:K6"/>
    <mergeCell ref="L6:O6"/>
  </mergeCells>
  <conditionalFormatting sqref="D8:O19">
    <cfRule type="cellIs" dxfId="3" priority="3" operator="lessThan">
      <formula>35</formula>
    </cfRule>
    <cfRule type="cellIs" dxfId="2" priority="4" operator="greaterThan">
      <formula>65</formula>
    </cfRule>
  </conditionalFormatting>
  <pageMargins left="0.74803149606299213" right="0.74803149606299213" top="1.2795275590551181" bottom="1.2795275590551181" header="0.98385826771653495" footer="0.98385826771653495"/>
  <pageSetup paperSize="9" fitToWidth="0" fitToHeight="0" pageOrder="overThenDown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ReLaX</cp:lastModifiedBy>
  <cp:revision>27</cp:revision>
  <dcterms:created xsi:type="dcterms:W3CDTF">1996-10-17T06:27:31Z</dcterms:created>
  <dcterms:modified xsi:type="dcterms:W3CDTF">2019-12-07T20:12:43Z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