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e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Project\Discrepency\"/>
    </mc:Choice>
  </mc:AlternateContent>
  <xr:revisionPtr revIDLastSave="0" documentId="13_ncr:1_{B64731ED-7E56-422E-BBD9-548B2576DABE}" xr6:coauthVersionLast="47" xr6:coauthVersionMax="47" xr10:uidLastSave="{00000000-0000-0000-0000-000000000000}"/>
  <bookViews>
    <workbookView xWindow="-110" yWindow="-110" windowWidth="19420" windowHeight="11020" xr2:uid="{D73D469F-56C0-4266-8733-33D83D4860F7}"/>
  </bookViews>
  <sheets>
    <sheet name="Discrepancy Dashboard" sheetId="4" r:id="rId1"/>
    <sheet name="Service Logs" sheetId="6" r:id="rId2"/>
    <sheet name="Invoice Records" sheetId="5" r:id="rId3"/>
    <sheet name="Merged Table" sheetId="7" r:id="rId4"/>
    <sheet name="Pivots" sheetId="11" r:id="rId5"/>
  </sheets>
  <definedNames>
    <definedName name="_xlcn.WorksheetConnection_ServiceLog.xlsxMerged_Table" hidden="1">Merged_Table[]</definedName>
    <definedName name="ExternalData_1" localSheetId="2" hidden="1">'Invoice Records'!$A$1:$F$121</definedName>
    <definedName name="ExternalData_2" localSheetId="1" hidden="1">'Service Logs'!$A$1:$F$251</definedName>
    <definedName name="ExternalData_3" localSheetId="3" hidden="1">'Merged Table'!$A$1:$O$121</definedName>
    <definedName name="NativeTimeline_Invoice_Date">#N/A</definedName>
    <definedName name="Slicer_Service_Logs.Service_Type">#N/A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d_Table" name="Merged_Table" connection="WorksheetConnection_ServiceLog.xlsx!Merged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B6" i="4"/>
  <c r="C6" i="4" s="1"/>
  <c r="D6" i="4" s="1"/>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2" i="7"/>
  <c r="G6"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FC90F6-3583-48FF-905C-42C480E74F68}" keepAlive="1" name="Query - Invoice Records" description="Connection to the 'Invoice Records' query in the workbook." type="5" refreshedVersion="8" background="1" saveData="1">
    <dbPr connection="Provider=Microsoft.Mashup.OleDb.1;Data Source=$Workbook$;Location=&quot;Invoice Records&quot;;Extended Properties=&quot;&quot;" command="SELECT * FROM [Invoice Records]"/>
  </connection>
  <connection id="2" xr16:uid="{8537838B-BDD0-42D9-AF9E-F45649C7A079}" keepAlive="1" name="Query - Merged Table" description="Connection to the 'Merged Table' query in the workbook." type="5" refreshedVersion="8" background="1" saveData="1">
    <dbPr connection="Provider=Microsoft.Mashup.OleDb.1;Data Source=$Workbook$;Location=&quot;Merged Table&quot;;Extended Properties=&quot;&quot;" command="SELECT * FROM [Merged Table]"/>
  </connection>
  <connection id="3" xr16:uid="{2C63F023-7000-4A68-8F58-A6891C2DC99B}" keepAlive="1" name="Query - Service Logs" description="Connection to the 'Service Logs' query in the workbook." type="5" refreshedVersion="8" background="1" saveData="1">
    <dbPr connection="Provider=Microsoft.Mashup.OleDb.1;Data Source=$Workbook$;Location=&quot;Service Logs&quot;;Extended Properties=&quot;&quot;" command="SELECT * FROM [Service Logs]"/>
  </connection>
  <connection id="4" xr16:uid="{BC203415-C518-433B-98A2-4848C484EE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465D8356-1FC5-4CEA-AF08-C533334CDFF9}" name="WorksheetConnection_ServiceLog.xlsx!Merged_Table" type="102" refreshedVersion="8" minRefreshableVersion="5">
    <extLst>
      <ext xmlns:x15="http://schemas.microsoft.com/office/spreadsheetml/2010/11/main" uri="{DE250136-89BD-433C-8126-D09CA5730AF9}">
        <x15:connection id="Merged_Table">
          <x15:rangePr sourceName="_xlcn.WorksheetConnection_ServiceLog.xlsxMerged_Table"/>
        </x15:connection>
      </ext>
    </extLst>
  </connection>
</connections>
</file>

<file path=xl/sharedStrings.xml><?xml version="1.0" encoding="utf-8"?>
<sst xmlns="http://schemas.openxmlformats.org/spreadsheetml/2006/main" count="2859" uniqueCount="543">
  <si>
    <t>S001</t>
  </si>
  <si>
    <t>C001</t>
  </si>
  <si>
    <t>AMC</t>
  </si>
  <si>
    <t>Delivered</t>
  </si>
  <si>
    <t>S002</t>
  </si>
  <si>
    <t>C002</t>
  </si>
  <si>
    <t>Cloud Hosting</t>
  </si>
  <si>
    <t>S003</t>
  </si>
  <si>
    <t>C003</t>
  </si>
  <si>
    <t>Consulting Hours</t>
  </si>
  <si>
    <t>S004</t>
  </si>
  <si>
    <t>License Renewal</t>
  </si>
  <si>
    <t>S005</t>
  </si>
  <si>
    <t>C004</t>
  </si>
  <si>
    <t>S006</t>
  </si>
  <si>
    <t>C005</t>
  </si>
  <si>
    <t>Support Ticket</t>
  </si>
  <si>
    <t>S007</t>
  </si>
  <si>
    <t>C006</t>
  </si>
  <si>
    <t>Cancelled</t>
  </si>
  <si>
    <t>S008</t>
  </si>
  <si>
    <t>C007</t>
  </si>
  <si>
    <t>S009</t>
  </si>
  <si>
    <t>C008</t>
  </si>
  <si>
    <t>S010</t>
  </si>
  <si>
    <t>C009</t>
  </si>
  <si>
    <t>S011</t>
  </si>
  <si>
    <t>C010</t>
  </si>
  <si>
    <t>S012</t>
  </si>
  <si>
    <t>S013</t>
  </si>
  <si>
    <t>S014</t>
  </si>
  <si>
    <t>S015</t>
  </si>
  <si>
    <t>S016</t>
  </si>
  <si>
    <t>S017</t>
  </si>
  <si>
    <t>S018</t>
  </si>
  <si>
    <t>S019</t>
  </si>
  <si>
    <t>S020</t>
  </si>
  <si>
    <t>Agreed Amount</t>
  </si>
  <si>
    <t>Service Status</t>
  </si>
  <si>
    <t>Service Type</t>
  </si>
  <si>
    <t>Service Date</t>
  </si>
  <si>
    <t>Client ID</t>
  </si>
  <si>
    <t>Service ID</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</si>
  <si>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</si>
  <si>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</si>
  <si>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</si>
  <si>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</si>
  <si>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</si>
  <si>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</si>
  <si>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</si>
  <si>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</si>
  <si>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</si>
  <si>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</si>
  <si>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</si>
  <si>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</si>
  <si>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</si>
  <si>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</si>
  <si>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</si>
  <si>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</si>
  <si>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</si>
  <si>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</si>
  <si>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</si>
  <si>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</si>
  <si>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</si>
  <si>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</si>
  <si>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</si>
  <si>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</si>
  <si>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</si>
  <si>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</si>
  <si>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</si>
  <si>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</si>
  <si>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</si>
  <si>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</si>
  <si>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</si>
  <si>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</si>
  <si>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</si>
  <si>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</si>
  <si>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</si>
  <si>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</si>
  <si>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</si>
  <si>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</si>
  <si>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</si>
  <si>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</si>
  <si>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</si>
  <si>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</si>
  <si>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</si>
  <si>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</si>
  <si>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</si>
  <si>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</si>
  <si>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</si>
  <si>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</si>
  <si>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</si>
  <si>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</si>
  <si>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</si>
  <si>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</si>
  <si>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</si>
  <si>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</si>
  <si>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</si>
  <si>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</si>
  <si>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</si>
  <si>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</si>
  <si>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</si>
  <si>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</si>
  <si>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</si>
  <si>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</si>
  <si>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</si>
  <si>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</si>
  <si>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</si>
  <si>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</si>
  <si>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</si>
  <si>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</si>
  <si>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</si>
  <si>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</si>
  <si>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</si>
  <si>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</si>
  <si>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</si>
  <si>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</si>
  <si>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</si>
  <si>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</si>
  <si>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</si>
  <si>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</si>
  <si>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</si>
  <si>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</si>
  <si>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</si>
  <si>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</si>
  <si>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</si>
  <si>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</si>
  <si>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</si>
  <si>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</si>
  <si>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</si>
  <si>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</si>
  <si>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</si>
  <si>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</si>
  <si>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</si>
  <si>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</si>
  <si>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</si>
  <si>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</si>
  <si>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</si>
  <si>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</si>
  <si>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</si>
  <si>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</si>
  <si>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</si>
  <si>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</si>
  <si>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</si>
  <si>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</si>
  <si>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</si>
  <si>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</si>
  <si>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</si>
  <si>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</si>
  <si>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</si>
  <si>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</si>
  <si>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</si>
  <si>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</si>
  <si>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Pending</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</si>
  <si>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</si>
  <si>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</si>
  <si>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</si>
  <si>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</si>
  <si>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</si>
  <si>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</si>
  <si>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</si>
  <si>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</si>
  <si>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</si>
  <si>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</si>
  <si>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</si>
  <si>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</si>
  <si>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</si>
  <si>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</si>
  <si>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</si>
  <si>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</si>
  <si>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</si>
  <si>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</si>
  <si>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</si>
  <si>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</si>
  <si>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</si>
  <si>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</si>
  <si>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</si>
  <si>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</si>
  <si>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</si>
  <si>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</si>
  <si>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</si>
  <si>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</si>
  <si>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</si>
  <si>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</si>
  <si>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</si>
  <si>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</si>
  <si>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</si>
  <si>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</si>
  <si>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</si>
  <si>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</si>
  <si>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</si>
  <si>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</si>
  <si>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</si>
  <si>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</si>
  <si>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</si>
  <si>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</si>
  <si>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</si>
  <si>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</si>
  <si>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</si>
  <si>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</si>
  <si>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</si>
  <si>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</si>
  <si>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</si>
  <si>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</si>
  <si>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</si>
  <si>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</si>
  <si>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</si>
  <si>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</si>
  <si>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</si>
  <si>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</si>
  <si>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</si>
  <si>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</si>
  <si>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</si>
  <si>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</si>
  <si>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</si>
  <si>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</si>
  <si>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</si>
  <si>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</si>
  <si>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</si>
  <si>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</si>
  <si>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</si>
  <si>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</si>
  <si>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</si>
  <si>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</si>
  <si>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</si>
  <si>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</si>
  <si>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</si>
  <si>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</si>
  <si>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</si>
  <si>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</si>
  <si>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</si>
  <si>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</si>
  <si>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</si>
  <si>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</si>
  <si>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</si>
  <si>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</si>
  <si>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</si>
  <si>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</si>
  <si>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</si>
  <si>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</si>
  <si>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</si>
  <si>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</si>
  <si>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</si>
  <si>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</si>
  <si>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</si>
  <si>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</si>
  <si>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</si>
  <si>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</si>
  <si>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</si>
  <si>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</si>
  <si>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</si>
  <si>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</si>
  <si>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</si>
  <si>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</si>
  <si>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</si>
  <si>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</si>
  <si>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</si>
  <si>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</si>
  <si>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</si>
  <si>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</si>
  <si>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</si>
  <si>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</si>
  <si>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</si>
  <si>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</si>
  <si>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</si>
  <si>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</si>
  <si>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</si>
  <si>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</si>
  <si>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</si>
  <si>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</si>
  <si>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</si>
  <si>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</si>
  <si>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</si>
  <si>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</si>
  <si>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</si>
  <si>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</si>
  <si>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</si>
  <si>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</si>
  <si>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</si>
  <si>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</si>
  <si>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</si>
  <si>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</si>
  <si>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</si>
  <si>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</si>
  <si>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</si>
  <si>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</si>
  <si>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</si>
  <si>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</si>
  <si>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</si>
  <si>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</si>
  <si>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</si>
  <si>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</si>
  <si>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</si>
  <si>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</si>
  <si>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</si>
  <si>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</si>
  <si>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</si>
  <si>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</si>
  <si>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</si>
  <si>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</si>
  <si>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</si>
  <si>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</si>
  <si>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</si>
  <si>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</si>
  <si>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</si>
  <si>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</si>
  <si>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</si>
  <si>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</si>
  <si>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</si>
  <si>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</si>
  <si>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</si>
  <si>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</si>
  <si>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</si>
  <si>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</si>
  <si>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</si>
  <si>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</si>
  <si>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</si>
  <si>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</si>
  <si>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</si>
  <si>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</si>
  <si>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</si>
  <si>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</si>
  <si>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</si>
  <si>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</si>
  <si>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</si>
  <si>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</si>
  <si>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</si>
  <si>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</si>
  <si>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</si>
  <si>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</si>
  <si>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</si>
  <si>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</si>
  <si>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</si>
  <si>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</si>
  <si>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</si>
  <si>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</si>
  <si>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</si>
  <si>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</si>
  <si>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</si>
  <si>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</si>
  <si>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</si>
  <si>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</si>
  <si>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</si>
  <si>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</si>
  <si>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</si>
  <si>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</si>
  <si>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</si>
  <si>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</si>
  <si>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</si>
  <si>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</si>
  <si>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</si>
  <si>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</si>
  <si>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</si>
  <si>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</si>
  <si>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</si>
  <si>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</si>
  <si>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</si>
  <si>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</si>
  <si>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</si>
  <si>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</si>
  <si>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</si>
  <si>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</si>
  <si>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</si>
  <si>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</si>
  <si>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</si>
  <si>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</si>
  <si>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</si>
  <si>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</si>
  <si>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</si>
  <si>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</si>
  <si>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</si>
  <si>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</si>
  <si>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</si>
  <si>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</si>
  <si>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</si>
  <si>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</si>
  <si>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</si>
  <si>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</si>
  <si>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</si>
  <si>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</si>
  <si>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</si>
  <si>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</si>
  <si>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</si>
  <si>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</si>
  <si>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</si>
  <si>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</si>
  <si>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</si>
  <si>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</si>
  <si>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</si>
  <si>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</si>
  <si>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</si>
  <si>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</si>
  <si>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</si>
  <si>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INV120</t>
  </si>
  <si>
    <t>INV119</t>
  </si>
  <si>
    <t>INV118</t>
  </si>
  <si>
    <t>INV116</t>
  </si>
  <si>
    <t>INV115</t>
  </si>
  <si>
    <t>INV114</t>
  </si>
  <si>
    <t>INV113</t>
  </si>
  <si>
    <t>INV112</t>
  </si>
  <si>
    <t>INV111</t>
  </si>
  <si>
    <t>INV109</t>
  </si>
  <si>
    <t>INV108</t>
  </si>
  <si>
    <t>INV107</t>
  </si>
  <si>
    <t>INV106</t>
  </si>
  <si>
    <t>INV105</t>
  </si>
  <si>
    <t>INV104</t>
  </si>
  <si>
    <t>INV103</t>
  </si>
  <si>
    <t>INV102</t>
  </si>
  <si>
    <t>INV101</t>
  </si>
  <si>
    <t>INV099</t>
  </si>
  <si>
    <t>INV098</t>
  </si>
  <si>
    <t>INV097</t>
  </si>
  <si>
    <t>INV096</t>
  </si>
  <si>
    <t>INV095</t>
  </si>
  <si>
    <t>INV094</t>
  </si>
  <si>
    <t>INV093</t>
  </si>
  <si>
    <t>INV092</t>
  </si>
  <si>
    <t>INV090</t>
  </si>
  <si>
    <t>INV088</t>
  </si>
  <si>
    <t>INV087</t>
  </si>
  <si>
    <t>INV086</t>
  </si>
  <si>
    <t>INV085</t>
  </si>
  <si>
    <t>INV084</t>
  </si>
  <si>
    <t>INV083</t>
  </si>
  <si>
    <t>INV082</t>
  </si>
  <si>
    <t>INV081</t>
  </si>
  <si>
    <t>INV080</t>
  </si>
  <si>
    <t>INV079</t>
  </si>
  <si>
    <t>INV078</t>
  </si>
  <si>
    <t>INV077</t>
  </si>
  <si>
    <t>INV076</t>
  </si>
  <si>
    <t>INV075</t>
  </si>
  <si>
    <t>INV074</t>
  </si>
  <si>
    <t>INV073</t>
  </si>
  <si>
    <t>INV072</t>
  </si>
  <si>
    <t>INV071</t>
  </si>
  <si>
    <t>INV070</t>
  </si>
  <si>
    <t>INV069</t>
  </si>
  <si>
    <t>INV068</t>
  </si>
  <si>
    <t>INV067</t>
  </si>
  <si>
    <t>INV066</t>
  </si>
  <si>
    <t>INV065</t>
  </si>
  <si>
    <t>INV064</t>
  </si>
  <si>
    <t>INV063</t>
  </si>
  <si>
    <t>INV062</t>
  </si>
  <si>
    <t>INV061</t>
  </si>
  <si>
    <t>INV060</t>
  </si>
  <si>
    <t>INV059</t>
  </si>
  <si>
    <t>INV058</t>
  </si>
  <si>
    <t>INV057</t>
  </si>
  <si>
    <t>INV056</t>
  </si>
  <si>
    <t>INV055</t>
  </si>
  <si>
    <t>INV054</t>
  </si>
  <si>
    <t>INV053</t>
  </si>
  <si>
    <t>INV052</t>
  </si>
  <si>
    <t>INV051</t>
  </si>
  <si>
    <t>INV050</t>
  </si>
  <si>
    <t>INV049</t>
  </si>
  <si>
    <t>INV048</t>
  </si>
  <si>
    <t>INV046</t>
  </si>
  <si>
    <t>INV045</t>
  </si>
  <si>
    <t>INV044</t>
  </si>
  <si>
    <t>INV043</t>
  </si>
  <si>
    <t>INV042</t>
  </si>
  <si>
    <t>INV041</t>
  </si>
  <si>
    <t>INV040</t>
  </si>
  <si>
    <t>INV038</t>
  </si>
  <si>
    <t>INV037</t>
  </si>
  <si>
    <t>INV036</t>
  </si>
  <si>
    <t>INV035</t>
  </si>
  <si>
    <t>INV034</t>
  </si>
  <si>
    <t>INV033</t>
  </si>
  <si>
    <t>INV032</t>
  </si>
  <si>
    <t>INV031</t>
  </si>
  <si>
    <t>INV030</t>
  </si>
  <si>
    <t>INV029</t>
  </si>
  <si>
    <t>INV028</t>
  </si>
  <si>
    <t>INV027</t>
  </si>
  <si>
    <t>INV026</t>
  </si>
  <si>
    <t>INV025</t>
  </si>
  <si>
    <t>INV024</t>
  </si>
  <si>
    <t>INV023</t>
  </si>
  <si>
    <t>INV022</t>
  </si>
  <si>
    <t>INV021</t>
  </si>
  <si>
    <t>INV020</t>
  </si>
  <si>
    <t>INV019</t>
  </si>
  <si>
    <t>INV018</t>
  </si>
  <si>
    <t>INV017</t>
  </si>
  <si>
    <t>INV016</t>
  </si>
  <si>
    <t>INV014</t>
  </si>
  <si>
    <t>INV013</t>
  </si>
  <si>
    <t>INV012</t>
  </si>
  <si>
    <t>INV011</t>
  </si>
  <si>
    <t>INV010</t>
  </si>
  <si>
    <t>INV008</t>
  </si>
  <si>
    <t>INV005</t>
  </si>
  <si>
    <t>INV004</t>
  </si>
  <si>
    <t>INV003</t>
  </si>
  <si>
    <t>INV002</t>
  </si>
  <si>
    <t>INV001</t>
  </si>
  <si>
    <t>Invoice_Status</t>
  </si>
  <si>
    <t>Invoice_Amount</t>
  </si>
  <si>
    <t>Invoice_Date</t>
  </si>
  <si>
    <t>Client_ID</t>
  </si>
  <si>
    <t>Service_ID</t>
  </si>
  <si>
    <t>Invoice_ID</t>
  </si>
  <si>
    <t>INV006</t>
  </si>
  <si>
    <t>INV009</t>
  </si>
  <si>
    <t>INV015</t>
  </si>
  <si>
    <t>INV047</t>
  </si>
  <si>
    <t>INV089</t>
  </si>
  <si>
    <t>Service Logs.Client ID</t>
  </si>
  <si>
    <t>Service Logs.Service Date</t>
  </si>
  <si>
    <t>Service Logs.Service Type</t>
  </si>
  <si>
    <t>Service Logs.Agreed Amount</t>
  </si>
  <si>
    <t>Service Logs.Service Status</t>
  </si>
  <si>
    <t>Client Mismatch</t>
  </si>
  <si>
    <t>Amount Mismatch</t>
  </si>
  <si>
    <t>Service Check</t>
  </si>
  <si>
    <t>Discrepency Check</t>
  </si>
  <si>
    <t>Correct</t>
  </si>
  <si>
    <t>Match</t>
  </si>
  <si>
    <t>Consistent</t>
  </si>
  <si>
    <t>Clean</t>
  </si>
  <si>
    <t>Missing Invoice</t>
  </si>
  <si>
    <t>Mismatch</t>
  </si>
  <si>
    <t>Inconsistent</t>
  </si>
  <si>
    <t>Status Conflict</t>
  </si>
  <si>
    <t>Row Labels</t>
  </si>
  <si>
    <t>Grand Total</t>
  </si>
  <si>
    <t>Total Invoices</t>
  </si>
  <si>
    <t>Loss Amount</t>
  </si>
  <si>
    <t>Perfect Records</t>
  </si>
  <si>
    <t>Discrepancy</t>
  </si>
  <si>
    <t xml:space="preserve">Discrepancy Rate </t>
  </si>
  <si>
    <t xml:space="preserve">Total  Discrepancy </t>
  </si>
  <si>
    <t>Descrepant Amount</t>
  </si>
  <si>
    <t>Count of Service Logs.Agreed Amount</t>
  </si>
  <si>
    <t>Count of Service Logs.Service Type</t>
  </si>
  <si>
    <t>Invoice Discrepancy Tracker – Audit Dashboard Q2-Q3</t>
  </si>
  <si>
    <t>Count of Discrepency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</si>
</sst>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Calibri"/>
      <family val="2"/>
      <scheme val="minor"/>
    </font>
    <font>
      <sz val="11"/>
      <name val="Segoe UI Semibold"/>
      <family val="2"/>
    </font>
    <font>
      <sz val="16"/>
      <name val="Segoe UI Semibold"/>
      <family val="2"/>
    </font>
    <font>
      <b/>
      <sz val="14"/>
      <name val="Segoe UI Semibold"/>
      <family val="2"/>
    </font>
    <font>
      <b/>
      <i/>
      <sz val="20"/>
      <color theme="1"/>
      <name val="Segoe UI Semibold"/>
      <family val="2"/>
    </font>
  </fonts>
  <fills count="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0" borderId="0" xfId="0" applyFont="1" applyAlignment="1">
      <alignment horizontal="left" vertical="top" wrapText="1"/>
    </xf>
    <xf numFmtId="0" fontId="1" fillId="0" borderId="0" xfId="0" applyFont="1" applyAlignment="1">
      <alignment vertical="center" wrapText="1"/>
    </xf>
    <xf numFmtId="0" fontId="1" fillId="2" borderId="0" xfId="0" applyFont="1" applyFill="1"/>
    <xf numFmtId="0" fontId="0" fillId="2" borderId="0" xfId="0" applyFill="1"/>
    <xf numFmtId="0" fontId="4" fillId="3" borderId="0" xfId="0" applyFont="1" applyFill="1" applyAlignment="1">
      <alignment horizontal="center" vertical="center"/>
    </xf>
    <xf numFmtId="0" fontId="3" fillId="2" borderId="0" xfId="0" applyFont="1" applyFill="1" applyAlignment="1">
      <alignment horizontal="center" vertical="center"/>
    </xf>
    <xf numFmtId="10"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applyAlignment="1">
      <alignment horizontal="center" vertical="center"/>
    </xf>
    <xf numFmtId="0" fontId="0" fillId="0" borderId="0" xfId="0" applyNumberFormat="1"/>
  </cellXfs>
  <cellStyles count="1">
    <cellStyle name="Normal" xfId="0" builtinId="0"/>
  </cellStyles>
  <dxfs count="20">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Descrepant</a:t>
            </a:r>
            <a:r>
              <a:rPr lang="en-US" sz="1400" baseline="0"/>
              <a:t> Amount by Services</a:t>
            </a:r>
            <a:endParaRPr lang="en-US"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AMC</c:v>
              </c:pt>
              <c:pt idx="1">
                <c:v>Cloud Hosting</c:v>
              </c:pt>
              <c:pt idx="2">
                <c:v>Consulting Hours</c:v>
              </c:pt>
              <c:pt idx="3">
                <c:v>License Renewal</c:v>
              </c:pt>
              <c:pt idx="4">
                <c:v>Support Ticket</c:v>
              </c:pt>
            </c:strLit>
          </c:cat>
          <c:val>
            <c:numLit>
              <c:formatCode>General</c:formatCode>
              <c:ptCount val="5"/>
              <c:pt idx="0">
                <c:v>-4672</c:v>
              </c:pt>
              <c:pt idx="1">
                <c:v>0</c:v>
              </c:pt>
              <c:pt idx="2">
                <c:v>-3961</c:v>
              </c:pt>
              <c:pt idx="3">
                <c:v>-2079</c:v>
              </c:pt>
              <c:pt idx="4">
                <c:v>-1400</c:v>
              </c:pt>
            </c:numLit>
          </c:val>
          <c:extLst>
            <c:ext xmlns:c16="http://schemas.microsoft.com/office/drawing/2014/chart" uri="{C3380CC4-5D6E-409C-BE32-E72D297353CC}">
              <c16:uniqueId val="{00000000-B628-4781-B1FB-065D595050F2}"/>
            </c:ext>
          </c:extLst>
        </c:ser>
        <c:dLbls>
          <c:showLegendKey val="0"/>
          <c:showVal val="0"/>
          <c:showCatName val="0"/>
          <c:showSerName val="0"/>
          <c:showPercent val="0"/>
          <c:showBubbleSize val="0"/>
        </c:dLbls>
        <c:gapWidth val="75"/>
        <c:overlap val="40"/>
        <c:axId val="1304011104"/>
        <c:axId val="1304004264"/>
      </c:barChart>
      <c:catAx>
        <c:axId val="13040111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04264"/>
        <c:crosses val="autoZero"/>
        <c:auto val="1"/>
        <c:lblAlgn val="ctr"/>
        <c:lblOffset val="100"/>
        <c:noMultiLvlLbl val="0"/>
      </c:catAx>
      <c:valAx>
        <c:axId val="130400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1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[ServiceLog.xlsx]Pivots!PivotTable36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Invoices by Service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Pivots!$A$13:$A$18</c:f>
              <c:strCache>
                <c:ptCount val="5"/>
                <c:pt idx="0">
                  <c:v>AMC</c:v>
                </c:pt>
                <c:pt idx="1">
                  <c:v>Cloud Hosting</c:v>
                </c:pt>
                <c:pt idx="2">
                  <c:v>Consulting Hours</c:v>
                </c:pt>
                <c:pt idx="3">
                  <c:v>License Renewal</c:v>
                </c:pt>
                <c:pt idx="4">
                  <c:v>Support Ticket</c:v>
                </c:pt>
              </c:strCache>
            </c:strRef>
          </c:cat>
          <c:val>
            <c:numRef>
              <c:f>Pivots!$B$13:$B$18</c:f>
              <c:numCache>
                <c:formatCode>General</c:formatCode>
                <c:ptCount val="5"/>
                <c:pt idx="0">
                  <c:v>28</c:v>
                </c:pt>
                <c:pt idx="1">
                  <c:v>19</c:v>
                </c:pt>
                <c:pt idx="2">
                  <c:v>25</c:v>
                </c:pt>
                <c:pt idx="3">
                  <c:v>22</c:v>
                </c:pt>
                <c:pt idx="4">
                  <c:v>26</c:v>
                </c:pt>
              </c:numCache>
            </c:numRef>
          </c:val>
          <c:extLst>
            <c:ext xmlns:c16="http://schemas.microsoft.com/office/drawing/2014/chart" uri="{C3380CC4-5D6E-409C-BE32-E72D297353CC}">
              <c16:uniqueId val="{00000000-0721-4226-95B6-635CA225C4B2}"/>
            </c:ext>
          </c:extLst>
        </c:ser>
        <c:dLbls>
          <c:showLegendKey val="0"/>
          <c:showVal val="0"/>
          <c:showCatName val="0"/>
          <c:showSerName val="0"/>
          <c:showPercent val="0"/>
          <c:showBubbleSize val="0"/>
        </c:dLbls>
        <c:gapWidth val="75"/>
        <c:overlap val="40"/>
        <c:axId val="1300528400"/>
        <c:axId val="1300529840"/>
      </c:barChart>
      <c:catAx>
        <c:axId val="13005284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529840"/>
        <c:crosses val="autoZero"/>
        <c:auto val="1"/>
        <c:lblAlgn val="ctr"/>
        <c:lblOffset val="100"/>
        <c:noMultiLvlLbl val="0"/>
      </c:catAx>
      <c:valAx>
        <c:axId val="130052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5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[ServiceLog.xlsx]Pivots!PivotTable40</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Breakdown</a:t>
            </a:r>
            <a:r>
              <a:rPr lang="en-IN" sz="1400" baseline="0"/>
              <a:t> of Discrepany Types</a:t>
            </a:r>
            <a:endParaRPr lang="en-IN" sz="1400"/>
          </a:p>
        </c:rich>
      </c:tx>
      <c:layout>
        <c:manualLayout>
          <c:xMode val="edge"/>
          <c:yMode val="edge"/>
          <c:x val="0.12543892902401249"/>
          <c:y val="3.90361253213308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Pivots!$E$3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Pivots!$D$4:$D$8</c:f>
              <c:strCache>
                <c:ptCount val="4"/>
                <c:pt idx="0">
                  <c:v>Amount Mismatch</c:v>
                </c:pt>
                <c:pt idx="1">
                  <c:v>Client Mismatch</c:v>
                </c:pt>
                <c:pt idx="2">
                  <c:v>Missing Invoice</c:v>
                </c:pt>
                <c:pt idx="3">
                  <c:v>Status Conflict</c:v>
                </c:pt>
              </c:strCache>
            </c:strRef>
          </c:cat>
          <c:val>
            <c:numRef>
              <c:f>Pivots!$E$4:$E$8</c:f>
              <c:numCache>
                <c:formatCode>General</c:formatCode>
                <c:ptCount val="4"/>
                <c:pt idx="0">
                  <c:v>9</c:v>
                </c:pt>
                <c:pt idx="1">
                  <c:v>3</c:v>
                </c:pt>
                <c:pt idx="2">
                  <c:v>6</c:v>
                </c:pt>
                <c:pt idx="3">
                  <c:v>4</c:v>
                </c:pt>
              </c:numCache>
            </c:numRef>
          </c:val>
          <c:extLst>
            <c:ext xmlns:c16="http://schemas.microsoft.com/office/drawing/2014/chart" uri="{C3380CC4-5D6E-409C-BE32-E72D297353CC}">
              <c16:uniqueId val="{00000002-0C6A-4619-8AFD-E015060C6F5A}"/>
            </c:ext>
          </c:extLst>
        </c:ser>
        <c:dLbls>
          <c:showLegendKey val="0"/>
          <c:showVal val="0"/>
          <c:showCatName val="0"/>
          <c:showSerName val="0"/>
          <c:showPercent val="0"/>
          <c:showBubbleSize val="0"/>
        </c:dLbls>
        <c:gapWidth val="75"/>
        <c:overlap val="40"/>
        <c:axId val="1481409800"/>
        <c:axId val="1481409440"/>
      </c:barChart>
      <c:catAx>
        <c:axId val="1481409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09440"/>
        <c:crosses val="autoZero"/>
        <c:auto val="1"/>
        <c:lblAlgn val="ctr"/>
        <c:lblOffset val="100"/>
        <c:noMultiLvlLbl val="0"/>
      </c:catAx>
      <c:valAx>
        <c:axId val="148140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09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[ServiceLog.xlsx]Pivots!PivotTable42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share  of  discrepancy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Pivots!$E$12</c:f>
              <c:strCache>
                <c:ptCount val="1"/>
                <c:pt idx="0">
                  <c:v>Total</c:v>
                </c:pt>
              </c:strCache>
            </c:strRef>
          </c:tx>
          <c:dPt>
            <c:idx val="0"/>
            <c:bubble3D val="0"/>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1A9-4E95-960F-126C458DEFA5}"/>
              </c:ext>
            </c:extLst>
          </c:dPt>
          <c:dPt>
            <c:idx val="1"/>
            <c:bubble3D val="0"/>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A9-4E95-960F-126C458DEFA5}"/>
              </c:ext>
            </c:extLst>
          </c:dPt>
          <c:dPt>
            <c:idx val="2"/>
            <c:bubble3D val="0"/>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A9-4E95-960F-126C458DEFA5}"/>
              </c:ext>
            </c:extLst>
          </c:dPt>
          <c:dPt>
            <c:idx val="3"/>
            <c:bubble3D val="0"/>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1A9-4E95-960F-126C458DEF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Pivots!$D$13:$D$17</c:f>
              <c:strCache>
                <c:ptCount val="4"/>
                <c:pt idx="0">
                  <c:v>Amount Mismatch</c:v>
                </c:pt>
                <c:pt idx="1">
                  <c:v>Client Mismatch</c:v>
                </c:pt>
                <c:pt idx="2">
                  <c:v>Missing Invoice</c:v>
                </c:pt>
                <c:pt idx="3">
                  <c:v>Status Conflict</c:v>
                </c:pt>
              </c:strCache>
            </c:strRef>
          </c:cat>
          <c:val>
            <c:numRef>
              <c:f>Pivots!$E$13:$E$17</c:f>
              <c:numCache>
                <c:formatCode>General</c:formatCode>
                <c:ptCount val="4"/>
                <c:pt idx="0">
                  <c:v>9</c:v>
                </c:pt>
                <c:pt idx="1">
                  <c:v>3</c:v>
                </c:pt>
                <c:pt idx="2">
                  <c:v>6</c:v>
                </c:pt>
                <c:pt idx="3">
                  <c:v>4</c:v>
                </c:pt>
              </c:numCache>
            </c:numRef>
          </c:val>
          <c:extLst>
            <c:ext xmlns:c16="http://schemas.microsoft.com/office/drawing/2014/chart" uri="{C3380CC4-5D6E-409C-BE32-E72D297353CC}">
              <c16:uniqueId val="{00000000-55FC-49E0-A574-106D8D40B68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232832</xdr:colOff>
      <xdr:row>20</xdr:row>
      <xdr:rowOff>9071</xdr:rowOff>
    </xdr:from>
    <xdr:to>
      <xdr:col>8</xdr:col>
      <xdr:colOff>54428</xdr:colOff>
      <xdr:row>33</xdr:row>
      <xdr:rowOff>148167</xdr:rowOff>
    </xdr:to>
    <xdr:graphicFrame macro="">
      <xdr:nvGraphicFramePr>
        <xdr:cNvPr id="3" name="Chart 2">
          <a:extLst>
            <a:ext uri="{FF2B5EF4-FFF2-40B4-BE49-F238E27FC236}">
              <a16:creationId xmlns:a16="http://schemas.microsoft.com/office/drawing/2014/main" id="{D66E4472-316C-2B23-D05F-9194489DF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1047750</xdr:colOff>
      <xdr:row>8</xdr:row>
      <xdr:rowOff>20458</xdr:rowOff>
    </xdr:from>
    <xdr:to>
      <xdr:col>4</xdr:col>
      <xdr:colOff>254000</xdr:colOff>
      <xdr:row>20</xdr:row>
      <xdr:rowOff>95249</xdr:rowOff>
    </xdr:to>
    <xdr:graphicFrame macro="">
      <xdr:nvGraphicFramePr>
        <xdr:cNvPr id="4" name="Chart 3">
          <a:extLst>
            <a:ext uri="{FF2B5EF4-FFF2-40B4-BE49-F238E27FC236}">
              <a16:creationId xmlns:a16="http://schemas.microsoft.com/office/drawing/2014/main" id="{4EBB498B-4C53-94CC-766E-024366B4E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914400</xdr:colOff>
      <xdr:row>8</xdr:row>
      <xdr:rowOff>15521</xdr:rowOff>
    </xdr:from>
    <xdr:to>
      <xdr:col>10</xdr:col>
      <xdr:colOff>23283</xdr:colOff>
      <xdr:row>14</xdr:row>
      <xdr:rowOff>30338</xdr:rowOff>
    </xdr:to>
    <mc:AlternateContent xmlns:mc="http://schemas.openxmlformats.org/markup-compatibility/2006" xmlns:tsle="http://schemas.microsoft.com/office/drawing/2012/timeslicer">
      <mc:Choice Requires="tsle">
        <xdr:graphicFrame macro="">
          <xdr:nvGraphicFramePr>
            <xdr:cNvPr id="6" name="Invoice_Date">
              <a:extLst>
                <a:ext uri="{FF2B5EF4-FFF2-40B4-BE49-F238E27FC236}">
                  <a16:creationId xmlns:a16="http://schemas.microsoft.com/office/drawing/2014/main" id="{857B42AC-9735-80A6-D72D-6E8A979935B6}"/>
                </a:ext>
              </a:extLst>
            </xdr:cNvPr>
            <xdr:cNvGraphicFramePr/>
          </xdr:nvGraphicFramePr>
          <xdr:xfrm>
            <a:off x="0" y="0"/>
            <a:ext cx="0" cy="0"/>
          </xdr:xfrm>
          <a:graphic>
            <a:graphicData uri="http://schemas.microsoft.com/office/drawing/2012/timeslicer">
              <tsle:timeslicer name="Invoice_Date"/>
            </a:graphicData>
          </a:graphic>
        </xdr:graphicFrame>
      </mc:Choice>
      <mc:Fallback xmlns="">
        <xdr:sp macro="" textlink="">
          <xdr:nvSpPr>
            <xdr:cNvPr id="0" name=""/>
            <xdr:cNvSpPr>
              <a:spLocks noTextEdit="1"/>
            </xdr:cNvSpPr>
          </xdr:nvSpPr>
          <xdr:spPr>
            <a:xfrm>
              <a:off x="10951856" y="1285521"/>
              <a:ext cx="1960813" cy="12848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275167</xdr:colOff>
      <xdr:row>7</xdr:row>
      <xdr:rowOff>201085</xdr:rowOff>
    </xdr:from>
    <xdr:to>
      <xdr:col>8</xdr:col>
      <xdr:colOff>0</xdr:colOff>
      <xdr:row>20</xdr:row>
      <xdr:rowOff>31750</xdr:rowOff>
    </xdr:to>
    <xdr:graphicFrame macro="">
      <xdr:nvGraphicFramePr>
        <xdr:cNvPr id="10" name="Chart 9">
          <a:extLst>
            <a:ext uri="{FF2B5EF4-FFF2-40B4-BE49-F238E27FC236}">
              <a16:creationId xmlns:a16="http://schemas.microsoft.com/office/drawing/2014/main" id="{79094B95-1EDF-CCCB-D55F-AC41357352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23284</xdr:colOff>
      <xdr:row>14</xdr:row>
      <xdr:rowOff>55739</xdr:rowOff>
    </xdr:from>
    <xdr:to>
      <xdr:col>10</xdr:col>
      <xdr:colOff>88195</xdr:colOff>
      <xdr:row>22</xdr:row>
      <xdr:rowOff>59972</xdr:rowOff>
    </xdr:to>
    <mc:AlternateContent xmlns:mc="http://schemas.openxmlformats.org/markup-compatibility/2006" xmlns:a14="http://schemas.microsoft.com/office/drawing/2010/main">
      <mc:Choice Requires="a14">
        <xdr:graphicFrame macro="">
          <xdr:nvGraphicFramePr>
            <xdr:cNvPr id="12" name="Service Logs.Service Type">
              <a:extLst>
                <a:ext uri="{FF2B5EF4-FFF2-40B4-BE49-F238E27FC236}">
                  <a16:creationId xmlns:a16="http://schemas.microsoft.com/office/drawing/2014/main" id="{0B37D94C-56A7-5720-FD2B-1E0FFCC41216}"/>
                </a:ext>
              </a:extLst>
            </xdr:cNvPr>
            <xdr:cNvGraphicFramePr/>
          </xdr:nvGraphicFramePr>
          <xdr:xfrm>
            <a:off x="0" y="0"/>
            <a:ext cx="0" cy="0"/>
          </xdr:xfrm>
          <a:graphic>
            <a:graphicData uri="http://schemas.microsoft.com/office/drawing/2010/slicer">
              <sle:slicer xmlns:sle="http://schemas.microsoft.com/office/drawing/2010/slicer" name="Service Logs.Service Type"/>
            </a:graphicData>
          </a:graphic>
        </xdr:graphicFrame>
      </mc:Choice>
      <mc:Fallback xmlns="">
        <xdr:sp macro="" textlink="">
          <xdr:nvSpPr>
            <xdr:cNvPr id="0" name=""/>
            <xdr:cNvSpPr>
              <a:spLocks noTextEdit="1"/>
            </xdr:cNvSpPr>
          </xdr:nvSpPr>
          <xdr:spPr>
            <a:xfrm>
              <a:off x="10985389" y="2595739"/>
              <a:ext cx="1992192" cy="1697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xdr:colOff>
      <xdr:row>20</xdr:row>
      <xdr:rowOff>42333</xdr:rowOff>
    </xdr:from>
    <xdr:to>
      <xdr:col>4</xdr:col>
      <xdr:colOff>232833</xdr:colOff>
      <xdr:row>33</xdr:row>
      <xdr:rowOff>158752</xdr:rowOff>
    </xdr:to>
    <xdr:graphicFrame macro="">
      <xdr:nvGraphicFramePr>
        <xdr:cNvPr id="13" name="Chart 12">
          <a:extLst>
            <a:ext uri="{FF2B5EF4-FFF2-40B4-BE49-F238E27FC236}">
              <a16:creationId xmlns:a16="http://schemas.microsoft.com/office/drawing/2014/main" id="{FED071CC-4F2B-1983-F1C9-EFFB427B8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1.85102465278" createdVersion="8" refreshedVersion="8" minRefreshableVersion="3" recordCount="120" xr:uid="{9CDA7019-093A-4485-9895-EE589E342A62}">
  <cacheSource type="worksheet">
    <worksheetSource name="Merged_Table"/>
  </cacheSource>
  <cacheFields count="16">
    <cacheField name="Service_ID" numFmtId="0">
      <sharedItems count="120">
        <s v="S101"/>
        <s v="S102"/>
        <s v="S103"/>
        <s v="S104"/>
        <s v="S105"/>
        <s v="S106"/>
        <s v="S107"/>
        <s v="S108"/>
        <s v="S109"/>
        <s v="S110"/>
        <s v="S111"/>
        <s v="S112"/>
        <s v="S113"/>
        <s v="S114"/>
        <s v="S115"/>
        <s v="S116"/>
        <s v="S117"/>
        <s v="S118"/>
        <s v="S119"/>
        <s v="S120"/>
        <s v="S121"/>
        <s v="S122"/>
        <s v="S123"/>
        <s v="S124"/>
        <s v="S125"/>
        <s v="S126"/>
        <s v="S127"/>
        <s v="S128"/>
        <s v="S129"/>
        <s v="S130"/>
        <s v="S131"/>
        <s v="S132"/>
        <s v="S133"/>
        <s v="S134"/>
        <s v="S135"/>
        <s v="S136"/>
        <s v="S137"/>
        <s v="S138"/>
        <s v="S139"/>
        <s v="S140"/>
        <s v="S141"/>
        <s v="S142"/>
        <s v="S143"/>
        <s v="S144"/>
        <s v="S145"/>
        <s v="S146"/>
        <s v="S147"/>
        <s v="S148"/>
        <s v="S149"/>
        <s v="S150"/>
        <s v="S151"/>
        <s v="S152"/>
        <s v="S153"/>
        <s v="S154"/>
        <s v="S155"/>
        <s v="S156"/>
        <s v="S157"/>
        <s v="S158"/>
        <s v="S159"/>
        <s v="S160"/>
        <s v="S161"/>
        <s v="S162"/>
        <s v="S163"/>
        <s v="S164"/>
        <s v="S165"/>
        <s v="S166"/>
        <s v="S167"/>
        <s v="S168"/>
        <s v="S169"/>
        <s v="S170"/>
        <s v="S171"/>
        <s v="S172"/>
        <s v="S173"/>
        <s v="S174"/>
        <s v="S175"/>
        <s v="S176"/>
        <s v="S177"/>
        <s v="S178"/>
        <s v="S179"/>
        <s v="S180"/>
        <s v="S181"/>
        <s v="S182"/>
        <s v="S183"/>
        <s v="S184"/>
        <s v="S185"/>
        <s v="S186"/>
        <s v="S187"/>
        <s v="S188"/>
        <s v="S189"/>
        <s v="S190"/>
        <s v="S191"/>
        <s v="S192"/>
        <s v="S193"/>
        <s v="S194"/>
        <s v="S195"/>
        <s v="S196"/>
        <s v="S197"/>
        <s v="S198"/>
        <s v="S199"/>
        <s v="S200"/>
        <s v="S201"/>
        <s v="S202"/>
        <s v="S203"/>
        <s v="S204"/>
        <s v="S205"/>
        <s v="S206"/>
        <s v="S207"/>
        <s v="S208"/>
        <s v="S209"/>
        <s v="S210"/>
        <s v="S211"/>
        <s v="S212"/>
        <s v="S213"/>
        <s v="S214"/>
        <s v="S215"/>
        <s v="S216"/>
        <s v="S217"/>
        <s v="S218"/>
        <s v="S219"/>
        <s v="S220"/>
      </sharedItems>
    </cacheField>
    <cacheField name="Invoice_ID" numFmtId="0">
      <sharedItems containsBlank="1"/>
    </cacheField>
    <cacheField name="Client_ID" numFmtId="0">
      <sharedItems/>
    </cacheField>
    <cacheField name="Invoice_Date" numFmtId="14">
      <sharedItems containsSemiMixedTypes="0" containsNonDate="0" containsDate="1" containsString="0" minDate="2025-05-01T00:00:00" maxDate="2025-08-02T00:00:00" count="72">
        <d v="2025-05-30T00:00:00"/>
        <d v="2025-05-12T00:00:00"/>
        <d v="2025-08-01T00:00:00"/>
        <d v="2025-06-06T00:00:00"/>
        <d v="2025-07-06T00:00:00"/>
        <d v="2025-06-21T00:00:00"/>
        <d v="2025-06-27T00:00:00"/>
        <d v="2025-06-10T00:00:00"/>
        <d v="2025-07-29T00:00:00"/>
        <d v="2025-07-23T00:00:00"/>
        <d v="2025-06-18T00:00:00"/>
        <d v="2025-07-22T00:00:00"/>
        <d v="2025-06-01T00:00:00"/>
        <d v="2025-06-02T00:00:00"/>
        <d v="2025-06-16T00:00:00"/>
        <d v="2025-06-07T00:00:00"/>
        <d v="2025-07-12T00:00:00"/>
        <d v="2025-05-04T00:00:00"/>
        <d v="2025-05-27T00:00:00"/>
        <d v="2025-06-11T00:00:00"/>
        <d v="2025-06-08T00:00:00"/>
        <d v="2025-07-10T00:00:00"/>
        <d v="2025-05-07T00:00:00"/>
        <d v="2025-05-31T00:00:00"/>
        <d v="2025-05-15T00:00:00"/>
        <d v="2025-07-08T00:00:00"/>
        <d v="2025-05-02T00:00:00"/>
        <d v="2025-07-07T00:00:00"/>
        <d v="2025-05-19T00:00:00"/>
        <d v="2025-07-02T00:00:00"/>
        <d v="2025-07-24T00:00:00"/>
        <d v="2025-05-03T00:00:00"/>
        <d v="2025-06-30T00:00:00"/>
        <d v="2025-05-29T00:00:00"/>
        <d v="2025-05-13T00:00:00"/>
        <d v="2025-07-03T00:00:00"/>
        <d v="2025-07-14T00:00:00"/>
        <d v="2025-07-28T00:00:00"/>
        <d v="2025-07-21T00:00:00"/>
        <d v="2025-06-20T00:00:00"/>
        <d v="2025-06-09T00:00:00"/>
        <d v="2025-07-26T00:00:00"/>
        <d v="2025-05-20T00:00:00"/>
        <d v="2025-06-22T00:00:00"/>
        <d v="2025-06-05T00:00:00"/>
        <d v="2025-05-11T00:00:00"/>
        <d v="2025-07-11T00:00:00"/>
        <d v="2025-05-21T00:00:00"/>
        <d v="2025-06-03T00:00:00"/>
        <d v="2025-07-27T00:00:00"/>
        <d v="2025-05-08T00:00:00"/>
        <d v="2025-05-10T00:00:00"/>
        <d v="2025-05-26T00:00:00"/>
        <d v="2025-07-19T00:00:00"/>
        <d v="2025-06-23T00:00:00"/>
        <d v="2025-07-16T00:00:00"/>
        <d v="2025-07-09T00:00:00"/>
        <d v="2025-06-26T00:00:00"/>
        <d v="2025-06-28T00:00:00"/>
        <d v="2025-06-12T00:00:00"/>
        <d v="2025-05-24T00:00:00"/>
        <d v="2025-06-14T00:00:00"/>
        <d v="2025-06-19T00:00:00"/>
        <d v="2025-07-01T00:00:00"/>
        <d v="2025-06-13T00:00:00"/>
        <d v="2025-07-31T00:00:00"/>
        <d v="2025-06-15T00:00:00"/>
        <d v="2025-07-20T00:00:00"/>
        <d v="2025-05-01T00:00:00"/>
        <d v="2025-07-15T00:00:00"/>
        <d v="2025-05-25T00:00:00"/>
        <d v="2025-05-17T00:00:00"/>
      </sharedItems>
    </cacheField>
    <cacheField name="Invoice_Amount" numFmtId="0">
      <sharedItems containsSemiMixedTypes="0" containsString="0" containsNumber="1" containsInteger="1" minValue="522" maxValue="9500"/>
    </cacheField>
    <cacheField name="Invoice_Status" numFmtId="0">
      <sharedItems/>
    </cacheField>
    <cacheField name="Service Logs.Client ID" numFmtId="0">
      <sharedItems/>
    </cacheField>
    <cacheField name="Service Logs.Service Date" numFmtId="14">
      <sharedItems containsSemiMixedTypes="0" containsNonDate="0" containsDate="1" containsString="0" minDate="2025-05-01T00:00:00" maxDate="2025-08-02T00:00:00"/>
    </cacheField>
    <cacheField name="Service Logs.Service Type" numFmtId="0">
      <sharedItems count="5">
        <s v="AMC"/>
        <s v="Support Ticket"/>
        <s v="License Renewal"/>
        <s v="Cloud Hosting"/>
        <s v="Consulting Hours"/>
      </sharedItems>
    </cacheField>
    <cacheField name="Service Logs.Agreed Amount" numFmtId="0">
      <sharedItems containsSemiMixedTypes="0" containsString="0" containsNumber="1" containsInteger="1" minValue="500" maxValue="8959"/>
    </cacheField>
    <cacheField name="Service Logs.Service Status" numFmtId="0">
      <sharedItems/>
    </cacheField>
    <cacheField name="Client Mismatch" numFmtId="0">
      <sharedItems/>
    </cacheField>
    <cacheField name="Amount Mismatch" numFmtId="0">
      <sharedItems/>
    </cacheField>
    <cacheField name="Service Check" numFmtId="0">
      <sharedItems/>
    </cacheField>
    <cacheField name="Discrepency Check" numFmtId="0">
      <sharedItems count="5">
        <s v="Clean"/>
        <s v="Missing Invoice"/>
        <s v="Amount Mismatch"/>
        <s v="Status Conflict"/>
        <s v="Client Mismatch"/>
      </sharedItems>
    </cacheField>
    <cacheField name="Loss Amount" numFmtId="0">
      <sharedItems containsSemiMixedTypes="0" containsString="0" containsNumber="1" containsInteger="1" minValue="-2397" maxValue="0"/>
    </cacheField>
  </cacheFields>
  <extLst>
    <ext xmlns:x14="http://schemas.microsoft.com/office/spreadsheetml/2009/9/main" uri="{725AE2AE-9491-48be-B2B4-4EB974FC3084}">
      <x14:pivotCacheDefinition pivotCacheId="1617044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s v="INV001"/>
    <s v="C002"/>
    <x v="0"/>
    <n v="7286"/>
    <s v="Delivered"/>
    <s v="C002"/>
    <d v="2025-05-30T00:00:00"/>
    <x v="0"/>
    <n v="7286"/>
    <s v="Delivered"/>
    <s v="Correct"/>
    <s v="Match"/>
    <s v="Consistent"/>
    <x v="0"/>
    <n v="0"/>
  </r>
  <r>
    <x v="1"/>
    <s v="INV002"/>
    <s v="C009"/>
    <x v="1"/>
    <n v="885"/>
    <s v="Delivered"/>
    <s v="C009"/>
    <d v="2025-05-12T00:00:00"/>
    <x v="1"/>
    <n v="885"/>
    <s v="Delivered"/>
    <s v="Correct"/>
    <s v="Match"/>
    <s v="Consistent"/>
    <x v="0"/>
    <n v="0"/>
  </r>
  <r>
    <x v="2"/>
    <s v="INV003"/>
    <s v="C004"/>
    <x v="2"/>
    <n v="8845"/>
    <s v="Delivered"/>
    <s v="C004"/>
    <d v="2025-08-01T00:00:00"/>
    <x v="0"/>
    <n v="8845"/>
    <s v="Delivered"/>
    <s v="Correct"/>
    <s v="Match"/>
    <s v="Consistent"/>
    <x v="0"/>
    <n v="0"/>
  </r>
  <r>
    <x v="3"/>
    <s v="INV004"/>
    <s v="C005"/>
    <x v="3"/>
    <n v="3204"/>
    <s v="Delivered"/>
    <s v="C005"/>
    <d v="2025-06-06T00:00:00"/>
    <x v="2"/>
    <n v="3204"/>
    <s v="Delivered"/>
    <s v="Correct"/>
    <s v="Match"/>
    <s v="Consistent"/>
    <x v="0"/>
    <n v="0"/>
  </r>
  <r>
    <x v="4"/>
    <s v="INV005"/>
    <s v="C001"/>
    <x v="4"/>
    <n v="1066"/>
    <s v="Delivered"/>
    <s v="C001"/>
    <d v="2025-07-06T00:00:00"/>
    <x v="3"/>
    <n v="1066"/>
    <s v="Delivered"/>
    <s v="Correct"/>
    <s v="Match"/>
    <s v="Consistent"/>
    <x v="0"/>
    <n v="0"/>
  </r>
  <r>
    <x v="5"/>
    <s v="INV006"/>
    <s v="C009"/>
    <x v="5"/>
    <n v="637"/>
    <s v="Delivered"/>
    <s v="C009"/>
    <d v="2025-06-21T00:00:00"/>
    <x v="1"/>
    <n v="637"/>
    <s v="Delivered"/>
    <s v="Correct"/>
    <s v="Match"/>
    <s v="Consistent"/>
    <x v="0"/>
    <n v="0"/>
  </r>
  <r>
    <x v="6"/>
    <m/>
    <s v="C008"/>
    <x v="6"/>
    <n v="6404"/>
    <s v="Cancelled"/>
    <s v="C008"/>
    <d v="2025-06-27T00:00:00"/>
    <x v="0"/>
    <n v="6404"/>
    <s v="Cancelled"/>
    <s v="Correct"/>
    <s v="Match"/>
    <s v="Consistent"/>
    <x v="1"/>
    <n v="0"/>
  </r>
  <r>
    <x v="7"/>
    <s v="INV008"/>
    <s v="C009"/>
    <x v="7"/>
    <n v="3488"/>
    <s v="Delivered"/>
    <s v="C009"/>
    <d v="2025-06-10T00:00:00"/>
    <x v="2"/>
    <n v="3488"/>
    <s v="Delivered"/>
    <s v="Correct"/>
    <s v="Match"/>
    <s v="Consistent"/>
    <x v="0"/>
    <n v="0"/>
  </r>
  <r>
    <x v="8"/>
    <s v="INV009"/>
    <s v="C005"/>
    <x v="8"/>
    <n v="834"/>
    <s v="Delivered"/>
    <s v="C005"/>
    <d v="2025-07-29T00:00:00"/>
    <x v="1"/>
    <n v="834"/>
    <s v="Delivered"/>
    <s v="Correct"/>
    <s v="Match"/>
    <s v="Consistent"/>
    <x v="0"/>
    <n v="0"/>
  </r>
  <r>
    <x v="9"/>
    <s v="INV010"/>
    <s v="C006"/>
    <x v="9"/>
    <n v="997"/>
    <s v="Delivered"/>
    <s v="C006"/>
    <d v="2025-07-23T00:00:00"/>
    <x v="1"/>
    <n v="997"/>
    <s v="Delivered"/>
    <s v="Correct"/>
    <s v="Match"/>
    <s v="Consistent"/>
    <x v="0"/>
    <n v="0"/>
  </r>
  <r>
    <x v="10"/>
    <s v="INV011"/>
    <s v="C010"/>
    <x v="10"/>
    <n v="565"/>
    <s v="Cancelled"/>
    <s v="C010"/>
    <d v="2025-06-18T00:00:00"/>
    <x v="1"/>
    <n v="565"/>
    <s v="Cancelled"/>
    <s v="Correct"/>
    <s v="Match"/>
    <s v="Consistent"/>
    <x v="0"/>
    <n v="0"/>
  </r>
  <r>
    <x v="11"/>
    <s v="INV012"/>
    <s v="C001"/>
    <x v="11"/>
    <n v="8292"/>
    <s v="Delivered"/>
    <s v="C001"/>
    <d v="2025-07-22T00:00:00"/>
    <x v="0"/>
    <n v="8292"/>
    <s v="Delivered"/>
    <s v="Correct"/>
    <s v="Match"/>
    <s v="Consistent"/>
    <x v="0"/>
    <n v="0"/>
  </r>
  <r>
    <x v="12"/>
    <s v="INV013"/>
    <s v="C007"/>
    <x v="12"/>
    <n v="3787"/>
    <s v="Cancelled"/>
    <s v="C007"/>
    <d v="2025-06-01T00:00:00"/>
    <x v="4"/>
    <n v="3787"/>
    <s v="Cancelled"/>
    <s v="Correct"/>
    <s v="Match"/>
    <s v="Consistent"/>
    <x v="0"/>
    <n v="0"/>
  </r>
  <r>
    <x v="13"/>
    <s v="INV014"/>
    <s v="C010"/>
    <x v="12"/>
    <n v="5811"/>
    <s v="Cancelled"/>
    <s v="C010"/>
    <d v="2025-06-01T00:00:00"/>
    <x v="4"/>
    <n v="5811"/>
    <s v="Cancelled"/>
    <s v="Correct"/>
    <s v="Match"/>
    <s v="Consistent"/>
    <x v="0"/>
    <n v="0"/>
  </r>
  <r>
    <x v="14"/>
    <s v="INV015"/>
    <s v="C006"/>
    <x v="13"/>
    <n v="722"/>
    <s v="Delivered"/>
    <s v="C006"/>
    <d v="2025-06-02T00:00:00"/>
    <x v="1"/>
    <n v="722"/>
    <s v="Delivered"/>
    <s v="Correct"/>
    <s v="Match"/>
    <s v="Consistent"/>
    <x v="0"/>
    <n v="0"/>
  </r>
  <r>
    <x v="15"/>
    <s v="INV016"/>
    <s v="C006"/>
    <x v="14"/>
    <n v="766"/>
    <s v="Delivered"/>
    <s v="C006"/>
    <d v="2025-06-16T00:00:00"/>
    <x v="1"/>
    <n v="766"/>
    <s v="Delivered"/>
    <s v="Correct"/>
    <s v="Match"/>
    <s v="Consistent"/>
    <x v="0"/>
    <n v="0"/>
  </r>
  <r>
    <x v="16"/>
    <s v="INV017"/>
    <s v="C002"/>
    <x v="7"/>
    <n v="996"/>
    <s v="Cancelled"/>
    <s v="C002"/>
    <d v="2025-06-10T00:00:00"/>
    <x v="1"/>
    <n v="996"/>
    <s v="Cancelled"/>
    <s v="Correct"/>
    <s v="Match"/>
    <s v="Consistent"/>
    <x v="0"/>
    <n v="0"/>
  </r>
  <r>
    <x v="17"/>
    <s v="INV018"/>
    <s v="C003"/>
    <x v="15"/>
    <n v="3014"/>
    <s v="Cancelled"/>
    <s v="C003"/>
    <d v="2025-06-07T00:00:00"/>
    <x v="2"/>
    <n v="3014"/>
    <s v="Cancelled"/>
    <s v="Correct"/>
    <s v="Match"/>
    <s v="Consistent"/>
    <x v="0"/>
    <n v="0"/>
  </r>
  <r>
    <x v="18"/>
    <s v="INV019"/>
    <s v="C010"/>
    <x v="16"/>
    <n v="2092"/>
    <s v="Delivered"/>
    <s v="C010"/>
    <d v="2025-07-12T00:00:00"/>
    <x v="3"/>
    <n v="2092"/>
    <s v="Delivered"/>
    <s v="Correct"/>
    <s v="Match"/>
    <s v="Consistent"/>
    <x v="0"/>
    <n v="0"/>
  </r>
  <r>
    <x v="19"/>
    <s v="INV020"/>
    <s v="C008"/>
    <x v="17"/>
    <n v="658"/>
    <s v="Delivered"/>
    <s v="C008"/>
    <d v="2025-05-04T00:00:00"/>
    <x v="1"/>
    <n v="658"/>
    <s v="Delivered"/>
    <s v="Correct"/>
    <s v="Match"/>
    <s v="Consistent"/>
    <x v="0"/>
    <n v="0"/>
  </r>
  <r>
    <x v="20"/>
    <s v="INV021"/>
    <s v="C005"/>
    <x v="18"/>
    <n v="4100"/>
    <s v="Delivered"/>
    <s v="C005"/>
    <d v="2025-05-27T00:00:00"/>
    <x v="2"/>
    <n v="2588"/>
    <s v="Delivered"/>
    <s v="Correct"/>
    <s v="Mismatch"/>
    <s v="Consistent"/>
    <x v="2"/>
    <n v="-1512"/>
  </r>
  <r>
    <x v="21"/>
    <s v="INV022"/>
    <s v="C001"/>
    <x v="19"/>
    <n v="3490"/>
    <s v="Delivered"/>
    <s v="C001"/>
    <d v="2025-06-11T00:00:00"/>
    <x v="4"/>
    <n v="3490"/>
    <s v="Delivered"/>
    <s v="Correct"/>
    <s v="Match"/>
    <s v="Consistent"/>
    <x v="0"/>
    <n v="0"/>
  </r>
  <r>
    <x v="22"/>
    <s v="INV023"/>
    <s v="C004"/>
    <x v="20"/>
    <n v="2069"/>
    <s v="Delivered"/>
    <s v="C004"/>
    <d v="2025-06-08T00:00:00"/>
    <x v="4"/>
    <n v="2069"/>
    <s v="Delivered"/>
    <s v="Correct"/>
    <s v="Match"/>
    <s v="Consistent"/>
    <x v="0"/>
    <n v="0"/>
  </r>
  <r>
    <x v="23"/>
    <s v="INV024"/>
    <s v="C004"/>
    <x v="21"/>
    <n v="1500"/>
    <s v="Pending"/>
    <s v="C004"/>
    <d v="2025-07-10T00:00:00"/>
    <x v="1"/>
    <n v="500"/>
    <s v="Pending"/>
    <s v="Correct"/>
    <s v="Mismatch"/>
    <s v="Consistent"/>
    <x v="2"/>
    <n v="-1000"/>
  </r>
  <r>
    <x v="24"/>
    <s v="INV025"/>
    <s v="C002"/>
    <x v="22"/>
    <n v="4973"/>
    <s v="Delivered"/>
    <s v="C002"/>
    <d v="2025-05-07T00:00:00"/>
    <x v="4"/>
    <n v="4973"/>
    <s v="Delivered"/>
    <s v="Correct"/>
    <s v="Match"/>
    <s v="Consistent"/>
    <x v="0"/>
    <n v="0"/>
  </r>
  <r>
    <x v="25"/>
    <s v="INV026"/>
    <s v="C007"/>
    <x v="23"/>
    <n v="4264"/>
    <s v="Delivered"/>
    <s v="C007"/>
    <d v="2025-05-31T00:00:00"/>
    <x v="4"/>
    <n v="4264"/>
    <s v="Delivered"/>
    <s v="Correct"/>
    <s v="Match"/>
    <s v="Consistent"/>
    <x v="0"/>
    <n v="0"/>
  </r>
  <r>
    <x v="26"/>
    <s v="INV027"/>
    <s v="C002"/>
    <x v="24"/>
    <n v="849"/>
    <s v="Delivered"/>
    <s v="C002"/>
    <d v="2025-05-15T00:00:00"/>
    <x v="1"/>
    <n v="849"/>
    <s v="Delivered"/>
    <s v="Correct"/>
    <s v="Match"/>
    <s v="Consistent"/>
    <x v="0"/>
    <n v="0"/>
  </r>
  <r>
    <x v="27"/>
    <s v="INV028"/>
    <s v="C007"/>
    <x v="25"/>
    <n v="639"/>
    <s v="Delivered"/>
    <s v="C007"/>
    <d v="2025-07-08T00:00:00"/>
    <x v="1"/>
    <n v="639"/>
    <s v="Delivered"/>
    <s v="Correct"/>
    <s v="Match"/>
    <s v="Consistent"/>
    <x v="0"/>
    <n v="0"/>
  </r>
  <r>
    <x v="28"/>
    <s v="INV029"/>
    <s v="C005"/>
    <x v="26"/>
    <n v="2938"/>
    <s v="Delivered"/>
    <s v="C005"/>
    <d v="2025-05-02T00:00:00"/>
    <x v="3"/>
    <n v="2938"/>
    <s v="Delivered"/>
    <s v="Correct"/>
    <s v="Match"/>
    <s v="Consistent"/>
    <x v="0"/>
    <n v="0"/>
  </r>
  <r>
    <x v="29"/>
    <s v="INV030"/>
    <s v="C009"/>
    <x v="27"/>
    <n v="5958"/>
    <s v="Pending"/>
    <s v="C009"/>
    <d v="2025-07-07T00:00:00"/>
    <x v="4"/>
    <n v="5958"/>
    <s v="Pending"/>
    <s v="Correct"/>
    <s v="Match"/>
    <s v="Consistent"/>
    <x v="0"/>
    <n v="0"/>
  </r>
  <r>
    <x v="30"/>
    <s v="INV031"/>
    <s v="C010"/>
    <x v="28"/>
    <n v="8365"/>
    <s v="Pending"/>
    <s v="C010"/>
    <d v="2025-05-19T00:00:00"/>
    <x v="0"/>
    <n v="8365"/>
    <s v="Pending"/>
    <s v="Correct"/>
    <s v="Match"/>
    <s v="Consistent"/>
    <x v="0"/>
    <n v="0"/>
  </r>
  <r>
    <x v="31"/>
    <s v="INV032"/>
    <s v="C011"/>
    <x v="29"/>
    <n v="2132"/>
    <s v="Delivered"/>
    <s v="C011"/>
    <d v="2025-07-02T00:00:00"/>
    <x v="3"/>
    <n v="2132"/>
    <s v="Delivered"/>
    <s v="Correct"/>
    <s v="Match"/>
    <s v="Consistent"/>
    <x v="0"/>
    <n v="0"/>
  </r>
  <r>
    <x v="32"/>
    <s v="INV033"/>
    <s v="C012"/>
    <x v="30"/>
    <n v="1219"/>
    <s v="Cancelled"/>
    <s v="C012"/>
    <d v="2025-07-24T00:00:00"/>
    <x v="3"/>
    <n v="1219"/>
    <s v="Cancelled"/>
    <s v="Correct"/>
    <s v="Match"/>
    <s v="Consistent"/>
    <x v="0"/>
    <n v="0"/>
  </r>
  <r>
    <x v="33"/>
    <s v="INV034"/>
    <s v="C013"/>
    <x v="31"/>
    <n v="4457"/>
    <s v="Delivered"/>
    <s v="C013"/>
    <d v="2025-05-03T00:00:00"/>
    <x v="4"/>
    <n v="4457"/>
    <s v="Delivered"/>
    <s v="Correct"/>
    <s v="Match"/>
    <s v="Consistent"/>
    <x v="0"/>
    <n v="0"/>
  </r>
  <r>
    <x v="34"/>
    <s v="INV035"/>
    <s v="C014"/>
    <x v="32"/>
    <n v="5172"/>
    <s v="Cancelled"/>
    <s v="C014"/>
    <d v="2025-06-30T00:00:00"/>
    <x v="0"/>
    <n v="5172"/>
    <s v="Delivered"/>
    <s v="Correct"/>
    <s v="Match"/>
    <s v="Inconsistent"/>
    <x v="3"/>
    <n v="0"/>
  </r>
  <r>
    <x v="35"/>
    <s v="INV036"/>
    <s v="C015"/>
    <x v="14"/>
    <n v="5824"/>
    <s v="Pending"/>
    <s v="C015"/>
    <d v="2025-06-16T00:00:00"/>
    <x v="4"/>
    <n v="5824"/>
    <s v="Pending"/>
    <s v="Correct"/>
    <s v="Match"/>
    <s v="Consistent"/>
    <x v="0"/>
    <n v="0"/>
  </r>
  <r>
    <x v="36"/>
    <s v="INV037"/>
    <s v="C016"/>
    <x v="33"/>
    <n v="646"/>
    <s v="Delivered"/>
    <s v="C016"/>
    <d v="2025-05-29T00:00:00"/>
    <x v="1"/>
    <n v="646"/>
    <s v="Delivered"/>
    <s v="Correct"/>
    <s v="Match"/>
    <s v="Consistent"/>
    <x v="0"/>
    <n v="0"/>
  </r>
  <r>
    <x v="37"/>
    <s v="INV038"/>
    <s v="C017"/>
    <x v="4"/>
    <n v="3473"/>
    <s v="Cancelled"/>
    <s v="C017"/>
    <d v="2025-07-06T00:00:00"/>
    <x v="4"/>
    <n v="3473"/>
    <s v="Cancelled"/>
    <s v="Correct"/>
    <s v="Match"/>
    <s v="Consistent"/>
    <x v="0"/>
    <n v="0"/>
  </r>
  <r>
    <x v="38"/>
    <m/>
    <s v="C018"/>
    <x v="34"/>
    <n v="1454"/>
    <s v="Delivered"/>
    <s v="C018"/>
    <d v="2025-05-13T00:00:00"/>
    <x v="3"/>
    <n v="1454"/>
    <s v="Delivered"/>
    <s v="Correct"/>
    <s v="Match"/>
    <s v="Consistent"/>
    <x v="1"/>
    <n v="0"/>
  </r>
  <r>
    <x v="39"/>
    <s v="INV040"/>
    <s v="C019"/>
    <x v="30"/>
    <n v="6203"/>
    <s v="Delivered"/>
    <s v="C019"/>
    <d v="2025-07-24T00:00:00"/>
    <x v="0"/>
    <n v="6203"/>
    <s v="Delivered"/>
    <s v="Correct"/>
    <s v="Match"/>
    <s v="Consistent"/>
    <x v="0"/>
    <n v="0"/>
  </r>
  <r>
    <x v="40"/>
    <s v="INV041"/>
    <s v="C020"/>
    <x v="35"/>
    <n v="6124"/>
    <s v="Delivered"/>
    <s v="C020"/>
    <d v="2025-07-03T00:00:00"/>
    <x v="0"/>
    <n v="6124"/>
    <s v="Delivered"/>
    <s v="Correct"/>
    <s v="Match"/>
    <s v="Consistent"/>
    <x v="0"/>
    <n v="0"/>
  </r>
  <r>
    <x v="41"/>
    <s v="INV042"/>
    <s v="C021"/>
    <x v="36"/>
    <n v="2640"/>
    <s v="Delivered"/>
    <s v="C021"/>
    <d v="2025-07-14T00:00:00"/>
    <x v="2"/>
    <n v="2640"/>
    <s v="Delivered"/>
    <s v="Correct"/>
    <s v="Match"/>
    <s v="Consistent"/>
    <x v="0"/>
    <n v="0"/>
  </r>
  <r>
    <x v="42"/>
    <s v="INV043"/>
    <s v="C022"/>
    <x v="37"/>
    <n v="3805"/>
    <s v="Delivered"/>
    <s v="C022"/>
    <d v="2025-07-28T00:00:00"/>
    <x v="4"/>
    <n v="3805"/>
    <s v="Delivered"/>
    <s v="Correct"/>
    <s v="Match"/>
    <s v="Consistent"/>
    <x v="0"/>
    <n v="0"/>
  </r>
  <r>
    <x v="43"/>
    <s v="INV044"/>
    <s v="C023"/>
    <x v="22"/>
    <n v="966"/>
    <s v="Delivered"/>
    <s v="C023"/>
    <d v="2025-05-07T00:00:00"/>
    <x v="1"/>
    <n v="966"/>
    <s v="Delivered"/>
    <s v="Correct"/>
    <s v="Match"/>
    <s v="Consistent"/>
    <x v="0"/>
    <n v="0"/>
  </r>
  <r>
    <x v="44"/>
    <s v="INV045"/>
    <s v="C024"/>
    <x v="10"/>
    <n v="2177"/>
    <s v="Delivered"/>
    <s v="C024"/>
    <d v="2025-06-18T00:00:00"/>
    <x v="3"/>
    <n v="2177"/>
    <s v="Delivered"/>
    <s v="Correct"/>
    <s v="Match"/>
    <s v="Consistent"/>
    <x v="0"/>
    <n v="0"/>
  </r>
  <r>
    <x v="45"/>
    <s v="INV046"/>
    <s v="C025"/>
    <x v="26"/>
    <n v="3360"/>
    <s v="Delivered"/>
    <s v="C025"/>
    <d v="2025-05-02T00:00:00"/>
    <x v="2"/>
    <n v="3360"/>
    <s v="Delivered"/>
    <s v="Correct"/>
    <s v="Match"/>
    <s v="Consistent"/>
    <x v="0"/>
    <n v="0"/>
  </r>
  <r>
    <x v="46"/>
    <s v="INV047"/>
    <s v="C026"/>
    <x v="2"/>
    <n v="7781"/>
    <s v="Delivered"/>
    <s v="C026"/>
    <d v="2025-08-01T00:00:00"/>
    <x v="0"/>
    <n v="7781"/>
    <s v="Delivered"/>
    <s v="Correct"/>
    <s v="Match"/>
    <s v="Consistent"/>
    <x v="0"/>
    <n v="0"/>
  </r>
  <r>
    <x v="47"/>
    <s v="INV048"/>
    <s v="C027"/>
    <x v="16"/>
    <n v="3311"/>
    <s v="Delivered"/>
    <s v="C027"/>
    <d v="2025-07-12T00:00:00"/>
    <x v="2"/>
    <n v="3311"/>
    <s v="Delivered"/>
    <s v="Correct"/>
    <s v="Match"/>
    <s v="Consistent"/>
    <x v="0"/>
    <n v="0"/>
  </r>
  <r>
    <x v="48"/>
    <s v="INV049"/>
    <s v="C028"/>
    <x v="38"/>
    <n v="3185"/>
    <s v="Delivered"/>
    <s v="C028"/>
    <d v="2025-07-21T00:00:00"/>
    <x v="2"/>
    <n v="3185"/>
    <s v="Delivered"/>
    <s v="Correct"/>
    <s v="Match"/>
    <s v="Consistent"/>
    <x v="0"/>
    <n v="0"/>
  </r>
  <r>
    <x v="49"/>
    <s v="INV050"/>
    <s v="C029"/>
    <x v="39"/>
    <n v="2899"/>
    <s v="Delivered"/>
    <s v="C029"/>
    <d v="2025-06-20T00:00:00"/>
    <x v="2"/>
    <n v="2899"/>
    <s v="Delivered"/>
    <s v="Correct"/>
    <s v="Match"/>
    <s v="Consistent"/>
    <x v="0"/>
    <n v="0"/>
  </r>
  <r>
    <x v="50"/>
    <s v="INV051"/>
    <s v="C030"/>
    <x v="40"/>
    <n v="1018"/>
    <s v="Delivered"/>
    <s v="C030"/>
    <d v="2025-06-09T00:00:00"/>
    <x v="3"/>
    <n v="1018"/>
    <s v="Delivered"/>
    <s v="Correct"/>
    <s v="Match"/>
    <s v="Consistent"/>
    <x v="0"/>
    <n v="0"/>
  </r>
  <r>
    <x v="51"/>
    <s v="INV052"/>
    <s v="C031"/>
    <x v="41"/>
    <n v="3084"/>
    <s v="Delivered"/>
    <s v="C031"/>
    <d v="2025-07-26T00:00:00"/>
    <x v="2"/>
    <n v="3084"/>
    <s v="Delivered"/>
    <s v="Correct"/>
    <s v="Match"/>
    <s v="Consistent"/>
    <x v="0"/>
    <n v="0"/>
  </r>
  <r>
    <x v="52"/>
    <s v="INV053"/>
    <s v="C032"/>
    <x v="42"/>
    <n v="900"/>
    <s v="Delivered"/>
    <s v="C032"/>
    <d v="2025-05-20T00:00:00"/>
    <x v="1"/>
    <n v="500"/>
    <s v="Delivered"/>
    <s v="Correct"/>
    <s v="Mismatch"/>
    <s v="Consistent"/>
    <x v="2"/>
    <n v="-400"/>
  </r>
  <r>
    <x v="53"/>
    <s v="INV054"/>
    <s v="C033"/>
    <x v="43"/>
    <n v="3603"/>
    <s v="Cancelled"/>
    <s v="C033"/>
    <d v="2025-06-22T00:00:00"/>
    <x v="4"/>
    <n v="1233"/>
    <s v="Delivered"/>
    <s v="Correct"/>
    <s v="Match"/>
    <s v="Inconsistent"/>
    <x v="3"/>
    <n v="-2370"/>
  </r>
  <r>
    <x v="54"/>
    <s v="INV055"/>
    <s v="C034"/>
    <x v="44"/>
    <n v="2819"/>
    <s v="Delivered"/>
    <s v="C034"/>
    <d v="2025-06-05T00:00:00"/>
    <x v="3"/>
    <n v="2819"/>
    <s v="Delivered"/>
    <s v="Correct"/>
    <s v="Match"/>
    <s v="Consistent"/>
    <x v="0"/>
    <n v="0"/>
  </r>
  <r>
    <x v="55"/>
    <s v="INV056"/>
    <s v="C035"/>
    <x v="6"/>
    <n v="1902"/>
    <s v="Delivered"/>
    <s v="C035"/>
    <d v="2025-06-27T00:00:00"/>
    <x v="3"/>
    <n v="1902"/>
    <s v="Delivered"/>
    <s v="Correct"/>
    <s v="Match"/>
    <s v="Consistent"/>
    <x v="0"/>
    <n v="0"/>
  </r>
  <r>
    <x v="56"/>
    <s v="INV057"/>
    <s v="C036"/>
    <x v="0"/>
    <n v="522"/>
    <s v="Delivered"/>
    <s v="C036"/>
    <d v="2025-05-30T00:00:00"/>
    <x v="1"/>
    <n v="522"/>
    <s v="Delivered"/>
    <s v="Correct"/>
    <s v="Match"/>
    <s v="Consistent"/>
    <x v="0"/>
    <n v="0"/>
  </r>
  <r>
    <x v="57"/>
    <s v="INV058"/>
    <s v="C037"/>
    <x v="45"/>
    <n v="2827"/>
    <s v="Delivered"/>
    <s v="C037"/>
    <d v="2025-05-11T00:00:00"/>
    <x v="3"/>
    <n v="2827"/>
    <s v="Delivered"/>
    <s v="Correct"/>
    <s v="Match"/>
    <s v="Consistent"/>
    <x v="0"/>
    <n v="0"/>
  </r>
  <r>
    <x v="58"/>
    <s v="INV059"/>
    <s v="C038"/>
    <x v="10"/>
    <n v="3190"/>
    <s v="Delivered"/>
    <s v="C038"/>
    <d v="2025-06-18T00:00:00"/>
    <x v="2"/>
    <n v="3190"/>
    <s v="Delivered"/>
    <s v="Correct"/>
    <s v="Match"/>
    <s v="Consistent"/>
    <x v="0"/>
    <n v="0"/>
  </r>
  <r>
    <x v="59"/>
    <s v="INV060"/>
    <s v="C039"/>
    <x v="46"/>
    <n v="8078"/>
    <s v="Delivered"/>
    <s v="C039"/>
    <d v="2025-07-11T00:00:00"/>
    <x v="0"/>
    <n v="8078"/>
    <s v="Delivered"/>
    <s v="Correct"/>
    <s v="Match"/>
    <s v="Consistent"/>
    <x v="0"/>
    <n v="0"/>
  </r>
  <r>
    <x v="60"/>
    <s v="INV061"/>
    <s v="C100"/>
    <x v="47"/>
    <n v="1574"/>
    <s v="Delivered"/>
    <s v="C040"/>
    <d v="2025-05-21T00:00:00"/>
    <x v="3"/>
    <n v="1574"/>
    <s v="Delivered"/>
    <s v="Mismatch"/>
    <s v="Match"/>
    <s v="Consistent"/>
    <x v="4"/>
    <n v="0"/>
  </r>
  <r>
    <x v="61"/>
    <s v="INV062"/>
    <s v="C041"/>
    <x v="48"/>
    <n v="2848"/>
    <s v="Pending"/>
    <s v="C041"/>
    <d v="2025-06-03T00:00:00"/>
    <x v="2"/>
    <n v="2848"/>
    <s v="Pending"/>
    <s v="Correct"/>
    <s v="Match"/>
    <s v="Consistent"/>
    <x v="0"/>
    <n v="0"/>
  </r>
  <r>
    <x v="62"/>
    <s v="INV063"/>
    <s v="C042"/>
    <x v="23"/>
    <n v="3495"/>
    <s v="Delivered"/>
    <s v="C042"/>
    <d v="2025-05-31T00:00:00"/>
    <x v="2"/>
    <n v="3495"/>
    <s v="Delivered"/>
    <s v="Correct"/>
    <s v="Match"/>
    <s v="Consistent"/>
    <x v="0"/>
    <n v="0"/>
  </r>
  <r>
    <x v="63"/>
    <s v="INV064"/>
    <s v="C043"/>
    <x v="24"/>
    <n v="5618"/>
    <s v="Pending"/>
    <s v="C043"/>
    <d v="2025-05-15T00:00:00"/>
    <x v="0"/>
    <n v="5618"/>
    <s v="Pending"/>
    <s v="Correct"/>
    <s v="Match"/>
    <s v="Consistent"/>
    <x v="0"/>
    <n v="0"/>
  </r>
  <r>
    <x v="64"/>
    <s v="INV065"/>
    <s v="C044"/>
    <x v="49"/>
    <n v="2684"/>
    <s v="Cancelled"/>
    <s v="C044"/>
    <d v="2025-07-27T00:00:00"/>
    <x v="2"/>
    <n v="2684"/>
    <s v="Cancelled"/>
    <s v="Correct"/>
    <s v="Match"/>
    <s v="Consistent"/>
    <x v="0"/>
    <n v="0"/>
  </r>
  <r>
    <x v="65"/>
    <s v="INV066"/>
    <s v="C045"/>
    <x v="50"/>
    <n v="5940"/>
    <s v="Delivered"/>
    <s v="C045"/>
    <d v="2025-05-08T00:00:00"/>
    <x v="0"/>
    <n v="5940"/>
    <s v="Delivered"/>
    <s v="Correct"/>
    <s v="Match"/>
    <s v="Consistent"/>
    <x v="0"/>
    <n v="0"/>
  </r>
  <r>
    <x v="66"/>
    <s v="INV067"/>
    <s v="C101"/>
    <x v="17"/>
    <n v="4512"/>
    <s v="Delivered"/>
    <s v="C046"/>
    <d v="2025-05-04T00:00:00"/>
    <x v="4"/>
    <n v="4512"/>
    <s v="Delivered"/>
    <s v="Mismatch"/>
    <s v="Match"/>
    <s v="Consistent"/>
    <x v="4"/>
    <n v="0"/>
  </r>
  <r>
    <x v="67"/>
    <s v="INV068"/>
    <s v="C047"/>
    <x v="51"/>
    <n v="5919"/>
    <s v="Cancelled"/>
    <s v="C047"/>
    <d v="2025-05-10T00:00:00"/>
    <x v="0"/>
    <n v="5919"/>
    <s v="Cancelled"/>
    <s v="Correct"/>
    <s v="Match"/>
    <s v="Consistent"/>
    <x v="0"/>
    <n v="0"/>
  </r>
  <r>
    <x v="68"/>
    <s v="INV069"/>
    <s v="C048"/>
    <x v="15"/>
    <n v="644"/>
    <s v="Delivered"/>
    <s v="C048"/>
    <d v="2025-06-07T00:00:00"/>
    <x v="1"/>
    <n v="644"/>
    <s v="Delivered"/>
    <s v="Correct"/>
    <s v="Match"/>
    <s v="Consistent"/>
    <x v="0"/>
    <n v="0"/>
  </r>
  <r>
    <x v="69"/>
    <s v="INV070"/>
    <s v="C049"/>
    <x v="52"/>
    <n v="650"/>
    <s v="Cancelled"/>
    <s v="C049"/>
    <d v="2025-05-26T00:00:00"/>
    <x v="1"/>
    <n v="650"/>
    <s v="Delivered"/>
    <s v="Correct"/>
    <s v="Match"/>
    <s v="Inconsistent"/>
    <x v="3"/>
    <n v="0"/>
  </r>
  <r>
    <x v="70"/>
    <s v="INV071"/>
    <s v="C050"/>
    <x v="53"/>
    <n v="3229"/>
    <s v="Delivered"/>
    <s v="C050"/>
    <d v="2025-07-19T00:00:00"/>
    <x v="4"/>
    <n v="3229"/>
    <s v="Delivered"/>
    <s v="Correct"/>
    <s v="Match"/>
    <s v="Consistent"/>
    <x v="0"/>
    <n v="0"/>
  </r>
  <r>
    <x v="71"/>
    <s v="INV072"/>
    <s v="C051"/>
    <x v="41"/>
    <n v="5031"/>
    <s v="Pending"/>
    <s v="C051"/>
    <d v="2025-07-26T00:00:00"/>
    <x v="4"/>
    <n v="5031"/>
    <s v="Pending"/>
    <s v="Correct"/>
    <s v="Match"/>
    <s v="Consistent"/>
    <x v="0"/>
    <n v="0"/>
  </r>
  <r>
    <x v="72"/>
    <s v="INV073"/>
    <s v="C052"/>
    <x v="1"/>
    <n v="5750"/>
    <s v="Delivered"/>
    <s v="C052"/>
    <d v="2025-05-12T00:00:00"/>
    <x v="0"/>
    <n v="5750"/>
    <s v="Delivered"/>
    <s v="Correct"/>
    <s v="Match"/>
    <s v="Consistent"/>
    <x v="0"/>
    <n v="0"/>
  </r>
  <r>
    <x v="73"/>
    <s v="INV074"/>
    <s v="C053"/>
    <x v="6"/>
    <n v="1852"/>
    <s v="Cancelled"/>
    <s v="C053"/>
    <d v="2025-06-27T00:00:00"/>
    <x v="3"/>
    <n v="1852"/>
    <s v="Cancelled"/>
    <s v="Correct"/>
    <s v="Match"/>
    <s v="Consistent"/>
    <x v="0"/>
    <n v="0"/>
  </r>
  <r>
    <x v="74"/>
    <s v="INV075"/>
    <s v="C054"/>
    <x v="54"/>
    <n v="5556"/>
    <s v="Cancelled"/>
    <s v="C054"/>
    <d v="2025-06-23T00:00:00"/>
    <x v="0"/>
    <n v="5556"/>
    <s v="Cancelled"/>
    <s v="Correct"/>
    <s v="Match"/>
    <s v="Consistent"/>
    <x v="0"/>
    <n v="0"/>
  </r>
  <r>
    <x v="75"/>
    <s v="INV076"/>
    <s v="C055"/>
    <x v="55"/>
    <n v="5611"/>
    <s v="Delivered"/>
    <s v="C055"/>
    <d v="2025-07-16T00:00:00"/>
    <x v="4"/>
    <n v="5611"/>
    <s v="Delivered"/>
    <s v="Correct"/>
    <s v="Match"/>
    <s v="Consistent"/>
    <x v="0"/>
    <n v="0"/>
  </r>
  <r>
    <x v="76"/>
    <s v="INV077"/>
    <s v="C056"/>
    <x v="56"/>
    <n v="940"/>
    <s v="Delivered"/>
    <s v="C056"/>
    <d v="2025-07-09T00:00:00"/>
    <x v="1"/>
    <n v="940"/>
    <s v="Delivered"/>
    <s v="Correct"/>
    <s v="Match"/>
    <s v="Consistent"/>
    <x v="0"/>
    <n v="0"/>
  </r>
  <r>
    <x v="77"/>
    <s v="INV078"/>
    <s v="C057"/>
    <x v="57"/>
    <n v="2735"/>
    <s v="Delivered"/>
    <s v="C057"/>
    <d v="2025-06-26T00:00:00"/>
    <x v="2"/>
    <n v="2735"/>
    <s v="Delivered"/>
    <s v="Correct"/>
    <s v="Match"/>
    <s v="Consistent"/>
    <x v="0"/>
    <n v="0"/>
  </r>
  <r>
    <x v="78"/>
    <s v="INV079"/>
    <s v="C058"/>
    <x v="58"/>
    <n v="1520"/>
    <s v="Delivered"/>
    <s v="C058"/>
    <d v="2025-06-28T00:00:00"/>
    <x v="3"/>
    <n v="1520"/>
    <s v="Delivered"/>
    <s v="Correct"/>
    <s v="Match"/>
    <s v="Consistent"/>
    <x v="0"/>
    <n v="0"/>
  </r>
  <r>
    <x v="79"/>
    <s v="INV080"/>
    <s v="C059"/>
    <x v="10"/>
    <n v="3100"/>
    <s v="Delivered"/>
    <s v="C059"/>
    <d v="2025-06-18T00:00:00"/>
    <x v="2"/>
    <n v="2533"/>
    <s v="Delivered"/>
    <s v="Correct"/>
    <s v="Mismatch"/>
    <s v="Consistent"/>
    <x v="2"/>
    <n v="-567"/>
  </r>
  <r>
    <x v="80"/>
    <s v="INV081"/>
    <s v="C060"/>
    <x v="59"/>
    <n v="2632"/>
    <s v="Cancelled"/>
    <s v="C060"/>
    <d v="2025-06-12T00:00:00"/>
    <x v="3"/>
    <n v="2632"/>
    <s v="Delivered"/>
    <s v="Correct"/>
    <s v="Match"/>
    <s v="Inconsistent"/>
    <x v="3"/>
    <n v="0"/>
  </r>
  <r>
    <x v="81"/>
    <s v="INV082"/>
    <s v="C061"/>
    <x v="60"/>
    <n v="3385"/>
    <s v="Delivered"/>
    <s v="C061"/>
    <d v="2025-05-24T00:00:00"/>
    <x v="2"/>
    <n v="3385"/>
    <s v="Delivered"/>
    <s v="Correct"/>
    <s v="Match"/>
    <s v="Consistent"/>
    <x v="0"/>
    <n v="0"/>
  </r>
  <r>
    <x v="82"/>
    <s v="INV083"/>
    <s v="C062"/>
    <x v="61"/>
    <n v="2390"/>
    <s v="Delivered"/>
    <s v="C062"/>
    <d v="2025-06-14T00:00:00"/>
    <x v="3"/>
    <n v="2390"/>
    <s v="Delivered"/>
    <s v="Correct"/>
    <s v="Match"/>
    <s v="Consistent"/>
    <x v="0"/>
    <n v="0"/>
  </r>
  <r>
    <x v="83"/>
    <s v="INV084"/>
    <s v="C063"/>
    <x v="35"/>
    <n v="7200"/>
    <s v="Delivered"/>
    <s v="C063"/>
    <d v="2025-07-03T00:00:00"/>
    <x v="0"/>
    <n v="6269"/>
    <s v="Delivered"/>
    <s v="Correct"/>
    <s v="Mismatch"/>
    <s v="Consistent"/>
    <x v="2"/>
    <n v="-931"/>
  </r>
  <r>
    <x v="84"/>
    <s v="INV085"/>
    <s v="C064"/>
    <x v="62"/>
    <n v="650"/>
    <s v="Delivered"/>
    <s v="C064"/>
    <d v="2025-06-19T00:00:00"/>
    <x v="1"/>
    <n v="650"/>
    <s v="Delivered"/>
    <s v="Correct"/>
    <s v="Match"/>
    <s v="Consistent"/>
    <x v="0"/>
    <n v="0"/>
  </r>
  <r>
    <x v="85"/>
    <s v="INV086"/>
    <s v="C065"/>
    <x v="63"/>
    <n v="5653"/>
    <s v="Delivered"/>
    <s v="C065"/>
    <d v="2025-07-01T00:00:00"/>
    <x v="4"/>
    <n v="5653"/>
    <s v="Delivered"/>
    <s v="Correct"/>
    <s v="Match"/>
    <s v="Consistent"/>
    <x v="0"/>
    <n v="0"/>
  </r>
  <r>
    <x v="86"/>
    <s v="INV087"/>
    <s v="C066"/>
    <x v="64"/>
    <n v="7385"/>
    <s v="Delivered"/>
    <s v="C066"/>
    <d v="2025-06-13T00:00:00"/>
    <x v="0"/>
    <n v="7385"/>
    <s v="Delivered"/>
    <s v="Correct"/>
    <s v="Match"/>
    <s v="Consistent"/>
    <x v="0"/>
    <n v="0"/>
  </r>
  <r>
    <x v="87"/>
    <s v="INV088"/>
    <s v="C067"/>
    <x v="65"/>
    <n v="8613"/>
    <s v="Delivered"/>
    <s v="C067"/>
    <d v="2025-07-31T00:00:00"/>
    <x v="0"/>
    <n v="8613"/>
    <s v="Delivered"/>
    <s v="Correct"/>
    <s v="Match"/>
    <s v="Consistent"/>
    <x v="0"/>
    <n v="0"/>
  </r>
  <r>
    <x v="88"/>
    <s v="INV089"/>
    <s v="C068"/>
    <x v="66"/>
    <n v="2007"/>
    <s v="Delivered"/>
    <s v="C068"/>
    <d v="2025-06-15T00:00:00"/>
    <x v="4"/>
    <n v="2007"/>
    <s v="Delivered"/>
    <s v="Correct"/>
    <s v="Match"/>
    <s v="Consistent"/>
    <x v="0"/>
    <n v="0"/>
  </r>
  <r>
    <x v="89"/>
    <s v="INV090"/>
    <s v="C069"/>
    <x v="25"/>
    <n v="8641"/>
    <s v="Delivered"/>
    <s v="C069"/>
    <d v="2025-07-08T00:00:00"/>
    <x v="0"/>
    <n v="8641"/>
    <s v="Delivered"/>
    <s v="Correct"/>
    <s v="Match"/>
    <s v="Consistent"/>
    <x v="0"/>
    <n v="0"/>
  </r>
  <r>
    <x v="90"/>
    <m/>
    <s v="C070"/>
    <x v="48"/>
    <n v="7078"/>
    <s v="Cancelled"/>
    <s v="C070"/>
    <d v="2025-06-03T00:00:00"/>
    <x v="0"/>
    <n v="7078"/>
    <s v="Delivered"/>
    <s v="Correct"/>
    <s v="Match"/>
    <s v="Inconsistent"/>
    <x v="1"/>
    <n v="0"/>
  </r>
  <r>
    <x v="91"/>
    <s v="INV092"/>
    <s v="C071"/>
    <x v="36"/>
    <n v="8891"/>
    <s v="Delivered"/>
    <s v="C071"/>
    <d v="2025-07-14T00:00:00"/>
    <x v="0"/>
    <n v="8891"/>
    <s v="Delivered"/>
    <s v="Correct"/>
    <s v="Match"/>
    <s v="Consistent"/>
    <x v="0"/>
    <n v="0"/>
  </r>
  <r>
    <x v="92"/>
    <s v="INV093"/>
    <s v="C072"/>
    <x v="67"/>
    <n v="876"/>
    <s v="Delivered"/>
    <s v="C072"/>
    <d v="2025-07-20T00:00:00"/>
    <x v="1"/>
    <n v="876"/>
    <s v="Delivered"/>
    <s v="Correct"/>
    <s v="Match"/>
    <s v="Consistent"/>
    <x v="0"/>
    <n v="0"/>
  </r>
  <r>
    <x v="93"/>
    <s v="INV094"/>
    <s v="C073"/>
    <x v="19"/>
    <n v="2867"/>
    <s v="Delivered"/>
    <s v="C073"/>
    <d v="2025-06-11T00:00:00"/>
    <x v="3"/>
    <n v="2867"/>
    <s v="Delivered"/>
    <s v="Correct"/>
    <s v="Match"/>
    <s v="Consistent"/>
    <x v="0"/>
    <n v="0"/>
  </r>
  <r>
    <x v="94"/>
    <s v="INV095"/>
    <s v="C074"/>
    <x v="3"/>
    <n v="8733"/>
    <s v="Delivered"/>
    <s v="C074"/>
    <d v="2025-06-06T00:00:00"/>
    <x v="0"/>
    <n v="8733"/>
    <s v="Delivered"/>
    <s v="Correct"/>
    <s v="Match"/>
    <s v="Consistent"/>
    <x v="0"/>
    <n v="0"/>
  </r>
  <r>
    <x v="95"/>
    <s v="INV096"/>
    <s v="C075"/>
    <x v="3"/>
    <n v="8959"/>
    <s v="Delivered"/>
    <s v="C075"/>
    <d v="2025-06-06T00:00:00"/>
    <x v="0"/>
    <n v="8959"/>
    <s v="Delivered"/>
    <s v="Correct"/>
    <s v="Match"/>
    <s v="Consistent"/>
    <x v="0"/>
    <n v="0"/>
  </r>
  <r>
    <x v="96"/>
    <s v="INV097"/>
    <s v="C076"/>
    <x v="44"/>
    <n v="3563"/>
    <s v="Delivered"/>
    <s v="C076"/>
    <d v="2025-06-05T00:00:00"/>
    <x v="4"/>
    <n v="3563"/>
    <s v="Delivered"/>
    <s v="Correct"/>
    <s v="Match"/>
    <s v="Consistent"/>
    <x v="0"/>
    <n v="0"/>
  </r>
  <r>
    <x v="97"/>
    <s v="INV098"/>
    <s v="C077"/>
    <x v="6"/>
    <n v="697"/>
    <s v="Delivered"/>
    <s v="C077"/>
    <d v="2025-06-27T00:00:00"/>
    <x v="1"/>
    <n v="697"/>
    <s v="Delivered"/>
    <s v="Correct"/>
    <s v="Match"/>
    <s v="Consistent"/>
    <x v="0"/>
    <n v="0"/>
  </r>
  <r>
    <x v="98"/>
    <s v="INV099"/>
    <s v="C078"/>
    <x v="2"/>
    <n v="745"/>
    <s v="Delivered"/>
    <s v="C078"/>
    <d v="2025-08-01T00:00:00"/>
    <x v="1"/>
    <n v="745"/>
    <s v="Delivered"/>
    <s v="Correct"/>
    <s v="Match"/>
    <s v="Consistent"/>
    <x v="0"/>
    <n v="0"/>
  </r>
  <r>
    <x v="99"/>
    <m/>
    <s v="C121"/>
    <x v="20"/>
    <n v="5500"/>
    <s v="Delivered"/>
    <s v="C079"/>
    <d v="2025-06-08T00:00:00"/>
    <x v="4"/>
    <n v="4547"/>
    <s v="Delivered"/>
    <s v="Mismatch"/>
    <s v="Mismatch"/>
    <s v="Consistent"/>
    <x v="1"/>
    <n v="-953"/>
  </r>
  <r>
    <x v="100"/>
    <s v="INV101"/>
    <s v="C080"/>
    <x v="10"/>
    <n v="3408"/>
    <s v="Delivered"/>
    <s v="C080"/>
    <d v="2025-06-18T00:00:00"/>
    <x v="2"/>
    <n v="3408"/>
    <s v="Delivered"/>
    <s v="Correct"/>
    <s v="Match"/>
    <s v="Consistent"/>
    <x v="0"/>
    <n v="0"/>
  </r>
  <r>
    <x v="101"/>
    <s v="INV102"/>
    <s v="C081"/>
    <x v="55"/>
    <n v="1988"/>
    <s v="Delivered"/>
    <s v="C081"/>
    <d v="2025-07-16T00:00:00"/>
    <x v="3"/>
    <n v="1988"/>
    <s v="Delivered"/>
    <s v="Correct"/>
    <s v="Match"/>
    <s v="Consistent"/>
    <x v="0"/>
    <n v="0"/>
  </r>
  <r>
    <x v="102"/>
    <s v="INV103"/>
    <s v="C082"/>
    <x v="68"/>
    <n v="4825"/>
    <s v="Delivered"/>
    <s v="C082"/>
    <d v="2025-05-01T00:00:00"/>
    <x v="4"/>
    <n v="4825"/>
    <s v="Delivered"/>
    <s v="Correct"/>
    <s v="Match"/>
    <s v="Consistent"/>
    <x v="0"/>
    <n v="0"/>
  </r>
  <r>
    <x v="103"/>
    <s v="INV104"/>
    <s v="C083"/>
    <x v="69"/>
    <n v="524"/>
    <s v="Delivered"/>
    <s v="C083"/>
    <d v="2025-07-15T00:00:00"/>
    <x v="1"/>
    <n v="524"/>
    <s v="Delivered"/>
    <s v="Correct"/>
    <s v="Match"/>
    <s v="Consistent"/>
    <x v="0"/>
    <n v="0"/>
  </r>
  <r>
    <x v="104"/>
    <s v="INV105"/>
    <s v="C084"/>
    <x v="70"/>
    <n v="9500"/>
    <s v="Delivered"/>
    <s v="C084"/>
    <d v="2025-05-25T00:00:00"/>
    <x v="0"/>
    <n v="7103"/>
    <s v="Delivered"/>
    <s v="Correct"/>
    <s v="Mismatch"/>
    <s v="Consistent"/>
    <x v="2"/>
    <n v="-2397"/>
  </r>
  <r>
    <x v="105"/>
    <s v="INV106"/>
    <s v="C085"/>
    <x v="66"/>
    <n v="2123"/>
    <s v="Delivered"/>
    <s v="C085"/>
    <d v="2025-06-15T00:00:00"/>
    <x v="4"/>
    <n v="2123"/>
    <s v="Delivered"/>
    <s v="Correct"/>
    <s v="Match"/>
    <s v="Consistent"/>
    <x v="0"/>
    <n v="0"/>
  </r>
  <r>
    <x v="106"/>
    <s v="INV107"/>
    <s v="C086"/>
    <x v="25"/>
    <n v="2645"/>
    <s v="Cancelled"/>
    <s v="C086"/>
    <d v="2025-07-08T00:00:00"/>
    <x v="2"/>
    <n v="2645"/>
    <s v="Cancelled"/>
    <s v="Correct"/>
    <s v="Match"/>
    <s v="Consistent"/>
    <x v="0"/>
    <n v="0"/>
  </r>
  <r>
    <x v="107"/>
    <s v="INV108"/>
    <s v="C087"/>
    <x v="28"/>
    <n v="2098"/>
    <s v="Delivered"/>
    <s v="C087"/>
    <d v="2025-05-19T00:00:00"/>
    <x v="4"/>
    <n v="2098"/>
    <s v="Delivered"/>
    <s v="Correct"/>
    <s v="Match"/>
    <s v="Consistent"/>
    <x v="0"/>
    <n v="0"/>
  </r>
  <r>
    <x v="108"/>
    <s v="INV109"/>
    <s v="C105"/>
    <x v="40"/>
    <n v="7595"/>
    <s v="Delivered"/>
    <s v="C088"/>
    <d v="2025-06-09T00:00:00"/>
    <x v="0"/>
    <n v="7595"/>
    <s v="Delivered"/>
    <s v="Mismatch"/>
    <s v="Match"/>
    <s v="Consistent"/>
    <x v="4"/>
    <n v="0"/>
  </r>
  <r>
    <x v="109"/>
    <m/>
    <s v="C089"/>
    <x v="56"/>
    <n v="2459"/>
    <s v="Delivered"/>
    <s v="C089"/>
    <d v="2025-07-09T00:00:00"/>
    <x v="3"/>
    <n v="2459"/>
    <s v="Delivered"/>
    <s v="Correct"/>
    <s v="Match"/>
    <s v="Consistent"/>
    <x v="1"/>
    <n v="0"/>
  </r>
  <r>
    <x v="110"/>
    <s v="INV111"/>
    <s v="C090"/>
    <x v="56"/>
    <n v="719"/>
    <s v="Delivered"/>
    <s v="C090"/>
    <d v="2025-07-09T00:00:00"/>
    <x v="1"/>
    <n v="719"/>
    <s v="Delivered"/>
    <s v="Correct"/>
    <s v="Match"/>
    <s v="Consistent"/>
    <x v="0"/>
    <n v="0"/>
  </r>
  <r>
    <x v="111"/>
    <s v="INV112"/>
    <s v="C091"/>
    <x v="26"/>
    <n v="8000"/>
    <s v="Delivered"/>
    <s v="C091"/>
    <d v="2025-05-02T00:00:00"/>
    <x v="0"/>
    <n v="7578"/>
    <s v="Delivered"/>
    <s v="Correct"/>
    <s v="Mismatch"/>
    <s v="Consistent"/>
    <x v="2"/>
    <n v="-422"/>
  </r>
  <r>
    <x v="112"/>
    <s v="INV113"/>
    <s v="C092"/>
    <x v="71"/>
    <n v="3242"/>
    <s v="Delivered"/>
    <s v="C092"/>
    <d v="2025-05-17T00:00:00"/>
    <x v="2"/>
    <n v="3242"/>
    <s v="Delivered"/>
    <s v="Correct"/>
    <s v="Match"/>
    <s v="Consistent"/>
    <x v="0"/>
    <n v="0"/>
  </r>
  <r>
    <x v="113"/>
    <s v="INV114"/>
    <s v="C093"/>
    <x v="71"/>
    <n v="2701"/>
    <s v="Delivered"/>
    <s v="C093"/>
    <d v="2025-05-17T00:00:00"/>
    <x v="2"/>
    <n v="2701"/>
    <s v="Delivered"/>
    <s v="Correct"/>
    <s v="Match"/>
    <s v="Consistent"/>
    <x v="0"/>
    <n v="0"/>
  </r>
  <r>
    <x v="114"/>
    <s v="INV115"/>
    <s v="C094"/>
    <x v="40"/>
    <n v="626"/>
    <s v="Delivered"/>
    <s v="C094"/>
    <d v="2025-06-09T00:00:00"/>
    <x v="1"/>
    <n v="626"/>
    <s v="Delivered"/>
    <s v="Correct"/>
    <s v="Match"/>
    <s v="Consistent"/>
    <x v="0"/>
    <n v="0"/>
  </r>
  <r>
    <x v="115"/>
    <s v="INV116"/>
    <s v="C095"/>
    <x v="66"/>
    <n v="8515"/>
    <s v="Delivered"/>
    <s v="C095"/>
    <d v="2025-06-15T00:00:00"/>
    <x v="0"/>
    <n v="8515"/>
    <s v="Delivered"/>
    <s v="Correct"/>
    <s v="Match"/>
    <s v="Consistent"/>
    <x v="0"/>
    <n v="0"/>
  </r>
  <r>
    <x v="116"/>
    <m/>
    <s v="C111"/>
    <x v="59"/>
    <n v="3402"/>
    <s v="Delivered"/>
    <s v="C096"/>
    <d v="2025-06-12T00:00:00"/>
    <x v="2"/>
    <n v="3402"/>
    <s v="Delivered"/>
    <s v="Mismatch"/>
    <s v="Match"/>
    <s v="Consistent"/>
    <x v="1"/>
    <n v="0"/>
  </r>
  <r>
    <x v="117"/>
    <s v="INV118"/>
    <s v="C097"/>
    <x v="41"/>
    <n v="4950"/>
    <s v="Pending"/>
    <s v="C097"/>
    <d v="2025-07-26T00:00:00"/>
    <x v="4"/>
    <n v="4312"/>
    <s v="Pending"/>
    <s v="Correct"/>
    <s v="Mismatch"/>
    <s v="Consistent"/>
    <x v="2"/>
    <n v="-638"/>
  </r>
  <r>
    <x v="118"/>
    <s v="INV119"/>
    <s v="C098"/>
    <x v="30"/>
    <n v="3434"/>
    <s v="Delivered"/>
    <s v="C098"/>
    <d v="2025-07-24T00:00:00"/>
    <x v="4"/>
    <n v="3434"/>
    <s v="Delivered"/>
    <s v="Correct"/>
    <s v="Match"/>
    <s v="Consistent"/>
    <x v="0"/>
    <n v="0"/>
  </r>
  <r>
    <x v="119"/>
    <s v="INV120"/>
    <s v="C099"/>
    <x v="45"/>
    <n v="5932"/>
    <s v="Delivered"/>
    <s v="C099"/>
    <d v="2025-05-11T00:00:00"/>
    <x v="0"/>
    <n v="5010"/>
    <s v="Delivered"/>
    <s v="Correct"/>
    <s v="Mismatch"/>
    <s v="Consistent"/>
    <x v="2"/>
    <n v="-9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97B649-DF8C-417B-BFCB-58E59AF7E516}" name="PivotTable4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2:E17" firstHeaderRow="1" firstDataRow="1" firstDataCol="1"/>
  <pivotFields count="16">
    <pivotField showAll="0"/>
    <pivotField showAll="0"/>
    <pivotField showAll="0"/>
    <pivotField numFmtId="14" showAll="0"/>
    <pivotField showAll="0"/>
    <pivotField showAll="0"/>
    <pivotField showAll="0"/>
    <pivotField numFmtId="14" showAll="0"/>
    <pivotField showAll="0"/>
    <pivotField showAll="0"/>
    <pivotField showAll="0"/>
    <pivotField showAll="0"/>
    <pivotField showAll="0"/>
    <pivotField showAll="0"/>
    <pivotField axis="axisRow" dataField="1" showAll="0">
      <items count="6">
        <item x="2"/>
        <item h="1" x="0"/>
        <item x="4"/>
        <item x="1"/>
        <item x="3"/>
        <item t="default"/>
      </items>
    </pivotField>
    <pivotField showAll="0"/>
  </pivotFields>
  <rowFields count="1">
    <field x="14"/>
  </rowFields>
  <rowItems count="5">
    <i>
      <x/>
    </i>
    <i>
      <x v="2"/>
    </i>
    <i>
      <x v="3"/>
    </i>
    <i>
      <x v="4"/>
    </i>
    <i t="grand">
      <x/>
    </i>
  </rowItems>
  <colItems count="1">
    <i/>
  </colItems>
  <dataFields count="1">
    <dataField name="Count of Discrepency Check" fld="14"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2"/>
          </reference>
        </references>
      </pivotArea>
    </chartFormat>
    <chartFormat chart="0" format="3">
      <pivotArea type="data" outline="0" fieldPosition="0">
        <references count="2">
          <reference field="4294967294" count="1" selected="0">
            <x v="0"/>
          </reference>
          <reference field="14" count="1" selected="0">
            <x v="3"/>
          </reference>
        </references>
      </pivotArea>
    </chartFormat>
    <chartFormat chart="0" format="4">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BA474-E0CB-4365-BE41-F83F4C2594F0}" name="PivotTable4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8" firstHeaderRow="1" firstDataRow="1" firstDataCol="1"/>
  <pivotFields count="16">
    <pivotField showAll="0"/>
    <pivotField showAll="0"/>
    <pivotField showAll="0"/>
    <pivotField numFmtId="14" showAll="0"/>
    <pivotField showAll="0"/>
    <pivotField showAll="0"/>
    <pivotField showAll="0"/>
    <pivotField numFmtId="14" showAll="0"/>
    <pivotField showAll="0">
      <items count="6">
        <item x="0"/>
        <item x="3"/>
        <item x="4"/>
        <item x="2"/>
        <item x="1"/>
        <item t="default"/>
      </items>
    </pivotField>
    <pivotField showAll="0"/>
    <pivotField showAll="0"/>
    <pivotField showAll="0"/>
    <pivotField showAll="0"/>
    <pivotField showAll="0"/>
    <pivotField axis="axisRow" dataField="1" showAll="0">
      <items count="6">
        <item x="2"/>
        <item h="1" x="0"/>
        <item x="4"/>
        <item x="1"/>
        <item x="3"/>
        <item t="default"/>
      </items>
    </pivotField>
    <pivotField showAll="0"/>
  </pivotFields>
  <rowFields count="1">
    <field x="14"/>
  </rowFields>
  <rowItems count="5">
    <i>
      <x/>
    </i>
    <i>
      <x v="2"/>
    </i>
    <i>
      <x v="3"/>
    </i>
    <i>
      <x v="4"/>
    </i>
    <i t="grand">
      <x/>
    </i>
  </rowItems>
  <colItems count="1">
    <i/>
  </colItems>
  <dataFields count="1">
    <dataField name="Count of Discrepency Check" fld="14" subtotal="count" baseField="14"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21E043-53AD-416E-9223-2B832050C8E9}" name="PivotTable3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2:B18" firstHeaderRow="1" firstDataRow="1" firstDataCol="1"/>
  <pivotFields count="16">
    <pivotField showAll="0"/>
    <pivotField showAll="0"/>
    <pivotField showAll="0"/>
    <pivotField numFmtId="14" showAll="0">
      <items count="73">
        <item x="68"/>
        <item x="26"/>
        <item x="31"/>
        <item x="17"/>
        <item x="22"/>
        <item x="50"/>
        <item x="51"/>
        <item x="45"/>
        <item x="1"/>
        <item x="34"/>
        <item x="24"/>
        <item x="71"/>
        <item x="28"/>
        <item x="42"/>
        <item x="47"/>
        <item x="60"/>
        <item x="70"/>
        <item x="52"/>
        <item x="18"/>
        <item x="33"/>
        <item x="0"/>
        <item x="23"/>
        <item x="12"/>
        <item x="13"/>
        <item x="48"/>
        <item x="44"/>
        <item x="3"/>
        <item x="15"/>
        <item x="20"/>
        <item x="40"/>
        <item x="7"/>
        <item x="19"/>
        <item x="59"/>
        <item x="64"/>
        <item x="61"/>
        <item x="66"/>
        <item x="14"/>
        <item x="10"/>
        <item x="62"/>
        <item x="39"/>
        <item x="5"/>
        <item x="43"/>
        <item x="54"/>
        <item x="57"/>
        <item x="6"/>
        <item x="58"/>
        <item x="32"/>
        <item x="63"/>
        <item x="29"/>
        <item x="35"/>
        <item x="4"/>
        <item x="27"/>
        <item x="25"/>
        <item x="56"/>
        <item x="21"/>
        <item x="46"/>
        <item x="16"/>
        <item x="36"/>
        <item x="69"/>
        <item x="55"/>
        <item x="53"/>
        <item x="67"/>
        <item x="38"/>
        <item x="11"/>
        <item x="9"/>
        <item x="30"/>
        <item x="41"/>
        <item x="49"/>
        <item x="37"/>
        <item x="8"/>
        <item x="65"/>
        <item x="2"/>
        <item t="default"/>
      </items>
    </pivotField>
    <pivotField showAll="0"/>
    <pivotField showAll="0"/>
    <pivotField showAll="0"/>
    <pivotField numFmtId="14" showAll="0"/>
    <pivotField axis="axisRow" dataField="1" showAll="0">
      <items count="6">
        <item x="0"/>
        <item x="3"/>
        <item x="4"/>
        <item x="2"/>
        <item x="1"/>
        <item t="default"/>
      </items>
    </pivotField>
    <pivotField showAll="0"/>
    <pivotField showAll="0"/>
    <pivotField showAll="0"/>
    <pivotField showAll="0"/>
    <pivotField showAll="0"/>
    <pivotField showAll="0"/>
    <pivotField showAll="0"/>
  </pivotFields>
  <rowFields count="1">
    <field x="8"/>
  </rowFields>
  <rowItems count="6">
    <i>
      <x/>
    </i>
    <i>
      <x v="1"/>
    </i>
    <i>
      <x v="2"/>
    </i>
    <i>
      <x v="3"/>
    </i>
    <i>
      <x v="4"/>
    </i>
    <i t="grand">
      <x/>
    </i>
  </rowItems>
  <colItems count="1">
    <i/>
  </colItems>
  <dataFields count="1">
    <dataField name="Count of Service Logs.Service Type"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CD0896-1D9D-42DF-BD4D-6EEC8D8E6EF5}" name="PivotTable3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16">
    <pivotField axis="axisRow"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pivotField showAll="0"/>
    <pivotField numFmtId="14" showAll="0"/>
    <pivotField showAll="0"/>
    <pivotField showAll="0"/>
    <pivotField showAll="0"/>
    <pivotField numFmtId="14" showAll="0"/>
    <pivotField showAll="0"/>
    <pivotField dataField="1" showAll="0"/>
    <pivotField showAll="0"/>
    <pivotField showAll="0"/>
    <pivotField showAll="0"/>
    <pivotField showAll="0"/>
    <pivotField axis="axisRow" showAll="0">
      <items count="6">
        <item sd="0" x="2"/>
        <item sd="0" x="0"/>
        <item sd="0" x="4"/>
        <item sd="0" x="1"/>
        <item sd="0" x="3"/>
        <item t="default" sd="0"/>
      </items>
    </pivotField>
    <pivotField showAll="0"/>
  </pivotFields>
  <rowFields count="2">
    <field x="14"/>
    <field x="0"/>
  </rowFields>
  <rowItems count="6">
    <i>
      <x/>
    </i>
    <i>
      <x v="1"/>
    </i>
    <i>
      <x v="2"/>
    </i>
    <i>
      <x v="3"/>
    </i>
    <i>
      <x v="4"/>
    </i>
    <i t="grand">
      <x/>
    </i>
  </rowItems>
  <colItems count="1">
    <i/>
  </colItems>
  <dataFields count="1">
    <dataField name="Count of Service Logs.Agreed Amount" fld="9"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E12B1CE2-A2D5-4C9E-8831-B68C7EACDAF1}" autoFormatId="16" applyNumberFormats="0" applyBorderFormats="0" applyFontFormats="0" applyPatternFormats="0" applyAlignmentFormats="0" applyWidthHeightFormats="0">
  <queryTableRefresh nextId="7">
    <queryTableFields count="6">
      <queryTableField id="1" name="Service ID" tableColumnId="1"/>
      <queryTableField id="2" name="Client ID" tableColumnId="2"/>
      <queryTableField id="3" name="Service Date" tableColumnId="3"/>
      <queryTableField id="4" name="Service Type" tableColumnId="4"/>
      <queryTableField id="5" name="Agreed Amount" tableColumnId="5"/>
      <queryTableField id="6" name="Service Status"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29C5755-E432-4273-BEBB-72DBC5411C69}" autoFormatId="16" applyNumberFormats="0" applyBorderFormats="0" applyFontFormats="0" applyPatternFormats="0" applyAlignmentFormats="0" applyWidthHeightFormats="0">
  <queryTableRefresh nextId="7">
    <queryTableFields count="6">
      <queryTableField id="1" name="Invoice_ID" tableColumnId="1"/>
      <queryTableField id="2" name="Service_ID" tableColumnId="2"/>
      <queryTableField id="3" name="Client_ID" tableColumnId="3"/>
      <queryTableField id="4" name="Invoice_Date" tableColumnId="4"/>
      <queryTableField id="5" name="Invoice_Amount" tableColumnId="5"/>
      <queryTableField id="6" name="Invoice_Status"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B1796FBE-0214-4B5D-9DB5-6FA8DD8C77D6}" autoFormatId="16" applyNumberFormats="0" applyBorderFormats="0" applyFontFormats="0" applyPatternFormats="0" applyAlignmentFormats="0" applyWidthHeightFormats="0">
  <queryTableRefresh nextId="17" unboundColumnsRight="1">
    <queryTableFields count="16">
      <queryTableField id="1" name="Service_ID" tableColumnId="1"/>
      <queryTableField id="2" name="Invoice_ID" tableColumnId="2"/>
      <queryTableField id="3" name="Client_ID" tableColumnId="3"/>
      <queryTableField id="4" name="Invoice_Date" tableColumnId="4"/>
      <queryTableField id="5" name="Invoice_Amount" tableColumnId="5"/>
      <queryTableField id="6" name="Invoice_Status" tableColumnId="6"/>
      <queryTableField id="7" name="Service Logs.Client ID" tableColumnId="7"/>
      <queryTableField id="8" name="Service Logs.Service Date" tableColumnId="8"/>
      <queryTableField id="9" name="Service Logs.Service Type" tableColumnId="9"/>
      <queryTableField id="10" name="Service Logs.Agreed Amount" tableColumnId="10"/>
      <queryTableField id="11" name="Service Logs.Service Status" tableColumnId="11"/>
      <queryTableField id="12" name="Client Mismatch" tableColumnId="12"/>
      <queryTableField id="13" name="Amount Mismatch" tableColumnId="13"/>
      <queryTableField id="14" name="Service Check" tableColumnId="14"/>
      <queryTableField id="15" name="Discrepency Check"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Logs.Service_Type" xr10:uid="{EC5C24F0-D02B-448D-90DE-5DA0C8158579}" sourceName="Service Logs.Service Type">
  <pivotTables>
    <pivotTable tabId="11" name="PivotTable40"/>
  </pivotTables>
  <data>
    <tabular pivotCacheId="1617044405">
      <items count="5">
        <i x="0" s="1"/>
        <i x="3" s="1"/>
        <i x="4"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Logs.Service Type" xr10:uid="{E154249D-FA06-4CC0-90CE-AC312E44134C}" cache="Slicer_Service_Logs.Service_Type" caption="Service Logs.Service Type"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2DE20E-6E9C-4F66-9E2B-29B3153E671B}" name="Service_Logs" displayName="Service_Logs" ref="A1:F251" tableType="queryTable" totalsRowShown="0">
  <autoFilter ref="A1:F251" xr:uid="{452DE20E-6E9C-4F66-9E2B-29B3153E671B}"/>
  <tableColumns count="6">
    <tableColumn id="1" xr3:uid="{8BD533B6-1BDC-4359-A0CA-47FA5E4BBD62}" uniqueName="1" name="Service ID" queryTableFieldId="1" dataDxfId="19"/>
    <tableColumn id="2" xr3:uid="{3A053124-F2FA-4029-B6FB-EF2C1D10B936}" uniqueName="2" name="Client ID" queryTableFieldId="2" dataDxfId="18"/>
    <tableColumn id="3" xr3:uid="{F31C109C-1843-4222-A4ED-F99FD9DCB58B}" uniqueName="3" name="Service Date" queryTableFieldId="3" dataDxfId="17"/>
    <tableColumn id="4" xr3:uid="{8EDFA366-9310-49DF-834F-FDE92EAD93E7}" uniqueName="4" name="Service Type" queryTableFieldId="4" dataDxfId="16"/>
    <tableColumn id="5" xr3:uid="{BBDEA5DF-C7EE-45D9-98EE-E015D146F59C}" uniqueName="5" name="Agreed Amount" queryTableFieldId="5"/>
    <tableColumn id="6" xr3:uid="{2F255857-988A-47AA-813E-F993A3A0D986}" uniqueName="6" name="Service Status" queryTableFieldId="6"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281D3B-180D-4C2F-A29A-A1943CCB7285}" name="Invoice_Records" displayName="Invoice_Records" ref="A1:F121" tableType="queryTable" totalsRowShown="0">
  <autoFilter ref="A1:F121" xr:uid="{9C281D3B-180D-4C2F-A29A-A1943CCB7285}"/>
  <tableColumns count="6">
    <tableColumn id="1" xr3:uid="{9DC10629-115B-4704-86A0-5BE268878AC5}" uniqueName="1" name="Invoice_ID" queryTableFieldId="1" dataDxfId="14"/>
    <tableColumn id="2" xr3:uid="{507FCCEC-FD9D-4D21-AC0F-A66F6ED0D28D}" uniqueName="2" name="Service_ID" queryTableFieldId="2" dataDxfId="13"/>
    <tableColumn id="3" xr3:uid="{8395BED9-0F85-4A98-AC36-373E93AA4FA8}" uniqueName="3" name="Client_ID" queryTableFieldId="3" dataDxfId="12"/>
    <tableColumn id="4" xr3:uid="{3D979025-8B11-488D-B0EF-A6E0BDAE6659}" uniqueName="4" name="Invoice_Date" queryTableFieldId="4" dataDxfId="11"/>
    <tableColumn id="5" xr3:uid="{0CF9F7D5-E185-4F02-942E-A6832FC790C2}" uniqueName="5" name="Invoice_Amount" queryTableFieldId="5"/>
    <tableColumn id="6" xr3:uid="{251091D6-6885-4FEC-A552-ED50472EA0CA}" uniqueName="6" name="Invoice_Status" queryTableFieldId="6"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66A440-5D67-4D83-B4E9-F05144CE82B7}" name="Merged_Table" displayName="Merged_Table" ref="A1:P121" tableType="queryTable" totalsRowShown="0">
  <autoFilter ref="A1:P121" xr:uid="{1366A440-5D67-4D83-B4E9-F05144CE82B7}"/>
  <tableColumns count="16">
    <tableColumn id="1" xr3:uid="{79D16ACD-F760-478C-9A1E-8E44F5628714}" uniqueName="1" name="Service_ID" queryTableFieldId="1" dataDxfId="9"/>
    <tableColumn id="2" xr3:uid="{45BE910F-7106-423F-A1A6-A826E6AB5E51}" uniqueName="2" name="Invoice_ID" queryTableFieldId="2" dataDxfId="8"/>
    <tableColumn id="3" xr3:uid="{8C36A441-CCB5-4D13-8B0F-66FB625B8C2C}" uniqueName="3" name="Client_ID" queryTableFieldId="3" dataDxfId="7"/>
    <tableColumn id="4" xr3:uid="{544EBA50-8AD0-47BD-A828-6906B2B312A0}" uniqueName="4" name="Invoice_Date" queryTableFieldId="4" dataDxfId="6"/>
    <tableColumn id="5" xr3:uid="{DD32B5C4-F4FE-4A03-85D8-E91133910ECF}" uniqueName="5" name="Invoice_Amount" queryTableFieldId="5"/>
    <tableColumn id="6" xr3:uid="{F3083025-CBF9-4356-BFB6-3432F5B94216}" uniqueName="6" name="Invoice_Status" queryTableFieldId="6" dataDxfId="5"/>
    <tableColumn id="7" xr3:uid="{3071BEE4-60A3-479A-A365-3DBF8D593AA9}" uniqueName="7" name="Service Logs.Client ID" queryTableFieldId="7" dataDxfId="4"/>
    <tableColumn id="8" xr3:uid="{1809E32A-7088-4980-92CB-E4F747E9AD95}" uniqueName="8" name="Service Logs.Service Date" queryTableFieldId="8" dataDxfId="3"/>
    <tableColumn id="9" xr3:uid="{E9997F50-98AF-4FFE-A493-305FBDB9F589}" uniqueName="9" name="Service Logs.Service Type" queryTableFieldId="9" dataDxfId="2"/>
    <tableColumn id="10" xr3:uid="{4A603F45-0685-420E-855D-4913829F49FF}" uniqueName="10" name="Service Logs.Agreed Amount" queryTableFieldId="10"/>
    <tableColumn id="11" xr3:uid="{AA669199-0AE4-4FAD-A23E-0BEA6E0C9AFD}" uniqueName="11" name="Service Logs.Service Status" queryTableFieldId="11" dataDxfId="1"/>
    <tableColumn id="12" xr3:uid="{4D49B1A6-D126-42CB-ABBE-A3A294064A3D}" uniqueName="12" name="Client Mismatch" queryTableFieldId="12"/>
    <tableColumn id="13" xr3:uid="{9F266AA3-8312-42A6-8B18-94B065B3552B}" uniqueName="13" name="Amount Mismatch" queryTableFieldId="13"/>
    <tableColumn id="14" xr3:uid="{84EEA72C-C13B-43F5-B1DA-6F06F13C79FD}" uniqueName="14" name="Service Check" queryTableFieldId="14"/>
    <tableColumn id="15" xr3:uid="{79007A39-8E80-439C-9459-0A609B9FA14B}" uniqueName="15" name="Discrepency Check" queryTableFieldId="15"/>
    <tableColumn id="16" xr3:uid="{4C0331D9-2E57-4436-9A22-6CCD03D5B9CF}" uniqueName="16" name="Loss Amount" queryTableFieldId="16" dataDxfId="0">
      <calculatedColumnFormula>Merged_Table[[#This Row],[Service Logs.Agreed Amount]]-Merged_Table[[#This Row],[Invoice_Amount]]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6888753B-099E-44F5-A97A-4C115253E599}" sourceName="Invoice_Date">
  <pivotTables>
    <pivotTable tabId="11" name="PivotTable36"/>
  </pivotTables>
  <state minimalRefreshVersion="6" lastRefreshVersion="6" pivotCacheId="1617044405"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_Date" xr10:uid="{72184ECB-CAA2-4F09-AC30-BE5A8CB8FE61}" cache="NativeTimeline_Invoice_Date" caption="Invoice_Date" level="1" selectionLevel="1" scrollPosition="2025-01-01T00:00:00" style="TimeSlicerStyleLight4"/>
</timelines>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 dockstate="right" visibility="0" width="525" row="6">
    <wetp:webextensionref xmlns:r="http://schemas.openxmlformats.org/officeDocument/2006/relationships" r:id="rId2"/>
  </wetp:taskpane>
</wetp:taskpanes>
</file>

<file path=xl/webextensions/webextension1.xml><?xml version="1.0" encoding="utf-8"?>
<we:webextension xmlns:we="http://schemas.microsoft.com/office/webextensions/webextension/2010/11" id="{A829A627-66E6-4E18-949E-38DC8E855B35}">
  <we:reference id="wa200005502" version="1.0.0.11" store="en-US" storeType="OMEX"/>
  <we:alternateReferences>
    <we:reference id="wa200005502" version="1.0.0.11" store="" storeType="OMEX"/>
  </we:alternateReferences>
  <we:properties>
    <we:property name="docId" value="&quot;RVhXt1rMKlqGheYKEs6Tz&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DD2DD40E-7744-4673-AC74-D8E55BC8880D}">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6F036-FFCB-4C59-8659-3E0E117ECE22}">
  <dimension ref="A1:R31"/>
  <sheetViews>
    <sheetView tabSelected="1" zoomScale="57" zoomScaleNormal="70" workbookViewId="0">
      <selection activeCell="K15" sqref="K15"/>
    </sheetView>
  </sheetViews>
  <sheetFormatPr defaultRowHeight="16.5" x14ac:dyDescent="0.45"/>
  <cols>
    <col min="1" max="1" width="15.08984375" style="4" bestFit="1" customWidth="1"/>
    <col min="2" max="2" width="29.7265625" style="4" bestFit="1" customWidth="1"/>
    <col min="3" max="3" width="23.81640625" style="4" bestFit="1" customWidth="1"/>
    <col min="4" max="4" width="16.6328125" style="4" bestFit="1" customWidth="1"/>
    <col min="5" max="5" width="24.7265625" style="4" bestFit="1" customWidth="1"/>
    <col min="6" max="6" width="20" style="4" bestFit="1" customWidth="1"/>
    <col min="7" max="7" width="13.81640625" style="4" bestFit="1" customWidth="1"/>
    <col min="8" max="8" width="13.1796875" style="4" bestFit="1" customWidth="1"/>
    <col min="9" max="9" width="11" style="4" bestFit="1" customWidth="1"/>
    <col min="10" max="10" width="16.6328125" style="4" bestFit="1" customWidth="1"/>
    <col min="11" max="11" width="24.7265625" style="4" bestFit="1" customWidth="1"/>
    <col min="12" max="12" width="8.7265625" style="4"/>
    <col min="13" max="13" width="15.08984375" style="4" bestFit="1" customWidth="1"/>
    <col min="14" max="14" width="18.08984375" style="4" bestFit="1" customWidth="1"/>
    <col min="15" max="16" width="8.7265625" style="4"/>
    <col min="17" max="17" width="24.7265625" style="4" customWidth="1"/>
    <col min="18" max="16384" width="8.7265625" style="4"/>
  </cols>
  <sheetData>
    <row r="1" spans="1:18" x14ac:dyDescent="0.45">
      <c r="B1" s="9" t="s">
        <v>541</v>
      </c>
      <c r="C1" s="9"/>
      <c r="D1" s="9"/>
      <c r="E1" s="9"/>
      <c r="F1" s="9"/>
      <c r="G1" s="9"/>
      <c r="H1" s="9"/>
    </row>
    <row r="2" spans="1:18" ht="14.5" customHeight="1" x14ac:dyDescent="0.45">
      <c r="B2" s="9"/>
      <c r="C2" s="9"/>
      <c r="D2" s="9"/>
      <c r="E2" s="9"/>
      <c r="F2" s="9"/>
      <c r="G2" s="9"/>
      <c r="H2" s="9"/>
    </row>
    <row r="3" spans="1:18" ht="14.5" customHeight="1" x14ac:dyDescent="0.45">
      <c r="B3" s="9"/>
      <c r="C3" s="9"/>
      <c r="D3" s="9"/>
      <c r="E3" s="9"/>
      <c r="F3" s="9"/>
      <c r="G3" s="9"/>
      <c r="H3" s="9"/>
    </row>
    <row r="4" spans="1:18" ht="14.5" customHeight="1" x14ac:dyDescent="0.45">
      <c r="B4" s="10" t="s">
        <v>532</v>
      </c>
      <c r="C4" s="10" t="s">
        <v>537</v>
      </c>
      <c r="D4" s="10" t="s">
        <v>536</v>
      </c>
      <c r="E4" s="10"/>
      <c r="F4" s="10" t="s">
        <v>534</v>
      </c>
      <c r="G4" s="10" t="s">
        <v>538</v>
      </c>
      <c r="H4" s="10"/>
    </row>
    <row r="5" spans="1:18" ht="14.5" customHeight="1" x14ac:dyDescent="0.45">
      <c r="B5" s="10"/>
      <c r="C5" s="10"/>
      <c r="D5" s="10"/>
      <c r="E5" s="10"/>
      <c r="F5" s="10"/>
      <c r="G5" s="10"/>
      <c r="H5" s="10"/>
    </row>
    <row r="6" spans="1:18" x14ac:dyDescent="0.45">
      <c r="B6" s="14">
        <f>COUNTA('Merged Table'!B2:B121)</f>
        <v>120</v>
      </c>
      <c r="C6" s="14">
        <f>B6-Pivots!B5</f>
        <v>22</v>
      </c>
      <c r="D6" s="11">
        <f>C6/B6</f>
        <v>0.18333333333333332</v>
      </c>
      <c r="E6" s="11"/>
      <c r="F6" s="13">
        <f>Pivots!B5</f>
        <v>98</v>
      </c>
      <c r="G6" s="12">
        <f>SUM('Merged Table'!P2:P121)</f>
        <v>-12112</v>
      </c>
      <c r="H6" s="12"/>
    </row>
    <row r="7" spans="1:18" ht="7" customHeight="1" x14ac:dyDescent="0.45">
      <c r="B7" s="14"/>
      <c r="C7" s="14"/>
      <c r="D7" s="11"/>
      <c r="E7" s="11"/>
      <c r="F7" s="13"/>
      <c r="G7" s="12"/>
      <c r="H7" s="12"/>
    </row>
    <row r="8" spans="1:18" x14ac:dyDescent="0.45">
      <c r="B8" s="8"/>
      <c r="C8" s="8"/>
      <c r="D8" s="8"/>
      <c r="E8" s="7"/>
      <c r="F8" s="7"/>
      <c r="G8" s="7"/>
      <c r="H8" s="7"/>
    </row>
    <row r="9" spans="1:18" x14ac:dyDescent="0.45">
      <c r="A9" s="3"/>
      <c r="B9"/>
      <c r="C9"/>
      <c r="F9"/>
      <c r="G9"/>
      <c r="H9"/>
    </row>
    <row r="10" spans="1:18" x14ac:dyDescent="0.45">
      <c r="A10" s="3"/>
      <c r="B10"/>
      <c r="C10"/>
      <c r="F10"/>
      <c r="G10"/>
      <c r="H10"/>
    </row>
    <row r="11" spans="1:18" x14ac:dyDescent="0.45">
      <c r="A11" s="3"/>
      <c r="B11"/>
      <c r="C11"/>
      <c r="F11"/>
      <c r="G11"/>
      <c r="H11"/>
    </row>
    <row r="12" spans="1:18" x14ac:dyDescent="0.45">
      <c r="A12" s="3"/>
      <c r="B12"/>
      <c r="C12"/>
      <c r="F12"/>
      <c r="Q12" s="5"/>
      <c r="R12" s="6"/>
    </row>
    <row r="13" spans="1:18" x14ac:dyDescent="0.45">
      <c r="A13" s="3"/>
      <c r="B13"/>
      <c r="C13"/>
      <c r="F13"/>
    </row>
    <row r="14" spans="1:18" x14ac:dyDescent="0.45">
      <c r="A14" s="3"/>
      <c r="B14"/>
      <c r="C14"/>
      <c r="F14"/>
    </row>
    <row r="15" spans="1:18" x14ac:dyDescent="0.45">
      <c r="A15"/>
      <c r="B15"/>
      <c r="C15"/>
      <c r="D15"/>
      <c r="E15"/>
      <c r="F15"/>
      <c r="L15"/>
      <c r="M15"/>
      <c r="N15"/>
    </row>
    <row r="16" spans="1:18" x14ac:dyDescent="0.45">
      <c r="A16"/>
      <c r="B16"/>
      <c r="C16"/>
      <c r="D16"/>
      <c r="E16"/>
      <c r="F16"/>
      <c r="L16"/>
      <c r="M16"/>
      <c r="N16"/>
    </row>
    <row r="17" spans="1:12" x14ac:dyDescent="0.45">
      <c r="A17"/>
      <c r="B17"/>
      <c r="C17"/>
      <c r="D17"/>
      <c r="E17"/>
      <c r="F17"/>
      <c r="L17"/>
    </row>
    <row r="18" spans="1:12" x14ac:dyDescent="0.45">
      <c r="A18"/>
      <c r="B18"/>
      <c r="C18"/>
      <c r="D18"/>
      <c r="E18"/>
      <c r="F18"/>
      <c r="L18"/>
    </row>
    <row r="19" spans="1:12" x14ac:dyDescent="0.45">
      <c r="A19"/>
      <c r="B19"/>
      <c r="C19"/>
      <c r="D19"/>
      <c r="E19"/>
      <c r="F19"/>
      <c r="L19"/>
    </row>
    <row r="20" spans="1:12" x14ac:dyDescent="0.45">
      <c r="A20"/>
      <c r="B20"/>
      <c r="C20"/>
      <c r="D20"/>
      <c r="E20"/>
      <c r="F20"/>
      <c r="J20"/>
      <c r="K20"/>
      <c r="L20"/>
    </row>
    <row r="21" spans="1:12" x14ac:dyDescent="0.45">
      <c r="A21"/>
      <c r="B21"/>
      <c r="C21"/>
      <c r="D21"/>
      <c r="E21"/>
      <c r="F21"/>
      <c r="J21"/>
      <c r="K21"/>
      <c r="L21"/>
    </row>
    <row r="22" spans="1:12" x14ac:dyDescent="0.45">
      <c r="A22"/>
      <c r="B22"/>
      <c r="C22"/>
      <c r="D22"/>
      <c r="E22"/>
      <c r="F22"/>
      <c r="J22"/>
      <c r="K22"/>
      <c r="L22"/>
    </row>
    <row r="23" spans="1:12" x14ac:dyDescent="0.45">
      <c r="A23"/>
      <c r="B23"/>
      <c r="C23"/>
      <c r="D23"/>
      <c r="E23"/>
      <c r="F23"/>
      <c r="J23"/>
      <c r="K23"/>
      <c r="L23"/>
    </row>
    <row r="24" spans="1:12" x14ac:dyDescent="0.45">
      <c r="A24"/>
      <c r="B24"/>
      <c r="C24"/>
      <c r="D24"/>
      <c r="E24"/>
      <c r="F24"/>
      <c r="J24"/>
      <c r="K24"/>
      <c r="L24"/>
    </row>
    <row r="25" spans="1:12" x14ac:dyDescent="0.45">
      <c r="A25"/>
      <c r="B25"/>
      <c r="C25"/>
      <c r="D25"/>
      <c r="E25"/>
      <c r="F25"/>
      <c r="J25"/>
      <c r="K25"/>
      <c r="L25"/>
    </row>
    <row r="26" spans="1:12" x14ac:dyDescent="0.45">
      <c r="D26"/>
      <c r="E26"/>
      <c r="F26"/>
      <c r="J26"/>
      <c r="K26"/>
      <c r="L26"/>
    </row>
    <row r="27" spans="1:12" x14ac:dyDescent="0.45">
      <c r="J27"/>
      <c r="K27"/>
      <c r="L27"/>
    </row>
    <row r="28" spans="1:12" x14ac:dyDescent="0.45">
      <c r="J28"/>
      <c r="K28"/>
      <c r="L28"/>
    </row>
    <row r="29" spans="1:12" x14ac:dyDescent="0.45">
      <c r="J29"/>
      <c r="K29"/>
      <c r="L29"/>
    </row>
    <row r="30" spans="1:12" x14ac:dyDescent="0.45">
      <c r="J30"/>
      <c r="K30"/>
      <c r="L30"/>
    </row>
    <row r="31" spans="1:12" x14ac:dyDescent="0.45">
      <c r="J31"/>
      <c r="K31"/>
      <c r="L31"/>
    </row>
  </sheetData>
  <mergeCells count="11">
    <mergeCell ref="B1:H3"/>
    <mergeCell ref="B4:B5"/>
    <mergeCell ref="G4:H5"/>
    <mergeCell ref="D6:E7"/>
    <mergeCell ref="G6:H7"/>
    <mergeCell ref="F6:F7"/>
    <mergeCell ref="B6:B7"/>
    <mergeCell ref="C6:C7"/>
    <mergeCell ref="D4:E5"/>
    <mergeCell ref="F4:F5"/>
    <mergeCell ref="C4:C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A5DB-ACCA-4E01-B71E-2E1DC8588128}">
  <dimension ref="A1:F251"/>
  <sheetViews>
    <sheetView workbookViewId="0"/>
  </sheetViews>
  <sheetFormatPr defaultRowHeight="14.5" x14ac:dyDescent="0.35"/>
  <cols>
    <col min="1" max="1" width="11.1796875" bestFit="1" customWidth="1"/>
    <col min="2" max="2" width="10.1796875" bestFit="1" customWidth="1"/>
    <col min="3" max="3" width="13.36328125" bestFit="1" customWidth="1"/>
    <col min="4" max="4" width="15.08984375" bestFit="1" customWidth="1"/>
    <col min="5" max="5" width="16.36328125" bestFit="1" customWidth="1"/>
    <col min="6" max="6" width="14.6328125" bestFit="1" customWidth="1"/>
  </cols>
  <sheetData>
    <row r="1" spans="1:6" x14ac:dyDescent="0.35">
      <c r="A1" t="s">
        <v>42</v>
      </c>
      <c r="B1" t="s">
        <v>41</v>
      </c>
      <c r="C1" t="s">
        <v>40</v>
      </c>
      <c r="D1" t="s">
        <v>39</v>
      </c>
      <c r="E1" t="s">
        <v>37</v>
      </c>
      <c r="F1" t="s">
        <v>38</v>
      </c>
    </row>
    <row r="2" spans="1:6" x14ac:dyDescent="0.35">
      <c r="A2" t="s">
        <v>0</v>
      </c>
      <c r="B2" t="s">
        <v>27</v>
      </c>
      <c r="C2" s="1">
        <v>45816</v>
      </c>
      <c r="D2" t="s">
        <v>11</v>
      </c>
      <c r="E2">
        <v>2572</v>
      </c>
      <c r="F2" t="s">
        <v>3</v>
      </c>
    </row>
    <row r="3" spans="1:6" x14ac:dyDescent="0.35">
      <c r="A3" t="s">
        <v>4</v>
      </c>
      <c r="B3" t="s">
        <v>18</v>
      </c>
      <c r="C3" s="1">
        <v>45811</v>
      </c>
      <c r="D3" t="s">
        <v>9</v>
      </c>
      <c r="E3">
        <v>3814</v>
      </c>
      <c r="F3" t="s">
        <v>153</v>
      </c>
    </row>
    <row r="4" spans="1:6" x14ac:dyDescent="0.35">
      <c r="A4" t="s">
        <v>7</v>
      </c>
      <c r="B4" t="s">
        <v>23</v>
      </c>
      <c r="C4" s="1">
        <v>45846</v>
      </c>
      <c r="D4" t="s">
        <v>11</v>
      </c>
      <c r="E4">
        <v>3396</v>
      </c>
      <c r="F4" t="s">
        <v>3</v>
      </c>
    </row>
    <row r="5" spans="1:6" x14ac:dyDescent="0.35">
      <c r="A5" t="s">
        <v>10</v>
      </c>
      <c r="B5" t="s">
        <v>15</v>
      </c>
      <c r="C5" s="1">
        <v>45868</v>
      </c>
      <c r="D5" t="s">
        <v>16</v>
      </c>
      <c r="E5">
        <v>753</v>
      </c>
      <c r="F5" t="s">
        <v>3</v>
      </c>
    </row>
    <row r="6" spans="1:6" x14ac:dyDescent="0.35">
      <c r="A6" t="s">
        <v>12</v>
      </c>
      <c r="B6" t="s">
        <v>18</v>
      </c>
      <c r="C6" s="1">
        <v>45798</v>
      </c>
      <c r="D6" t="s">
        <v>6</v>
      </c>
      <c r="E6">
        <v>1833</v>
      </c>
      <c r="F6" t="s">
        <v>19</v>
      </c>
    </row>
    <row r="7" spans="1:6" x14ac:dyDescent="0.35">
      <c r="A7" t="s">
        <v>14</v>
      </c>
      <c r="B7" t="s">
        <v>1</v>
      </c>
      <c r="C7" s="1">
        <v>45827</v>
      </c>
      <c r="D7" t="s">
        <v>2</v>
      </c>
      <c r="E7">
        <v>6879</v>
      </c>
      <c r="F7" t="s">
        <v>3</v>
      </c>
    </row>
    <row r="8" spans="1:6" x14ac:dyDescent="0.35">
      <c r="A8" t="s">
        <v>17</v>
      </c>
      <c r="B8" t="s">
        <v>23</v>
      </c>
      <c r="C8" s="1">
        <v>45807</v>
      </c>
      <c r="D8" t="s">
        <v>16</v>
      </c>
      <c r="E8">
        <v>610</v>
      </c>
      <c r="F8" t="s">
        <v>3</v>
      </c>
    </row>
    <row r="9" spans="1:6" x14ac:dyDescent="0.35">
      <c r="A9" t="s">
        <v>20</v>
      </c>
      <c r="B9" t="s">
        <v>21</v>
      </c>
      <c r="C9" s="1">
        <v>45824</v>
      </c>
      <c r="D9" t="s">
        <v>2</v>
      </c>
      <c r="E9">
        <v>7656</v>
      </c>
      <c r="F9" t="s">
        <v>3</v>
      </c>
    </row>
    <row r="10" spans="1:6" x14ac:dyDescent="0.35">
      <c r="A10" t="s">
        <v>22</v>
      </c>
      <c r="B10" t="s">
        <v>27</v>
      </c>
      <c r="C10" s="1">
        <v>45828</v>
      </c>
      <c r="D10" t="s">
        <v>6</v>
      </c>
      <c r="E10">
        <v>1776</v>
      </c>
      <c r="F10" t="s">
        <v>3</v>
      </c>
    </row>
    <row r="11" spans="1:6" x14ac:dyDescent="0.35">
      <c r="A11" t="s">
        <v>24</v>
      </c>
      <c r="B11" t="s">
        <v>1</v>
      </c>
      <c r="C11" s="1">
        <v>45853</v>
      </c>
      <c r="D11" t="s">
        <v>11</v>
      </c>
      <c r="E11">
        <v>3300</v>
      </c>
      <c r="F11" t="s">
        <v>3</v>
      </c>
    </row>
    <row r="12" spans="1:6" x14ac:dyDescent="0.35">
      <c r="A12" t="s">
        <v>26</v>
      </c>
      <c r="B12" t="s">
        <v>1</v>
      </c>
      <c r="C12" s="1">
        <v>45837</v>
      </c>
      <c r="D12" t="s">
        <v>9</v>
      </c>
      <c r="E12">
        <v>2355</v>
      </c>
      <c r="F12" t="s">
        <v>3</v>
      </c>
    </row>
    <row r="13" spans="1:6" x14ac:dyDescent="0.35">
      <c r="A13" t="s">
        <v>28</v>
      </c>
      <c r="B13" t="s">
        <v>5</v>
      </c>
      <c r="C13" s="1">
        <v>45833</v>
      </c>
      <c r="D13" t="s">
        <v>6</v>
      </c>
      <c r="E13">
        <v>1446</v>
      </c>
      <c r="F13" t="s">
        <v>3</v>
      </c>
    </row>
    <row r="14" spans="1:6" x14ac:dyDescent="0.35">
      <c r="A14" t="s">
        <v>29</v>
      </c>
      <c r="B14" t="s">
        <v>5</v>
      </c>
      <c r="C14" s="1">
        <v>45832</v>
      </c>
      <c r="D14" t="s">
        <v>9</v>
      </c>
      <c r="E14">
        <v>2370</v>
      </c>
      <c r="F14" t="s">
        <v>3</v>
      </c>
    </row>
    <row r="15" spans="1:6" x14ac:dyDescent="0.35">
      <c r="A15" t="s">
        <v>30</v>
      </c>
      <c r="B15" t="s">
        <v>1</v>
      </c>
      <c r="C15" s="1">
        <v>45816</v>
      </c>
      <c r="D15" t="s">
        <v>6</v>
      </c>
      <c r="E15">
        <v>1609</v>
      </c>
      <c r="F15" t="s">
        <v>3</v>
      </c>
    </row>
    <row r="16" spans="1:6" x14ac:dyDescent="0.35">
      <c r="A16" t="s">
        <v>31</v>
      </c>
      <c r="B16" t="s">
        <v>1</v>
      </c>
      <c r="C16" s="1">
        <v>45793</v>
      </c>
      <c r="D16" t="s">
        <v>16</v>
      </c>
      <c r="E16">
        <v>729</v>
      </c>
      <c r="F16" t="s">
        <v>3</v>
      </c>
    </row>
    <row r="17" spans="1:6" x14ac:dyDescent="0.35">
      <c r="A17" t="s">
        <v>32</v>
      </c>
      <c r="B17" t="s">
        <v>21</v>
      </c>
      <c r="C17" s="1">
        <v>45822</v>
      </c>
      <c r="D17" t="s">
        <v>6</v>
      </c>
      <c r="E17">
        <v>2324</v>
      </c>
      <c r="F17" t="s">
        <v>3</v>
      </c>
    </row>
    <row r="18" spans="1:6" x14ac:dyDescent="0.35">
      <c r="A18" t="s">
        <v>33</v>
      </c>
      <c r="B18" t="s">
        <v>21</v>
      </c>
      <c r="C18" s="1">
        <v>45793</v>
      </c>
      <c r="D18" t="s">
        <v>11</v>
      </c>
      <c r="E18">
        <v>2879</v>
      </c>
      <c r="F18" t="s">
        <v>3</v>
      </c>
    </row>
    <row r="19" spans="1:6" x14ac:dyDescent="0.35">
      <c r="A19" t="s">
        <v>34</v>
      </c>
      <c r="B19" t="s">
        <v>1</v>
      </c>
      <c r="C19" s="1">
        <v>45831</v>
      </c>
      <c r="D19" t="s">
        <v>11</v>
      </c>
      <c r="E19">
        <v>3396</v>
      </c>
      <c r="F19" t="s">
        <v>3</v>
      </c>
    </row>
    <row r="20" spans="1:6" x14ac:dyDescent="0.35">
      <c r="A20" t="s">
        <v>35</v>
      </c>
      <c r="B20" t="s">
        <v>1</v>
      </c>
      <c r="C20" s="1">
        <v>45834</v>
      </c>
      <c r="D20" t="s">
        <v>11</v>
      </c>
      <c r="E20">
        <v>2785</v>
      </c>
      <c r="F20" t="s">
        <v>3</v>
      </c>
    </row>
    <row r="21" spans="1:6" x14ac:dyDescent="0.35">
      <c r="A21" t="s">
        <v>36</v>
      </c>
      <c r="B21" t="s">
        <v>5</v>
      </c>
      <c r="C21" s="1">
        <v>45840</v>
      </c>
      <c r="D21" t="s">
        <v>6</v>
      </c>
      <c r="E21">
        <v>2997</v>
      </c>
      <c r="F21" t="s">
        <v>3</v>
      </c>
    </row>
    <row r="22" spans="1:6" x14ac:dyDescent="0.35">
      <c r="A22" t="s">
        <v>43</v>
      </c>
      <c r="B22" t="s">
        <v>18</v>
      </c>
      <c r="C22" s="1">
        <v>45808</v>
      </c>
      <c r="D22" t="s">
        <v>16</v>
      </c>
      <c r="E22">
        <v>684</v>
      </c>
      <c r="F22" t="s">
        <v>3</v>
      </c>
    </row>
    <row r="23" spans="1:6" x14ac:dyDescent="0.35">
      <c r="A23" t="s">
        <v>44</v>
      </c>
      <c r="B23" t="s">
        <v>15</v>
      </c>
      <c r="C23" s="1">
        <v>45832</v>
      </c>
      <c r="D23" t="s">
        <v>11</v>
      </c>
      <c r="E23">
        <v>2538</v>
      </c>
      <c r="F23" t="s">
        <v>3</v>
      </c>
    </row>
    <row r="24" spans="1:6" x14ac:dyDescent="0.35">
      <c r="A24" t="s">
        <v>45</v>
      </c>
      <c r="B24" t="s">
        <v>25</v>
      </c>
      <c r="C24" s="1">
        <v>45852</v>
      </c>
      <c r="D24" t="s">
        <v>11</v>
      </c>
      <c r="E24">
        <v>2986</v>
      </c>
      <c r="F24" t="s">
        <v>19</v>
      </c>
    </row>
    <row r="25" spans="1:6" x14ac:dyDescent="0.35">
      <c r="A25" t="s">
        <v>46</v>
      </c>
      <c r="B25" t="s">
        <v>23</v>
      </c>
      <c r="C25" s="1">
        <v>45834</v>
      </c>
      <c r="D25" t="s">
        <v>2</v>
      </c>
      <c r="E25">
        <v>7526</v>
      </c>
      <c r="F25" t="s">
        <v>3</v>
      </c>
    </row>
    <row r="26" spans="1:6" x14ac:dyDescent="0.35">
      <c r="A26" t="s">
        <v>47</v>
      </c>
      <c r="B26" t="s">
        <v>25</v>
      </c>
      <c r="C26" s="1">
        <v>45852</v>
      </c>
      <c r="D26" t="s">
        <v>16</v>
      </c>
      <c r="E26">
        <v>950</v>
      </c>
      <c r="F26" t="s">
        <v>3</v>
      </c>
    </row>
    <row r="27" spans="1:6" x14ac:dyDescent="0.35">
      <c r="A27" t="s">
        <v>48</v>
      </c>
      <c r="B27" t="s">
        <v>15</v>
      </c>
      <c r="C27" s="1">
        <v>45811</v>
      </c>
      <c r="D27" t="s">
        <v>9</v>
      </c>
      <c r="E27">
        <v>2091</v>
      </c>
      <c r="F27" t="s">
        <v>3</v>
      </c>
    </row>
    <row r="28" spans="1:6" x14ac:dyDescent="0.35">
      <c r="A28" t="s">
        <v>49</v>
      </c>
      <c r="B28" t="s">
        <v>23</v>
      </c>
      <c r="C28" s="1">
        <v>45844</v>
      </c>
      <c r="D28" t="s">
        <v>6</v>
      </c>
      <c r="E28">
        <v>2980</v>
      </c>
      <c r="F28" t="s">
        <v>3</v>
      </c>
    </row>
    <row r="29" spans="1:6" x14ac:dyDescent="0.35">
      <c r="A29" t="s">
        <v>50</v>
      </c>
      <c r="B29" t="s">
        <v>21</v>
      </c>
      <c r="C29" s="1">
        <v>45826</v>
      </c>
      <c r="D29" t="s">
        <v>6</v>
      </c>
      <c r="E29">
        <v>1446</v>
      </c>
      <c r="F29" t="s">
        <v>3</v>
      </c>
    </row>
    <row r="30" spans="1:6" x14ac:dyDescent="0.35">
      <c r="A30" t="s">
        <v>51</v>
      </c>
      <c r="B30" t="s">
        <v>13</v>
      </c>
      <c r="C30" s="1">
        <v>45779</v>
      </c>
      <c r="D30" t="s">
        <v>6</v>
      </c>
      <c r="E30">
        <v>1363</v>
      </c>
      <c r="F30" t="s">
        <v>3</v>
      </c>
    </row>
    <row r="31" spans="1:6" x14ac:dyDescent="0.35">
      <c r="A31" t="s">
        <v>52</v>
      </c>
      <c r="B31" t="s">
        <v>18</v>
      </c>
      <c r="C31" s="1">
        <v>45865</v>
      </c>
      <c r="D31" t="s">
        <v>11</v>
      </c>
      <c r="E31">
        <v>3046</v>
      </c>
      <c r="F31" t="s">
        <v>3</v>
      </c>
    </row>
    <row r="32" spans="1:6" x14ac:dyDescent="0.35">
      <c r="A32" t="s">
        <v>53</v>
      </c>
      <c r="B32" t="s">
        <v>13</v>
      </c>
      <c r="C32" s="1">
        <v>45833</v>
      </c>
      <c r="D32" t="s">
        <v>6</v>
      </c>
      <c r="E32">
        <v>2459</v>
      </c>
      <c r="F32" t="s">
        <v>3</v>
      </c>
    </row>
    <row r="33" spans="1:6" x14ac:dyDescent="0.35">
      <c r="A33" t="s">
        <v>54</v>
      </c>
      <c r="B33" t="s">
        <v>8</v>
      </c>
      <c r="C33" s="1">
        <v>45812</v>
      </c>
      <c r="D33" t="s">
        <v>9</v>
      </c>
      <c r="E33">
        <v>4076</v>
      </c>
      <c r="F33" t="s">
        <v>3</v>
      </c>
    </row>
    <row r="34" spans="1:6" x14ac:dyDescent="0.35">
      <c r="A34" t="s">
        <v>55</v>
      </c>
      <c r="B34" t="s">
        <v>1</v>
      </c>
      <c r="C34" s="1">
        <v>45779</v>
      </c>
      <c r="D34" t="s">
        <v>9</v>
      </c>
      <c r="E34">
        <v>3398</v>
      </c>
      <c r="F34" t="s">
        <v>19</v>
      </c>
    </row>
    <row r="35" spans="1:6" x14ac:dyDescent="0.35">
      <c r="A35" t="s">
        <v>56</v>
      </c>
      <c r="B35" t="s">
        <v>1</v>
      </c>
      <c r="C35" s="1">
        <v>45834</v>
      </c>
      <c r="D35" t="s">
        <v>11</v>
      </c>
      <c r="E35">
        <v>3335</v>
      </c>
      <c r="F35" t="s">
        <v>153</v>
      </c>
    </row>
    <row r="36" spans="1:6" x14ac:dyDescent="0.35">
      <c r="A36" t="s">
        <v>57</v>
      </c>
      <c r="B36" t="s">
        <v>27</v>
      </c>
      <c r="C36" s="1">
        <v>45827</v>
      </c>
      <c r="D36" t="s">
        <v>11</v>
      </c>
      <c r="E36">
        <v>2923</v>
      </c>
      <c r="F36" t="s">
        <v>3</v>
      </c>
    </row>
    <row r="37" spans="1:6" x14ac:dyDescent="0.35">
      <c r="A37" t="s">
        <v>58</v>
      </c>
      <c r="B37" t="s">
        <v>27</v>
      </c>
      <c r="C37" s="1">
        <v>45852</v>
      </c>
      <c r="D37" t="s">
        <v>9</v>
      </c>
      <c r="E37">
        <v>5261</v>
      </c>
      <c r="F37" t="s">
        <v>3</v>
      </c>
    </row>
    <row r="38" spans="1:6" x14ac:dyDescent="0.35">
      <c r="A38" t="s">
        <v>59</v>
      </c>
      <c r="B38" t="s">
        <v>21</v>
      </c>
      <c r="C38" s="1">
        <v>45827</v>
      </c>
      <c r="D38" t="s">
        <v>9</v>
      </c>
      <c r="E38">
        <v>5554</v>
      </c>
      <c r="F38" t="s">
        <v>153</v>
      </c>
    </row>
    <row r="39" spans="1:6" x14ac:dyDescent="0.35">
      <c r="A39" t="s">
        <v>60</v>
      </c>
      <c r="B39" t="s">
        <v>25</v>
      </c>
      <c r="C39" s="1">
        <v>45862</v>
      </c>
      <c r="D39" t="s">
        <v>2</v>
      </c>
      <c r="E39">
        <v>6084</v>
      </c>
      <c r="F39" t="s">
        <v>3</v>
      </c>
    </row>
    <row r="40" spans="1:6" x14ac:dyDescent="0.35">
      <c r="A40" t="s">
        <v>61</v>
      </c>
      <c r="B40" t="s">
        <v>13</v>
      </c>
      <c r="C40" s="1">
        <v>45791</v>
      </c>
      <c r="D40" t="s">
        <v>16</v>
      </c>
      <c r="E40">
        <v>553</v>
      </c>
      <c r="F40" t="s">
        <v>3</v>
      </c>
    </row>
    <row r="41" spans="1:6" x14ac:dyDescent="0.35">
      <c r="A41" t="s">
        <v>62</v>
      </c>
      <c r="B41" t="s">
        <v>1</v>
      </c>
      <c r="C41" s="1">
        <v>45795</v>
      </c>
      <c r="D41" t="s">
        <v>9</v>
      </c>
      <c r="E41">
        <v>2612</v>
      </c>
      <c r="F41" t="s">
        <v>19</v>
      </c>
    </row>
    <row r="42" spans="1:6" x14ac:dyDescent="0.35">
      <c r="A42" t="s">
        <v>63</v>
      </c>
      <c r="B42" t="s">
        <v>8</v>
      </c>
      <c r="C42" s="1">
        <v>45778</v>
      </c>
      <c r="D42" t="s">
        <v>11</v>
      </c>
      <c r="E42">
        <v>2805</v>
      </c>
      <c r="F42" t="s">
        <v>3</v>
      </c>
    </row>
    <row r="43" spans="1:6" x14ac:dyDescent="0.35">
      <c r="A43" t="s">
        <v>64</v>
      </c>
      <c r="B43" t="s">
        <v>23</v>
      </c>
      <c r="C43" s="1">
        <v>45825</v>
      </c>
      <c r="D43" t="s">
        <v>6</v>
      </c>
      <c r="E43">
        <v>2355</v>
      </c>
      <c r="F43" t="s">
        <v>3</v>
      </c>
    </row>
    <row r="44" spans="1:6" x14ac:dyDescent="0.35">
      <c r="A44" t="s">
        <v>65</v>
      </c>
      <c r="B44" t="s">
        <v>5</v>
      </c>
      <c r="C44" s="1">
        <v>45788</v>
      </c>
      <c r="D44" t="s">
        <v>6</v>
      </c>
      <c r="E44">
        <v>1555</v>
      </c>
      <c r="F44" t="s">
        <v>3</v>
      </c>
    </row>
    <row r="45" spans="1:6" x14ac:dyDescent="0.35">
      <c r="A45" t="s">
        <v>66</v>
      </c>
      <c r="B45" t="s">
        <v>15</v>
      </c>
      <c r="C45" s="1">
        <v>45834</v>
      </c>
      <c r="D45" t="s">
        <v>6</v>
      </c>
      <c r="E45">
        <v>1644</v>
      </c>
      <c r="F45" t="s">
        <v>19</v>
      </c>
    </row>
    <row r="46" spans="1:6" x14ac:dyDescent="0.35">
      <c r="A46" t="s">
        <v>67</v>
      </c>
      <c r="B46" t="s">
        <v>23</v>
      </c>
      <c r="C46" s="1">
        <v>45837</v>
      </c>
      <c r="D46" t="s">
        <v>16</v>
      </c>
      <c r="E46">
        <v>623</v>
      </c>
      <c r="F46" t="s">
        <v>3</v>
      </c>
    </row>
    <row r="47" spans="1:6" x14ac:dyDescent="0.35">
      <c r="A47" t="s">
        <v>68</v>
      </c>
      <c r="B47" t="s">
        <v>21</v>
      </c>
      <c r="C47" s="1">
        <v>45825</v>
      </c>
      <c r="D47" t="s">
        <v>11</v>
      </c>
      <c r="E47">
        <v>3153</v>
      </c>
      <c r="F47" t="s">
        <v>3</v>
      </c>
    </row>
    <row r="48" spans="1:6" x14ac:dyDescent="0.35">
      <c r="A48" t="s">
        <v>69</v>
      </c>
      <c r="B48" t="s">
        <v>25</v>
      </c>
      <c r="C48" s="1">
        <v>45870</v>
      </c>
      <c r="D48" t="s">
        <v>16</v>
      </c>
      <c r="E48">
        <v>838</v>
      </c>
      <c r="F48" t="s">
        <v>3</v>
      </c>
    </row>
    <row r="49" spans="1:6" x14ac:dyDescent="0.35">
      <c r="A49" t="s">
        <v>70</v>
      </c>
      <c r="B49" t="s">
        <v>21</v>
      </c>
      <c r="C49" s="1">
        <v>45830</v>
      </c>
      <c r="D49" t="s">
        <v>11</v>
      </c>
      <c r="E49">
        <v>2982</v>
      </c>
      <c r="F49" t="s">
        <v>19</v>
      </c>
    </row>
    <row r="50" spans="1:6" x14ac:dyDescent="0.35">
      <c r="A50" t="s">
        <v>71</v>
      </c>
      <c r="B50" t="s">
        <v>27</v>
      </c>
      <c r="C50" s="1">
        <v>45828</v>
      </c>
      <c r="D50" t="s">
        <v>2</v>
      </c>
      <c r="E50">
        <v>6784</v>
      </c>
      <c r="F50" t="s">
        <v>153</v>
      </c>
    </row>
    <row r="51" spans="1:6" x14ac:dyDescent="0.35">
      <c r="A51" t="s">
        <v>72</v>
      </c>
      <c r="B51" t="s">
        <v>27</v>
      </c>
      <c r="C51" s="1">
        <v>45835</v>
      </c>
      <c r="D51" t="s">
        <v>6</v>
      </c>
      <c r="E51">
        <v>1230</v>
      </c>
      <c r="F51" t="s">
        <v>3</v>
      </c>
    </row>
    <row r="52" spans="1:6" x14ac:dyDescent="0.35">
      <c r="A52" t="s">
        <v>73</v>
      </c>
      <c r="B52" t="s">
        <v>23</v>
      </c>
      <c r="C52" s="1">
        <v>45792</v>
      </c>
      <c r="D52" t="s">
        <v>11</v>
      </c>
      <c r="E52">
        <v>3036</v>
      </c>
      <c r="F52" t="s">
        <v>3</v>
      </c>
    </row>
    <row r="53" spans="1:6" x14ac:dyDescent="0.35">
      <c r="A53" t="s">
        <v>74</v>
      </c>
      <c r="B53" t="s">
        <v>23</v>
      </c>
      <c r="C53" s="1">
        <v>45858</v>
      </c>
      <c r="D53" t="s">
        <v>16</v>
      </c>
      <c r="E53">
        <v>845</v>
      </c>
      <c r="F53" t="s">
        <v>3</v>
      </c>
    </row>
    <row r="54" spans="1:6" x14ac:dyDescent="0.35">
      <c r="A54" t="s">
        <v>75</v>
      </c>
      <c r="B54" t="s">
        <v>21</v>
      </c>
      <c r="C54" s="1">
        <v>45798</v>
      </c>
      <c r="D54" t="s">
        <v>16</v>
      </c>
      <c r="E54">
        <v>699</v>
      </c>
      <c r="F54" t="s">
        <v>3</v>
      </c>
    </row>
    <row r="55" spans="1:6" x14ac:dyDescent="0.35">
      <c r="A55" t="s">
        <v>76</v>
      </c>
      <c r="B55" t="s">
        <v>1</v>
      </c>
      <c r="C55" s="1">
        <v>45811</v>
      </c>
      <c r="D55" t="s">
        <v>2</v>
      </c>
      <c r="E55">
        <v>5611</v>
      </c>
      <c r="F55" t="s">
        <v>3</v>
      </c>
    </row>
    <row r="56" spans="1:6" x14ac:dyDescent="0.35">
      <c r="A56" t="s">
        <v>77</v>
      </c>
      <c r="B56" t="s">
        <v>18</v>
      </c>
      <c r="C56" s="1">
        <v>45795</v>
      </c>
      <c r="D56" t="s">
        <v>9</v>
      </c>
      <c r="E56">
        <v>3752</v>
      </c>
      <c r="F56" t="s">
        <v>3</v>
      </c>
    </row>
    <row r="57" spans="1:6" x14ac:dyDescent="0.35">
      <c r="A57" t="s">
        <v>78</v>
      </c>
      <c r="B57" t="s">
        <v>13</v>
      </c>
      <c r="C57" s="1">
        <v>45844</v>
      </c>
      <c r="D57" t="s">
        <v>2</v>
      </c>
      <c r="E57">
        <v>8745</v>
      </c>
      <c r="F57" t="s">
        <v>3</v>
      </c>
    </row>
    <row r="58" spans="1:6" x14ac:dyDescent="0.35">
      <c r="A58" t="s">
        <v>79</v>
      </c>
      <c r="B58" t="s">
        <v>21</v>
      </c>
      <c r="C58" s="1">
        <v>45813</v>
      </c>
      <c r="D58" t="s">
        <v>9</v>
      </c>
      <c r="E58">
        <v>2025</v>
      </c>
      <c r="F58" t="s">
        <v>3</v>
      </c>
    </row>
    <row r="59" spans="1:6" x14ac:dyDescent="0.35">
      <c r="A59" t="s">
        <v>80</v>
      </c>
      <c r="B59" t="s">
        <v>25</v>
      </c>
      <c r="C59" s="1">
        <v>45860</v>
      </c>
      <c r="D59" t="s">
        <v>16</v>
      </c>
      <c r="E59">
        <v>733</v>
      </c>
      <c r="F59" t="s">
        <v>3</v>
      </c>
    </row>
    <row r="60" spans="1:6" x14ac:dyDescent="0.35">
      <c r="A60" t="s">
        <v>81</v>
      </c>
      <c r="B60" t="s">
        <v>15</v>
      </c>
      <c r="C60" s="1">
        <v>45842</v>
      </c>
      <c r="D60" t="s">
        <v>16</v>
      </c>
      <c r="E60">
        <v>833</v>
      </c>
      <c r="F60" t="s">
        <v>3</v>
      </c>
    </row>
    <row r="61" spans="1:6" x14ac:dyDescent="0.35">
      <c r="A61" t="s">
        <v>82</v>
      </c>
      <c r="B61" t="s">
        <v>23</v>
      </c>
      <c r="C61" s="1">
        <v>45820</v>
      </c>
      <c r="D61" t="s">
        <v>2</v>
      </c>
      <c r="E61">
        <v>8447</v>
      </c>
      <c r="F61" t="s">
        <v>3</v>
      </c>
    </row>
    <row r="62" spans="1:6" x14ac:dyDescent="0.35">
      <c r="A62" t="s">
        <v>83</v>
      </c>
      <c r="B62" t="s">
        <v>8</v>
      </c>
      <c r="C62" s="1">
        <v>45849</v>
      </c>
      <c r="D62" t="s">
        <v>6</v>
      </c>
      <c r="E62">
        <v>2210</v>
      </c>
      <c r="F62" t="s">
        <v>3</v>
      </c>
    </row>
    <row r="63" spans="1:6" x14ac:dyDescent="0.35">
      <c r="A63" t="s">
        <v>84</v>
      </c>
      <c r="B63" t="s">
        <v>18</v>
      </c>
      <c r="C63" s="1">
        <v>45839</v>
      </c>
      <c r="D63" t="s">
        <v>9</v>
      </c>
      <c r="E63">
        <v>3230</v>
      </c>
      <c r="F63" t="s">
        <v>153</v>
      </c>
    </row>
    <row r="64" spans="1:6" x14ac:dyDescent="0.35">
      <c r="A64" t="s">
        <v>85</v>
      </c>
      <c r="B64" t="s">
        <v>25</v>
      </c>
      <c r="C64" s="1">
        <v>45793</v>
      </c>
      <c r="D64" t="s">
        <v>11</v>
      </c>
      <c r="E64">
        <v>2584</v>
      </c>
      <c r="F64" t="s">
        <v>3</v>
      </c>
    </row>
    <row r="65" spans="1:6" x14ac:dyDescent="0.35">
      <c r="A65" t="s">
        <v>86</v>
      </c>
      <c r="B65" t="s">
        <v>1</v>
      </c>
      <c r="C65" s="1">
        <v>45809</v>
      </c>
      <c r="D65" t="s">
        <v>2</v>
      </c>
      <c r="E65">
        <v>5761</v>
      </c>
      <c r="F65" t="s">
        <v>153</v>
      </c>
    </row>
    <row r="66" spans="1:6" x14ac:dyDescent="0.35">
      <c r="A66" t="s">
        <v>87</v>
      </c>
      <c r="B66" t="s">
        <v>23</v>
      </c>
      <c r="C66" s="1">
        <v>45807</v>
      </c>
      <c r="D66" t="s">
        <v>11</v>
      </c>
      <c r="E66">
        <v>2548</v>
      </c>
      <c r="F66" t="s">
        <v>3</v>
      </c>
    </row>
    <row r="67" spans="1:6" x14ac:dyDescent="0.35">
      <c r="A67" t="s">
        <v>88</v>
      </c>
      <c r="B67" t="s">
        <v>13</v>
      </c>
      <c r="C67" s="1">
        <v>45821</v>
      </c>
      <c r="D67" t="s">
        <v>6</v>
      </c>
      <c r="E67">
        <v>2223</v>
      </c>
      <c r="F67" t="s">
        <v>19</v>
      </c>
    </row>
    <row r="68" spans="1:6" x14ac:dyDescent="0.35">
      <c r="A68" t="s">
        <v>89</v>
      </c>
      <c r="B68" t="s">
        <v>13</v>
      </c>
      <c r="C68" s="1">
        <v>45833</v>
      </c>
      <c r="D68" t="s">
        <v>6</v>
      </c>
      <c r="E68">
        <v>2647</v>
      </c>
      <c r="F68" t="s">
        <v>19</v>
      </c>
    </row>
    <row r="69" spans="1:6" x14ac:dyDescent="0.35">
      <c r="A69" t="s">
        <v>90</v>
      </c>
      <c r="B69" t="s">
        <v>15</v>
      </c>
      <c r="C69" s="1">
        <v>45788</v>
      </c>
      <c r="D69" t="s">
        <v>11</v>
      </c>
      <c r="E69">
        <v>2688</v>
      </c>
      <c r="F69" t="s">
        <v>3</v>
      </c>
    </row>
    <row r="70" spans="1:6" x14ac:dyDescent="0.35">
      <c r="A70" t="s">
        <v>91</v>
      </c>
      <c r="B70" t="s">
        <v>18</v>
      </c>
      <c r="C70" s="1">
        <v>45793</v>
      </c>
      <c r="D70" t="s">
        <v>2</v>
      </c>
      <c r="E70">
        <v>5645</v>
      </c>
      <c r="F70" t="s">
        <v>3</v>
      </c>
    </row>
    <row r="71" spans="1:6" x14ac:dyDescent="0.35">
      <c r="A71" t="s">
        <v>92</v>
      </c>
      <c r="B71" t="s">
        <v>5</v>
      </c>
      <c r="C71" s="1">
        <v>45866</v>
      </c>
      <c r="D71" t="s">
        <v>2</v>
      </c>
      <c r="E71">
        <v>6043</v>
      </c>
      <c r="F71" t="s">
        <v>3</v>
      </c>
    </row>
    <row r="72" spans="1:6" x14ac:dyDescent="0.35">
      <c r="A72" t="s">
        <v>93</v>
      </c>
      <c r="B72" t="s">
        <v>8</v>
      </c>
      <c r="C72" s="1">
        <v>45829</v>
      </c>
      <c r="D72" t="s">
        <v>2</v>
      </c>
      <c r="E72">
        <v>6599</v>
      </c>
      <c r="F72" t="s">
        <v>3</v>
      </c>
    </row>
    <row r="73" spans="1:6" x14ac:dyDescent="0.35">
      <c r="A73" t="s">
        <v>94</v>
      </c>
      <c r="B73" t="s">
        <v>21</v>
      </c>
      <c r="C73" s="1">
        <v>45822</v>
      </c>
      <c r="D73" t="s">
        <v>16</v>
      </c>
      <c r="E73">
        <v>867</v>
      </c>
      <c r="F73" t="s">
        <v>153</v>
      </c>
    </row>
    <row r="74" spans="1:6" x14ac:dyDescent="0.35">
      <c r="A74" t="s">
        <v>95</v>
      </c>
      <c r="B74" t="s">
        <v>15</v>
      </c>
      <c r="C74" s="1">
        <v>45792</v>
      </c>
      <c r="D74" t="s">
        <v>11</v>
      </c>
      <c r="E74">
        <v>3356</v>
      </c>
      <c r="F74" t="s">
        <v>3</v>
      </c>
    </row>
    <row r="75" spans="1:6" x14ac:dyDescent="0.35">
      <c r="A75" t="s">
        <v>96</v>
      </c>
      <c r="B75" t="s">
        <v>25</v>
      </c>
      <c r="C75" s="1">
        <v>45800</v>
      </c>
      <c r="D75" t="s">
        <v>11</v>
      </c>
      <c r="E75">
        <v>2754</v>
      </c>
      <c r="F75" t="s">
        <v>153</v>
      </c>
    </row>
    <row r="76" spans="1:6" x14ac:dyDescent="0.35">
      <c r="A76" t="s">
        <v>97</v>
      </c>
      <c r="B76" t="s">
        <v>1</v>
      </c>
      <c r="C76" s="1">
        <v>45830</v>
      </c>
      <c r="D76" t="s">
        <v>6</v>
      </c>
      <c r="E76">
        <v>1973</v>
      </c>
      <c r="F76" t="s">
        <v>3</v>
      </c>
    </row>
    <row r="77" spans="1:6" x14ac:dyDescent="0.35">
      <c r="A77" t="s">
        <v>98</v>
      </c>
      <c r="B77" t="s">
        <v>8</v>
      </c>
      <c r="C77" s="1">
        <v>45829</v>
      </c>
      <c r="D77" t="s">
        <v>9</v>
      </c>
      <c r="E77">
        <v>3179</v>
      </c>
      <c r="F77" t="s">
        <v>3</v>
      </c>
    </row>
    <row r="78" spans="1:6" x14ac:dyDescent="0.35">
      <c r="A78" t="s">
        <v>99</v>
      </c>
      <c r="B78" t="s">
        <v>13</v>
      </c>
      <c r="C78" s="1">
        <v>45867</v>
      </c>
      <c r="D78" t="s">
        <v>9</v>
      </c>
      <c r="E78">
        <v>2312</v>
      </c>
      <c r="F78" t="s">
        <v>3</v>
      </c>
    </row>
    <row r="79" spans="1:6" x14ac:dyDescent="0.35">
      <c r="A79" t="s">
        <v>100</v>
      </c>
      <c r="B79" t="s">
        <v>1</v>
      </c>
      <c r="C79" s="1">
        <v>45811</v>
      </c>
      <c r="D79" t="s">
        <v>6</v>
      </c>
      <c r="E79">
        <v>1992</v>
      </c>
      <c r="F79" t="s">
        <v>19</v>
      </c>
    </row>
    <row r="80" spans="1:6" x14ac:dyDescent="0.35">
      <c r="A80" t="s">
        <v>101</v>
      </c>
      <c r="B80" t="s">
        <v>21</v>
      </c>
      <c r="C80" s="1">
        <v>45821</v>
      </c>
      <c r="D80" t="s">
        <v>11</v>
      </c>
      <c r="E80">
        <v>2999</v>
      </c>
      <c r="F80" t="s">
        <v>3</v>
      </c>
    </row>
    <row r="81" spans="1:6" x14ac:dyDescent="0.35">
      <c r="A81" t="s">
        <v>102</v>
      </c>
      <c r="B81" t="s">
        <v>27</v>
      </c>
      <c r="C81" s="1">
        <v>45866</v>
      </c>
      <c r="D81" t="s">
        <v>6</v>
      </c>
      <c r="E81">
        <v>2647</v>
      </c>
      <c r="F81" t="s">
        <v>3</v>
      </c>
    </row>
    <row r="82" spans="1:6" x14ac:dyDescent="0.35">
      <c r="A82" t="s">
        <v>103</v>
      </c>
      <c r="B82" t="s">
        <v>13</v>
      </c>
      <c r="C82" s="1">
        <v>45823</v>
      </c>
      <c r="D82" t="s">
        <v>9</v>
      </c>
      <c r="E82">
        <v>2306</v>
      </c>
      <c r="F82" t="s">
        <v>153</v>
      </c>
    </row>
    <row r="83" spans="1:6" x14ac:dyDescent="0.35">
      <c r="A83" t="s">
        <v>104</v>
      </c>
      <c r="B83" t="s">
        <v>13</v>
      </c>
      <c r="C83" s="1">
        <v>45849</v>
      </c>
      <c r="D83" t="s">
        <v>9</v>
      </c>
      <c r="E83">
        <v>2229</v>
      </c>
      <c r="F83" t="s">
        <v>3</v>
      </c>
    </row>
    <row r="84" spans="1:6" x14ac:dyDescent="0.35">
      <c r="A84" t="s">
        <v>105</v>
      </c>
      <c r="B84" t="s">
        <v>27</v>
      </c>
      <c r="C84" s="1">
        <v>45846</v>
      </c>
      <c r="D84" t="s">
        <v>11</v>
      </c>
      <c r="E84">
        <v>3467</v>
      </c>
      <c r="F84" t="s">
        <v>19</v>
      </c>
    </row>
    <row r="85" spans="1:6" x14ac:dyDescent="0.35">
      <c r="A85" t="s">
        <v>106</v>
      </c>
      <c r="B85" t="s">
        <v>8</v>
      </c>
      <c r="C85" s="1">
        <v>45788</v>
      </c>
      <c r="D85" t="s">
        <v>2</v>
      </c>
      <c r="E85">
        <v>5147</v>
      </c>
      <c r="F85" t="s">
        <v>3</v>
      </c>
    </row>
    <row r="86" spans="1:6" x14ac:dyDescent="0.35">
      <c r="A86" t="s">
        <v>107</v>
      </c>
      <c r="B86" t="s">
        <v>27</v>
      </c>
      <c r="C86" s="1">
        <v>45854</v>
      </c>
      <c r="D86" t="s">
        <v>11</v>
      </c>
      <c r="E86">
        <v>2901</v>
      </c>
      <c r="F86" t="s">
        <v>3</v>
      </c>
    </row>
    <row r="87" spans="1:6" x14ac:dyDescent="0.35">
      <c r="A87" t="s">
        <v>108</v>
      </c>
      <c r="B87" t="s">
        <v>23</v>
      </c>
      <c r="C87" s="1">
        <v>45843</v>
      </c>
      <c r="D87" t="s">
        <v>9</v>
      </c>
      <c r="E87">
        <v>4937</v>
      </c>
      <c r="F87" t="s">
        <v>3</v>
      </c>
    </row>
    <row r="88" spans="1:6" x14ac:dyDescent="0.35">
      <c r="A88" t="s">
        <v>109</v>
      </c>
      <c r="B88" t="s">
        <v>13</v>
      </c>
      <c r="C88" s="1">
        <v>45793</v>
      </c>
      <c r="D88" t="s">
        <v>6</v>
      </c>
      <c r="E88">
        <v>1345</v>
      </c>
      <c r="F88" t="s">
        <v>3</v>
      </c>
    </row>
    <row r="89" spans="1:6" x14ac:dyDescent="0.35">
      <c r="A89" t="s">
        <v>110</v>
      </c>
      <c r="B89" t="s">
        <v>1</v>
      </c>
      <c r="C89" s="1">
        <v>45869</v>
      </c>
      <c r="D89" t="s">
        <v>16</v>
      </c>
      <c r="E89">
        <v>540</v>
      </c>
      <c r="F89" t="s">
        <v>3</v>
      </c>
    </row>
    <row r="90" spans="1:6" x14ac:dyDescent="0.35">
      <c r="A90" t="s">
        <v>111</v>
      </c>
      <c r="B90" t="s">
        <v>21</v>
      </c>
      <c r="C90" s="1">
        <v>45816</v>
      </c>
      <c r="D90" t="s">
        <v>6</v>
      </c>
      <c r="E90">
        <v>2940</v>
      </c>
      <c r="F90" t="s">
        <v>19</v>
      </c>
    </row>
    <row r="91" spans="1:6" x14ac:dyDescent="0.35">
      <c r="A91" t="s">
        <v>112</v>
      </c>
      <c r="B91" t="s">
        <v>8</v>
      </c>
      <c r="C91" s="1">
        <v>45821</v>
      </c>
      <c r="D91" t="s">
        <v>9</v>
      </c>
      <c r="E91">
        <v>4594</v>
      </c>
      <c r="F91" t="s">
        <v>3</v>
      </c>
    </row>
    <row r="92" spans="1:6" x14ac:dyDescent="0.35">
      <c r="A92" t="s">
        <v>113</v>
      </c>
      <c r="B92" t="s">
        <v>18</v>
      </c>
      <c r="C92" s="1">
        <v>45790</v>
      </c>
      <c r="D92" t="s">
        <v>6</v>
      </c>
      <c r="E92">
        <v>2059</v>
      </c>
      <c r="F92" t="s">
        <v>3</v>
      </c>
    </row>
    <row r="93" spans="1:6" x14ac:dyDescent="0.35">
      <c r="A93" t="s">
        <v>114</v>
      </c>
      <c r="B93" t="s">
        <v>25</v>
      </c>
      <c r="C93" s="1">
        <v>45856</v>
      </c>
      <c r="D93" t="s">
        <v>9</v>
      </c>
      <c r="E93">
        <v>2664</v>
      </c>
      <c r="F93" t="s">
        <v>153</v>
      </c>
    </row>
    <row r="94" spans="1:6" x14ac:dyDescent="0.35">
      <c r="A94" t="s">
        <v>115</v>
      </c>
      <c r="B94" t="s">
        <v>13</v>
      </c>
      <c r="C94" s="1">
        <v>45866</v>
      </c>
      <c r="D94" t="s">
        <v>2</v>
      </c>
      <c r="E94">
        <v>7755</v>
      </c>
      <c r="F94" t="s">
        <v>153</v>
      </c>
    </row>
    <row r="95" spans="1:6" x14ac:dyDescent="0.35">
      <c r="A95" t="s">
        <v>116</v>
      </c>
      <c r="B95" t="s">
        <v>25</v>
      </c>
      <c r="C95" s="1">
        <v>45814</v>
      </c>
      <c r="D95" t="s">
        <v>16</v>
      </c>
      <c r="E95">
        <v>680</v>
      </c>
      <c r="F95" t="s">
        <v>19</v>
      </c>
    </row>
    <row r="96" spans="1:6" x14ac:dyDescent="0.35">
      <c r="A96" t="s">
        <v>117</v>
      </c>
      <c r="B96" t="s">
        <v>13</v>
      </c>
      <c r="C96" s="1">
        <v>45856</v>
      </c>
      <c r="D96" t="s">
        <v>6</v>
      </c>
      <c r="E96">
        <v>2271</v>
      </c>
      <c r="F96" t="s">
        <v>3</v>
      </c>
    </row>
    <row r="97" spans="1:6" x14ac:dyDescent="0.35">
      <c r="A97" t="s">
        <v>118</v>
      </c>
      <c r="B97" t="s">
        <v>5</v>
      </c>
      <c r="C97" s="1">
        <v>45833</v>
      </c>
      <c r="D97" t="s">
        <v>6</v>
      </c>
      <c r="E97">
        <v>2597</v>
      </c>
      <c r="F97" t="s">
        <v>3</v>
      </c>
    </row>
    <row r="98" spans="1:6" x14ac:dyDescent="0.35">
      <c r="A98" t="s">
        <v>119</v>
      </c>
      <c r="B98" t="s">
        <v>1</v>
      </c>
      <c r="C98" s="1">
        <v>45855</v>
      </c>
      <c r="D98" t="s">
        <v>11</v>
      </c>
      <c r="E98">
        <v>2645</v>
      </c>
      <c r="F98" t="s">
        <v>3</v>
      </c>
    </row>
    <row r="99" spans="1:6" x14ac:dyDescent="0.35">
      <c r="A99" t="s">
        <v>120</v>
      </c>
      <c r="B99" t="s">
        <v>8</v>
      </c>
      <c r="C99" s="1">
        <v>45790</v>
      </c>
      <c r="D99" t="s">
        <v>11</v>
      </c>
      <c r="E99">
        <v>3114</v>
      </c>
      <c r="F99" t="s">
        <v>19</v>
      </c>
    </row>
    <row r="100" spans="1:6" x14ac:dyDescent="0.35">
      <c r="A100" t="s">
        <v>121</v>
      </c>
      <c r="B100" t="s">
        <v>25</v>
      </c>
      <c r="C100" s="1">
        <v>45835</v>
      </c>
      <c r="D100" t="s">
        <v>9</v>
      </c>
      <c r="E100">
        <v>4306</v>
      </c>
      <c r="F100" t="s">
        <v>153</v>
      </c>
    </row>
    <row r="101" spans="1:6" x14ac:dyDescent="0.35">
      <c r="A101" t="s">
        <v>122</v>
      </c>
      <c r="B101" t="s">
        <v>5</v>
      </c>
      <c r="C101" s="1">
        <v>45780</v>
      </c>
      <c r="D101" t="s">
        <v>2</v>
      </c>
      <c r="E101">
        <v>7543</v>
      </c>
      <c r="F101" t="s">
        <v>19</v>
      </c>
    </row>
    <row r="102" spans="1:6" x14ac:dyDescent="0.35">
      <c r="A102" t="s">
        <v>123</v>
      </c>
      <c r="B102" t="s">
        <v>5</v>
      </c>
      <c r="C102" s="1">
        <v>45807</v>
      </c>
      <c r="D102" t="s">
        <v>2</v>
      </c>
      <c r="E102">
        <v>7286</v>
      </c>
      <c r="F102" t="s">
        <v>3</v>
      </c>
    </row>
    <row r="103" spans="1:6" x14ac:dyDescent="0.35">
      <c r="A103" t="s">
        <v>124</v>
      </c>
      <c r="B103" t="s">
        <v>25</v>
      </c>
      <c r="C103" s="1">
        <v>45789</v>
      </c>
      <c r="D103" t="s">
        <v>16</v>
      </c>
      <c r="E103">
        <v>885</v>
      </c>
      <c r="F103" t="s">
        <v>3</v>
      </c>
    </row>
    <row r="104" spans="1:6" x14ac:dyDescent="0.35">
      <c r="A104" t="s">
        <v>125</v>
      </c>
      <c r="B104" t="s">
        <v>13</v>
      </c>
      <c r="C104" s="1">
        <v>45870</v>
      </c>
      <c r="D104" t="s">
        <v>2</v>
      </c>
      <c r="E104">
        <v>8845</v>
      </c>
      <c r="F104" t="s">
        <v>3</v>
      </c>
    </row>
    <row r="105" spans="1:6" x14ac:dyDescent="0.35">
      <c r="A105" t="s">
        <v>126</v>
      </c>
      <c r="B105" t="s">
        <v>15</v>
      </c>
      <c r="C105" s="1">
        <v>45814</v>
      </c>
      <c r="D105" t="s">
        <v>11</v>
      </c>
      <c r="E105">
        <v>3204</v>
      </c>
      <c r="F105" t="s">
        <v>3</v>
      </c>
    </row>
    <row r="106" spans="1:6" x14ac:dyDescent="0.35">
      <c r="A106" t="s">
        <v>127</v>
      </c>
      <c r="B106" t="s">
        <v>1</v>
      </c>
      <c r="C106" s="1">
        <v>45844</v>
      </c>
      <c r="D106" t="s">
        <v>6</v>
      </c>
      <c r="E106">
        <v>1066</v>
      </c>
      <c r="F106" t="s">
        <v>3</v>
      </c>
    </row>
    <row r="107" spans="1:6" x14ac:dyDescent="0.35">
      <c r="A107" t="s">
        <v>128</v>
      </c>
      <c r="B107" t="s">
        <v>25</v>
      </c>
      <c r="C107" s="1">
        <v>45829</v>
      </c>
      <c r="D107" t="s">
        <v>16</v>
      </c>
      <c r="E107">
        <v>637</v>
      </c>
      <c r="F107" t="s">
        <v>3</v>
      </c>
    </row>
    <row r="108" spans="1:6" x14ac:dyDescent="0.35">
      <c r="A108" t="s">
        <v>129</v>
      </c>
      <c r="B108" t="s">
        <v>23</v>
      </c>
      <c r="C108" s="1">
        <v>45835</v>
      </c>
      <c r="D108" t="s">
        <v>2</v>
      </c>
      <c r="E108">
        <v>6404</v>
      </c>
      <c r="F108" t="s">
        <v>19</v>
      </c>
    </row>
    <row r="109" spans="1:6" x14ac:dyDescent="0.35">
      <c r="A109" t="s">
        <v>130</v>
      </c>
      <c r="B109" t="s">
        <v>25</v>
      </c>
      <c r="C109" s="1">
        <v>45818</v>
      </c>
      <c r="D109" t="s">
        <v>11</v>
      </c>
      <c r="E109">
        <v>3488</v>
      </c>
      <c r="F109" t="s">
        <v>3</v>
      </c>
    </row>
    <row r="110" spans="1:6" x14ac:dyDescent="0.35">
      <c r="A110" t="s">
        <v>131</v>
      </c>
      <c r="B110" t="s">
        <v>15</v>
      </c>
      <c r="C110" s="1">
        <v>45867</v>
      </c>
      <c r="D110" t="s">
        <v>16</v>
      </c>
      <c r="E110">
        <v>834</v>
      </c>
      <c r="F110" t="s">
        <v>3</v>
      </c>
    </row>
    <row r="111" spans="1:6" x14ac:dyDescent="0.35">
      <c r="A111" t="s">
        <v>132</v>
      </c>
      <c r="B111" t="s">
        <v>18</v>
      </c>
      <c r="C111" s="1">
        <v>45861</v>
      </c>
      <c r="D111" t="s">
        <v>16</v>
      </c>
      <c r="E111">
        <v>997</v>
      </c>
      <c r="F111" t="s">
        <v>3</v>
      </c>
    </row>
    <row r="112" spans="1:6" x14ac:dyDescent="0.35">
      <c r="A112" t="s">
        <v>133</v>
      </c>
      <c r="B112" t="s">
        <v>27</v>
      </c>
      <c r="C112" s="1">
        <v>45826</v>
      </c>
      <c r="D112" t="s">
        <v>16</v>
      </c>
      <c r="E112">
        <v>565</v>
      </c>
      <c r="F112" t="s">
        <v>19</v>
      </c>
    </row>
    <row r="113" spans="1:6" x14ac:dyDescent="0.35">
      <c r="A113" t="s">
        <v>134</v>
      </c>
      <c r="B113" t="s">
        <v>1</v>
      </c>
      <c r="C113" s="1">
        <v>45860</v>
      </c>
      <c r="D113" t="s">
        <v>2</v>
      </c>
      <c r="E113">
        <v>8292</v>
      </c>
      <c r="F113" t="s">
        <v>3</v>
      </c>
    </row>
    <row r="114" spans="1:6" x14ac:dyDescent="0.35">
      <c r="A114" t="s">
        <v>135</v>
      </c>
      <c r="B114" t="s">
        <v>21</v>
      </c>
      <c r="C114" s="1">
        <v>45809</v>
      </c>
      <c r="D114" t="s">
        <v>9</v>
      </c>
      <c r="E114">
        <v>3787</v>
      </c>
      <c r="F114" t="s">
        <v>19</v>
      </c>
    </row>
    <row r="115" spans="1:6" x14ac:dyDescent="0.35">
      <c r="A115" t="s">
        <v>136</v>
      </c>
      <c r="B115" t="s">
        <v>27</v>
      </c>
      <c r="C115" s="1">
        <v>45809</v>
      </c>
      <c r="D115" t="s">
        <v>9</v>
      </c>
      <c r="E115">
        <v>5811</v>
      </c>
      <c r="F115" t="s">
        <v>19</v>
      </c>
    </row>
    <row r="116" spans="1:6" x14ac:dyDescent="0.35">
      <c r="A116" t="s">
        <v>137</v>
      </c>
      <c r="B116" t="s">
        <v>18</v>
      </c>
      <c r="C116" s="1">
        <v>45810</v>
      </c>
      <c r="D116" t="s">
        <v>16</v>
      </c>
      <c r="E116">
        <v>722</v>
      </c>
      <c r="F116" t="s">
        <v>3</v>
      </c>
    </row>
    <row r="117" spans="1:6" x14ac:dyDescent="0.35">
      <c r="A117" t="s">
        <v>138</v>
      </c>
      <c r="B117" t="s">
        <v>18</v>
      </c>
      <c r="C117" s="1">
        <v>45824</v>
      </c>
      <c r="D117" t="s">
        <v>16</v>
      </c>
      <c r="E117">
        <v>766</v>
      </c>
      <c r="F117" t="s">
        <v>3</v>
      </c>
    </row>
    <row r="118" spans="1:6" x14ac:dyDescent="0.35">
      <c r="A118" t="s">
        <v>139</v>
      </c>
      <c r="B118" t="s">
        <v>5</v>
      </c>
      <c r="C118" s="1">
        <v>45818</v>
      </c>
      <c r="D118" t="s">
        <v>16</v>
      </c>
      <c r="E118">
        <v>996</v>
      </c>
      <c r="F118" t="s">
        <v>19</v>
      </c>
    </row>
    <row r="119" spans="1:6" x14ac:dyDescent="0.35">
      <c r="A119" t="s">
        <v>140</v>
      </c>
      <c r="B119" t="s">
        <v>8</v>
      </c>
      <c r="C119" s="1">
        <v>45815</v>
      </c>
      <c r="D119" t="s">
        <v>11</v>
      </c>
      <c r="E119">
        <v>3014</v>
      </c>
      <c r="F119" t="s">
        <v>19</v>
      </c>
    </row>
    <row r="120" spans="1:6" x14ac:dyDescent="0.35">
      <c r="A120" t="s">
        <v>141</v>
      </c>
      <c r="B120" t="s">
        <v>27</v>
      </c>
      <c r="C120" s="1">
        <v>45850</v>
      </c>
      <c r="D120" t="s">
        <v>6</v>
      </c>
      <c r="E120">
        <v>2092</v>
      </c>
      <c r="F120" t="s">
        <v>3</v>
      </c>
    </row>
    <row r="121" spans="1:6" x14ac:dyDescent="0.35">
      <c r="A121" t="s">
        <v>142</v>
      </c>
      <c r="B121" t="s">
        <v>23</v>
      </c>
      <c r="C121" s="1">
        <v>45781</v>
      </c>
      <c r="D121" t="s">
        <v>16</v>
      </c>
      <c r="E121">
        <v>658</v>
      </c>
      <c r="F121" t="s">
        <v>3</v>
      </c>
    </row>
    <row r="122" spans="1:6" x14ac:dyDescent="0.35">
      <c r="A122" t="s">
        <v>143</v>
      </c>
      <c r="B122" t="s">
        <v>15</v>
      </c>
      <c r="C122" s="1">
        <v>45804</v>
      </c>
      <c r="D122" t="s">
        <v>11</v>
      </c>
      <c r="E122">
        <v>2588</v>
      </c>
      <c r="F122" t="s">
        <v>3</v>
      </c>
    </row>
    <row r="123" spans="1:6" x14ac:dyDescent="0.35">
      <c r="A123" t="s">
        <v>144</v>
      </c>
      <c r="B123" t="s">
        <v>1</v>
      </c>
      <c r="C123" s="1">
        <v>45819</v>
      </c>
      <c r="D123" t="s">
        <v>9</v>
      </c>
      <c r="E123">
        <v>3490</v>
      </c>
      <c r="F123" t="s">
        <v>3</v>
      </c>
    </row>
    <row r="124" spans="1:6" x14ac:dyDescent="0.35">
      <c r="A124" t="s">
        <v>145</v>
      </c>
      <c r="B124" t="s">
        <v>13</v>
      </c>
      <c r="C124" s="1">
        <v>45816</v>
      </c>
      <c r="D124" t="s">
        <v>9</v>
      </c>
      <c r="E124">
        <v>2069</v>
      </c>
      <c r="F124" t="s">
        <v>3</v>
      </c>
    </row>
    <row r="125" spans="1:6" x14ac:dyDescent="0.35">
      <c r="A125" t="s">
        <v>146</v>
      </c>
      <c r="B125" t="s">
        <v>13</v>
      </c>
      <c r="C125" s="1">
        <v>45848</v>
      </c>
      <c r="D125" t="s">
        <v>16</v>
      </c>
      <c r="E125">
        <v>921</v>
      </c>
      <c r="F125" t="s">
        <v>153</v>
      </c>
    </row>
    <row r="126" spans="1:6" x14ac:dyDescent="0.35">
      <c r="A126" t="s">
        <v>147</v>
      </c>
      <c r="B126" t="s">
        <v>5</v>
      </c>
      <c r="C126" s="1">
        <v>45784</v>
      </c>
      <c r="D126" t="s">
        <v>9</v>
      </c>
      <c r="E126">
        <v>4973</v>
      </c>
      <c r="F126" t="s">
        <v>3</v>
      </c>
    </row>
    <row r="127" spans="1:6" x14ac:dyDescent="0.35">
      <c r="A127" t="s">
        <v>148</v>
      </c>
      <c r="B127" t="s">
        <v>21</v>
      </c>
      <c r="C127" s="1">
        <v>45808</v>
      </c>
      <c r="D127" t="s">
        <v>9</v>
      </c>
      <c r="E127">
        <v>4264</v>
      </c>
      <c r="F127" t="s">
        <v>3</v>
      </c>
    </row>
    <row r="128" spans="1:6" x14ac:dyDescent="0.35">
      <c r="A128" t="s">
        <v>149</v>
      </c>
      <c r="B128" t="s">
        <v>5</v>
      </c>
      <c r="C128" s="1">
        <v>45792</v>
      </c>
      <c r="D128" t="s">
        <v>16</v>
      </c>
      <c r="E128">
        <v>849</v>
      </c>
      <c r="F128" t="s">
        <v>3</v>
      </c>
    </row>
    <row r="129" spans="1:6" x14ac:dyDescent="0.35">
      <c r="A129" t="s">
        <v>150</v>
      </c>
      <c r="B129" t="s">
        <v>21</v>
      </c>
      <c r="C129" s="1">
        <v>45846</v>
      </c>
      <c r="D129" t="s">
        <v>16</v>
      </c>
      <c r="E129">
        <v>639</v>
      </c>
      <c r="F129" t="s">
        <v>3</v>
      </c>
    </row>
    <row r="130" spans="1:6" x14ac:dyDescent="0.35">
      <c r="A130" t="s">
        <v>151</v>
      </c>
      <c r="B130" t="s">
        <v>15</v>
      </c>
      <c r="C130" s="1">
        <v>45779</v>
      </c>
      <c r="D130" t="s">
        <v>6</v>
      </c>
      <c r="E130">
        <v>2938</v>
      </c>
      <c r="F130" t="s">
        <v>3</v>
      </c>
    </row>
    <row r="131" spans="1:6" x14ac:dyDescent="0.35">
      <c r="A131" t="s">
        <v>152</v>
      </c>
      <c r="B131" t="s">
        <v>25</v>
      </c>
      <c r="C131" s="1">
        <v>45845</v>
      </c>
      <c r="D131" t="s">
        <v>9</v>
      </c>
      <c r="E131">
        <v>5958</v>
      </c>
      <c r="F131" t="s">
        <v>153</v>
      </c>
    </row>
    <row r="132" spans="1:6" x14ac:dyDescent="0.35">
      <c r="A132" t="s">
        <v>154</v>
      </c>
      <c r="B132" t="s">
        <v>27</v>
      </c>
      <c r="C132" s="1">
        <v>45796</v>
      </c>
      <c r="D132" t="s">
        <v>2</v>
      </c>
      <c r="E132">
        <v>8365</v>
      </c>
      <c r="F132" t="s">
        <v>153</v>
      </c>
    </row>
    <row r="133" spans="1:6" x14ac:dyDescent="0.35">
      <c r="A133" t="s">
        <v>155</v>
      </c>
      <c r="B133" t="s">
        <v>274</v>
      </c>
      <c r="C133" s="1">
        <v>45840</v>
      </c>
      <c r="D133" t="s">
        <v>6</v>
      </c>
      <c r="E133">
        <v>2132</v>
      </c>
      <c r="F133" t="s">
        <v>3</v>
      </c>
    </row>
    <row r="134" spans="1:6" x14ac:dyDescent="0.35">
      <c r="A134" t="s">
        <v>156</v>
      </c>
      <c r="B134" t="s">
        <v>275</v>
      </c>
      <c r="C134" s="1">
        <v>45862</v>
      </c>
      <c r="D134" t="s">
        <v>6</v>
      </c>
      <c r="E134">
        <v>1219</v>
      </c>
      <c r="F134" t="s">
        <v>19</v>
      </c>
    </row>
    <row r="135" spans="1:6" x14ac:dyDescent="0.35">
      <c r="A135" t="s">
        <v>157</v>
      </c>
      <c r="B135" t="s">
        <v>276</v>
      </c>
      <c r="C135" s="1">
        <v>45780</v>
      </c>
      <c r="D135" t="s">
        <v>9</v>
      </c>
      <c r="E135">
        <v>4457</v>
      </c>
      <c r="F135" t="s">
        <v>3</v>
      </c>
    </row>
    <row r="136" spans="1:6" x14ac:dyDescent="0.35">
      <c r="A136" t="s">
        <v>158</v>
      </c>
      <c r="B136" t="s">
        <v>277</v>
      </c>
      <c r="C136" s="1">
        <v>45838</v>
      </c>
      <c r="D136" t="s">
        <v>2</v>
      </c>
      <c r="E136">
        <v>5172</v>
      </c>
      <c r="F136" t="s">
        <v>3</v>
      </c>
    </row>
    <row r="137" spans="1:6" x14ac:dyDescent="0.35">
      <c r="A137" t="s">
        <v>159</v>
      </c>
      <c r="B137" t="s">
        <v>278</v>
      </c>
      <c r="C137" s="1">
        <v>45824</v>
      </c>
      <c r="D137" t="s">
        <v>9</v>
      </c>
      <c r="E137">
        <v>5824</v>
      </c>
      <c r="F137" t="s">
        <v>153</v>
      </c>
    </row>
    <row r="138" spans="1:6" x14ac:dyDescent="0.35">
      <c r="A138" t="s">
        <v>160</v>
      </c>
      <c r="B138" t="s">
        <v>279</v>
      </c>
      <c r="C138" s="1">
        <v>45806</v>
      </c>
      <c r="D138" t="s">
        <v>16</v>
      </c>
      <c r="E138">
        <v>646</v>
      </c>
      <c r="F138" t="s">
        <v>3</v>
      </c>
    </row>
    <row r="139" spans="1:6" x14ac:dyDescent="0.35">
      <c r="A139" t="s">
        <v>161</v>
      </c>
      <c r="B139" t="s">
        <v>280</v>
      </c>
      <c r="C139" s="1">
        <v>45844</v>
      </c>
      <c r="D139" t="s">
        <v>9</v>
      </c>
      <c r="E139">
        <v>3473</v>
      </c>
      <c r="F139" t="s">
        <v>19</v>
      </c>
    </row>
    <row r="140" spans="1:6" x14ac:dyDescent="0.35">
      <c r="A140" t="s">
        <v>162</v>
      </c>
      <c r="B140" t="s">
        <v>281</v>
      </c>
      <c r="C140" s="1">
        <v>45790</v>
      </c>
      <c r="D140" t="s">
        <v>6</v>
      </c>
      <c r="E140">
        <v>1454</v>
      </c>
      <c r="F140" t="s">
        <v>3</v>
      </c>
    </row>
    <row r="141" spans="1:6" x14ac:dyDescent="0.35">
      <c r="A141" t="s">
        <v>163</v>
      </c>
      <c r="B141" t="s">
        <v>282</v>
      </c>
      <c r="C141" s="1">
        <v>45862</v>
      </c>
      <c r="D141" t="s">
        <v>2</v>
      </c>
      <c r="E141">
        <v>6203</v>
      </c>
      <c r="F141" t="s">
        <v>3</v>
      </c>
    </row>
    <row r="142" spans="1:6" x14ac:dyDescent="0.35">
      <c r="A142" t="s">
        <v>164</v>
      </c>
      <c r="B142" t="s">
        <v>283</v>
      </c>
      <c r="C142" s="1">
        <v>45841</v>
      </c>
      <c r="D142" t="s">
        <v>2</v>
      </c>
      <c r="E142">
        <v>6124</v>
      </c>
      <c r="F142" t="s">
        <v>3</v>
      </c>
    </row>
    <row r="143" spans="1:6" x14ac:dyDescent="0.35">
      <c r="A143" t="s">
        <v>165</v>
      </c>
      <c r="B143" t="s">
        <v>284</v>
      </c>
      <c r="C143" s="1">
        <v>45852</v>
      </c>
      <c r="D143" t="s">
        <v>11</v>
      </c>
      <c r="E143">
        <v>2640</v>
      </c>
      <c r="F143" t="s">
        <v>3</v>
      </c>
    </row>
    <row r="144" spans="1:6" x14ac:dyDescent="0.35">
      <c r="A144" t="s">
        <v>166</v>
      </c>
      <c r="B144" t="s">
        <v>285</v>
      </c>
      <c r="C144" s="1">
        <v>45866</v>
      </c>
      <c r="D144" t="s">
        <v>9</v>
      </c>
      <c r="E144">
        <v>3805</v>
      </c>
      <c r="F144" t="s">
        <v>3</v>
      </c>
    </row>
    <row r="145" spans="1:6" x14ac:dyDescent="0.35">
      <c r="A145" t="s">
        <v>167</v>
      </c>
      <c r="B145" t="s">
        <v>286</v>
      </c>
      <c r="C145" s="1">
        <v>45784</v>
      </c>
      <c r="D145" t="s">
        <v>16</v>
      </c>
      <c r="E145">
        <v>966</v>
      </c>
      <c r="F145" t="s">
        <v>3</v>
      </c>
    </row>
    <row r="146" spans="1:6" x14ac:dyDescent="0.35">
      <c r="A146" t="s">
        <v>168</v>
      </c>
      <c r="B146" t="s">
        <v>287</v>
      </c>
      <c r="C146" s="1">
        <v>45826</v>
      </c>
      <c r="D146" t="s">
        <v>6</v>
      </c>
      <c r="E146">
        <v>2177</v>
      </c>
      <c r="F146" t="s">
        <v>3</v>
      </c>
    </row>
    <row r="147" spans="1:6" x14ac:dyDescent="0.35">
      <c r="A147" t="s">
        <v>169</v>
      </c>
      <c r="B147" t="s">
        <v>288</v>
      </c>
      <c r="C147" s="1">
        <v>45779</v>
      </c>
      <c r="D147" t="s">
        <v>11</v>
      </c>
      <c r="E147">
        <v>3360</v>
      </c>
      <c r="F147" t="s">
        <v>3</v>
      </c>
    </row>
    <row r="148" spans="1:6" x14ac:dyDescent="0.35">
      <c r="A148" t="s">
        <v>170</v>
      </c>
      <c r="B148" t="s">
        <v>289</v>
      </c>
      <c r="C148" s="1">
        <v>45870</v>
      </c>
      <c r="D148" t="s">
        <v>2</v>
      </c>
      <c r="E148">
        <v>7781</v>
      </c>
      <c r="F148" t="s">
        <v>3</v>
      </c>
    </row>
    <row r="149" spans="1:6" x14ac:dyDescent="0.35">
      <c r="A149" t="s">
        <v>171</v>
      </c>
      <c r="B149" t="s">
        <v>290</v>
      </c>
      <c r="C149" s="1">
        <v>45850</v>
      </c>
      <c r="D149" t="s">
        <v>11</v>
      </c>
      <c r="E149">
        <v>3311</v>
      </c>
      <c r="F149" t="s">
        <v>3</v>
      </c>
    </row>
    <row r="150" spans="1:6" x14ac:dyDescent="0.35">
      <c r="A150" t="s">
        <v>172</v>
      </c>
      <c r="B150" t="s">
        <v>291</v>
      </c>
      <c r="C150" s="1">
        <v>45859</v>
      </c>
      <c r="D150" t="s">
        <v>11</v>
      </c>
      <c r="E150">
        <v>3185</v>
      </c>
      <c r="F150" t="s">
        <v>3</v>
      </c>
    </row>
    <row r="151" spans="1:6" x14ac:dyDescent="0.35">
      <c r="A151" t="s">
        <v>173</v>
      </c>
      <c r="B151" t="s">
        <v>292</v>
      </c>
      <c r="C151" s="1">
        <v>45828</v>
      </c>
      <c r="D151" t="s">
        <v>11</v>
      </c>
      <c r="E151">
        <v>2899</v>
      </c>
      <c r="F151" t="s">
        <v>3</v>
      </c>
    </row>
    <row r="152" spans="1:6" x14ac:dyDescent="0.35">
      <c r="A152" t="s">
        <v>174</v>
      </c>
      <c r="B152" t="s">
        <v>293</v>
      </c>
      <c r="C152" s="1">
        <v>45817</v>
      </c>
      <c r="D152" t="s">
        <v>6</v>
      </c>
      <c r="E152">
        <v>1018</v>
      </c>
      <c r="F152" t="s">
        <v>3</v>
      </c>
    </row>
    <row r="153" spans="1:6" x14ac:dyDescent="0.35">
      <c r="A153" t="s">
        <v>175</v>
      </c>
      <c r="B153" t="s">
        <v>294</v>
      </c>
      <c r="C153" s="1">
        <v>45864</v>
      </c>
      <c r="D153" t="s">
        <v>11</v>
      </c>
      <c r="E153">
        <v>3084</v>
      </c>
      <c r="F153" t="s">
        <v>3</v>
      </c>
    </row>
    <row r="154" spans="1:6" x14ac:dyDescent="0.35">
      <c r="A154" t="s">
        <v>176</v>
      </c>
      <c r="B154" t="s">
        <v>295</v>
      </c>
      <c r="C154" s="1">
        <v>45797</v>
      </c>
      <c r="D154" t="s">
        <v>16</v>
      </c>
      <c r="E154">
        <v>532</v>
      </c>
      <c r="F154" t="s">
        <v>3</v>
      </c>
    </row>
    <row r="155" spans="1:6" x14ac:dyDescent="0.35">
      <c r="A155" t="s">
        <v>177</v>
      </c>
      <c r="B155" t="s">
        <v>296</v>
      </c>
      <c r="C155" s="1">
        <v>45830</v>
      </c>
      <c r="D155" t="s">
        <v>9</v>
      </c>
      <c r="E155">
        <v>3603</v>
      </c>
      <c r="F155" t="s">
        <v>3</v>
      </c>
    </row>
    <row r="156" spans="1:6" x14ac:dyDescent="0.35">
      <c r="A156" t="s">
        <v>178</v>
      </c>
      <c r="B156" t="s">
        <v>297</v>
      </c>
      <c r="C156" s="1">
        <v>45813</v>
      </c>
      <c r="D156" t="s">
        <v>6</v>
      </c>
      <c r="E156">
        <v>2819</v>
      </c>
      <c r="F156" t="s">
        <v>3</v>
      </c>
    </row>
    <row r="157" spans="1:6" x14ac:dyDescent="0.35">
      <c r="A157" t="s">
        <v>179</v>
      </c>
      <c r="B157" t="s">
        <v>298</v>
      </c>
      <c r="C157" s="1">
        <v>45835</v>
      </c>
      <c r="D157" t="s">
        <v>6</v>
      </c>
      <c r="E157">
        <v>1902</v>
      </c>
      <c r="F157" t="s">
        <v>3</v>
      </c>
    </row>
    <row r="158" spans="1:6" x14ac:dyDescent="0.35">
      <c r="A158" t="s">
        <v>180</v>
      </c>
      <c r="B158" t="s">
        <v>299</v>
      </c>
      <c r="C158" s="1">
        <v>45807</v>
      </c>
      <c r="D158" t="s">
        <v>16</v>
      </c>
      <c r="E158">
        <v>522</v>
      </c>
      <c r="F158" t="s">
        <v>3</v>
      </c>
    </row>
    <row r="159" spans="1:6" x14ac:dyDescent="0.35">
      <c r="A159" t="s">
        <v>181</v>
      </c>
      <c r="B159" t="s">
        <v>300</v>
      </c>
      <c r="C159" s="1">
        <v>45788</v>
      </c>
      <c r="D159" t="s">
        <v>6</v>
      </c>
      <c r="E159">
        <v>2827</v>
      </c>
      <c r="F159" t="s">
        <v>3</v>
      </c>
    </row>
    <row r="160" spans="1:6" x14ac:dyDescent="0.35">
      <c r="A160" t="s">
        <v>182</v>
      </c>
      <c r="B160" t="s">
        <v>301</v>
      </c>
      <c r="C160" s="1">
        <v>45826</v>
      </c>
      <c r="D160" t="s">
        <v>11</v>
      </c>
      <c r="E160">
        <v>3190</v>
      </c>
      <c r="F160" t="s">
        <v>3</v>
      </c>
    </row>
    <row r="161" spans="1:6" x14ac:dyDescent="0.35">
      <c r="A161" t="s">
        <v>183</v>
      </c>
      <c r="B161" t="s">
        <v>302</v>
      </c>
      <c r="C161" s="1">
        <v>45849</v>
      </c>
      <c r="D161" t="s">
        <v>2</v>
      </c>
      <c r="E161">
        <v>8078</v>
      </c>
      <c r="F161" t="s">
        <v>3</v>
      </c>
    </row>
    <row r="162" spans="1:6" x14ac:dyDescent="0.35">
      <c r="A162" t="s">
        <v>184</v>
      </c>
      <c r="B162" t="s">
        <v>303</v>
      </c>
      <c r="C162" s="1">
        <v>45798</v>
      </c>
      <c r="D162" t="s">
        <v>6</v>
      </c>
      <c r="E162">
        <v>1574</v>
      </c>
      <c r="F162" t="s">
        <v>3</v>
      </c>
    </row>
    <row r="163" spans="1:6" x14ac:dyDescent="0.35">
      <c r="A163" t="s">
        <v>185</v>
      </c>
      <c r="B163" t="s">
        <v>304</v>
      </c>
      <c r="C163" s="1">
        <v>45811</v>
      </c>
      <c r="D163" t="s">
        <v>11</v>
      </c>
      <c r="E163">
        <v>2848</v>
      </c>
      <c r="F163" t="s">
        <v>153</v>
      </c>
    </row>
    <row r="164" spans="1:6" x14ac:dyDescent="0.35">
      <c r="A164" t="s">
        <v>186</v>
      </c>
      <c r="B164" t="s">
        <v>305</v>
      </c>
      <c r="C164" s="1">
        <v>45808</v>
      </c>
      <c r="D164" t="s">
        <v>11</v>
      </c>
      <c r="E164">
        <v>3495</v>
      </c>
      <c r="F164" t="s">
        <v>3</v>
      </c>
    </row>
    <row r="165" spans="1:6" x14ac:dyDescent="0.35">
      <c r="A165" t="s">
        <v>187</v>
      </c>
      <c r="B165" t="s">
        <v>306</v>
      </c>
      <c r="C165" s="1">
        <v>45792</v>
      </c>
      <c r="D165" t="s">
        <v>2</v>
      </c>
      <c r="E165">
        <v>5618</v>
      </c>
      <c r="F165" t="s">
        <v>153</v>
      </c>
    </row>
    <row r="166" spans="1:6" x14ac:dyDescent="0.35">
      <c r="A166" t="s">
        <v>188</v>
      </c>
      <c r="B166" t="s">
        <v>307</v>
      </c>
      <c r="C166" s="1">
        <v>45865</v>
      </c>
      <c r="D166" t="s">
        <v>11</v>
      </c>
      <c r="E166">
        <v>2684</v>
      </c>
      <c r="F166" t="s">
        <v>19</v>
      </c>
    </row>
    <row r="167" spans="1:6" x14ac:dyDescent="0.35">
      <c r="A167" t="s">
        <v>189</v>
      </c>
      <c r="B167" t="s">
        <v>308</v>
      </c>
      <c r="C167" s="1">
        <v>45785</v>
      </c>
      <c r="D167" t="s">
        <v>2</v>
      </c>
      <c r="E167">
        <v>5940</v>
      </c>
      <c r="F167" t="s">
        <v>3</v>
      </c>
    </row>
    <row r="168" spans="1:6" x14ac:dyDescent="0.35">
      <c r="A168" t="s">
        <v>190</v>
      </c>
      <c r="B168" t="s">
        <v>309</v>
      </c>
      <c r="C168" s="1">
        <v>45781</v>
      </c>
      <c r="D168" t="s">
        <v>9</v>
      </c>
      <c r="E168">
        <v>4512</v>
      </c>
      <c r="F168" t="s">
        <v>3</v>
      </c>
    </row>
    <row r="169" spans="1:6" x14ac:dyDescent="0.35">
      <c r="A169" t="s">
        <v>191</v>
      </c>
      <c r="B169" t="s">
        <v>310</v>
      </c>
      <c r="C169" s="1">
        <v>45787</v>
      </c>
      <c r="D169" t="s">
        <v>2</v>
      </c>
      <c r="E169">
        <v>5919</v>
      </c>
      <c r="F169" t="s">
        <v>19</v>
      </c>
    </row>
    <row r="170" spans="1:6" x14ac:dyDescent="0.35">
      <c r="A170" t="s">
        <v>192</v>
      </c>
      <c r="B170" t="s">
        <v>311</v>
      </c>
      <c r="C170" s="1">
        <v>45815</v>
      </c>
      <c r="D170" t="s">
        <v>16</v>
      </c>
      <c r="E170">
        <v>644</v>
      </c>
      <c r="F170" t="s">
        <v>3</v>
      </c>
    </row>
    <row r="171" spans="1:6" x14ac:dyDescent="0.35">
      <c r="A171" t="s">
        <v>193</v>
      </c>
      <c r="B171" t="s">
        <v>312</v>
      </c>
      <c r="C171" s="1">
        <v>45803</v>
      </c>
      <c r="D171" t="s">
        <v>16</v>
      </c>
      <c r="E171">
        <v>650</v>
      </c>
      <c r="F171" t="s">
        <v>3</v>
      </c>
    </row>
    <row r="172" spans="1:6" x14ac:dyDescent="0.35">
      <c r="A172" t="s">
        <v>194</v>
      </c>
      <c r="B172" t="s">
        <v>313</v>
      </c>
      <c r="C172" s="1">
        <v>45857</v>
      </c>
      <c r="D172" t="s">
        <v>9</v>
      </c>
      <c r="E172">
        <v>3229</v>
      </c>
      <c r="F172" t="s">
        <v>3</v>
      </c>
    </row>
    <row r="173" spans="1:6" x14ac:dyDescent="0.35">
      <c r="A173" t="s">
        <v>195</v>
      </c>
      <c r="B173" t="s">
        <v>314</v>
      </c>
      <c r="C173" s="1">
        <v>45864</v>
      </c>
      <c r="D173" t="s">
        <v>9</v>
      </c>
      <c r="E173">
        <v>5031</v>
      </c>
      <c r="F173" t="s">
        <v>153</v>
      </c>
    </row>
    <row r="174" spans="1:6" x14ac:dyDescent="0.35">
      <c r="A174" t="s">
        <v>196</v>
      </c>
      <c r="B174" t="s">
        <v>315</v>
      </c>
      <c r="C174" s="1">
        <v>45789</v>
      </c>
      <c r="D174" t="s">
        <v>2</v>
      </c>
      <c r="E174">
        <v>5750</v>
      </c>
      <c r="F174" t="s">
        <v>3</v>
      </c>
    </row>
    <row r="175" spans="1:6" x14ac:dyDescent="0.35">
      <c r="A175" t="s">
        <v>197</v>
      </c>
      <c r="B175" t="s">
        <v>316</v>
      </c>
      <c r="C175" s="1">
        <v>45835</v>
      </c>
      <c r="D175" t="s">
        <v>6</v>
      </c>
      <c r="E175">
        <v>1852</v>
      </c>
      <c r="F175" t="s">
        <v>19</v>
      </c>
    </row>
    <row r="176" spans="1:6" x14ac:dyDescent="0.35">
      <c r="A176" t="s">
        <v>198</v>
      </c>
      <c r="B176" t="s">
        <v>317</v>
      </c>
      <c r="C176" s="1">
        <v>45831</v>
      </c>
      <c r="D176" t="s">
        <v>2</v>
      </c>
      <c r="E176">
        <v>5556</v>
      </c>
      <c r="F176" t="s">
        <v>19</v>
      </c>
    </row>
    <row r="177" spans="1:6" x14ac:dyDescent="0.35">
      <c r="A177" t="s">
        <v>199</v>
      </c>
      <c r="B177" t="s">
        <v>318</v>
      </c>
      <c r="C177" s="1">
        <v>45854</v>
      </c>
      <c r="D177" t="s">
        <v>9</v>
      </c>
      <c r="E177">
        <v>5611</v>
      </c>
      <c r="F177" t="s">
        <v>3</v>
      </c>
    </row>
    <row r="178" spans="1:6" x14ac:dyDescent="0.35">
      <c r="A178" t="s">
        <v>200</v>
      </c>
      <c r="B178" t="s">
        <v>319</v>
      </c>
      <c r="C178" s="1">
        <v>45847</v>
      </c>
      <c r="D178" t="s">
        <v>16</v>
      </c>
      <c r="E178">
        <v>940</v>
      </c>
      <c r="F178" t="s">
        <v>3</v>
      </c>
    </row>
    <row r="179" spans="1:6" x14ac:dyDescent="0.35">
      <c r="A179" t="s">
        <v>201</v>
      </c>
      <c r="B179" t="s">
        <v>320</v>
      </c>
      <c r="C179" s="1">
        <v>45834</v>
      </c>
      <c r="D179" t="s">
        <v>11</v>
      </c>
      <c r="E179">
        <v>2735</v>
      </c>
      <c r="F179" t="s">
        <v>3</v>
      </c>
    </row>
    <row r="180" spans="1:6" x14ac:dyDescent="0.35">
      <c r="A180" t="s">
        <v>202</v>
      </c>
      <c r="B180" t="s">
        <v>321</v>
      </c>
      <c r="C180" s="1">
        <v>45836</v>
      </c>
      <c r="D180" t="s">
        <v>6</v>
      </c>
      <c r="E180">
        <v>1520</v>
      </c>
      <c r="F180" t="s">
        <v>3</v>
      </c>
    </row>
    <row r="181" spans="1:6" x14ac:dyDescent="0.35">
      <c r="A181" t="s">
        <v>203</v>
      </c>
      <c r="B181" t="s">
        <v>322</v>
      </c>
      <c r="C181" s="1">
        <v>45826</v>
      </c>
      <c r="D181" t="s">
        <v>11</v>
      </c>
      <c r="E181">
        <v>2533</v>
      </c>
      <c r="F181" t="s">
        <v>3</v>
      </c>
    </row>
    <row r="182" spans="1:6" x14ac:dyDescent="0.35">
      <c r="A182" t="s">
        <v>204</v>
      </c>
      <c r="B182" t="s">
        <v>323</v>
      </c>
      <c r="C182" s="1">
        <v>45820</v>
      </c>
      <c r="D182" t="s">
        <v>6</v>
      </c>
      <c r="E182">
        <v>2632</v>
      </c>
      <c r="F182" t="s">
        <v>3</v>
      </c>
    </row>
    <row r="183" spans="1:6" x14ac:dyDescent="0.35">
      <c r="A183" t="s">
        <v>205</v>
      </c>
      <c r="B183" t="s">
        <v>324</v>
      </c>
      <c r="C183" s="1">
        <v>45801</v>
      </c>
      <c r="D183" t="s">
        <v>11</v>
      </c>
      <c r="E183">
        <v>3385</v>
      </c>
      <c r="F183" t="s">
        <v>3</v>
      </c>
    </row>
    <row r="184" spans="1:6" x14ac:dyDescent="0.35">
      <c r="A184" t="s">
        <v>206</v>
      </c>
      <c r="B184" t="s">
        <v>325</v>
      </c>
      <c r="C184" s="1">
        <v>45822</v>
      </c>
      <c r="D184" t="s">
        <v>6</v>
      </c>
      <c r="E184">
        <v>2390</v>
      </c>
      <c r="F184" t="s">
        <v>3</v>
      </c>
    </row>
    <row r="185" spans="1:6" x14ac:dyDescent="0.35">
      <c r="A185" t="s">
        <v>207</v>
      </c>
      <c r="B185" t="s">
        <v>326</v>
      </c>
      <c r="C185" s="1">
        <v>45841</v>
      </c>
      <c r="D185" t="s">
        <v>2</v>
      </c>
      <c r="E185">
        <v>6269</v>
      </c>
      <c r="F185" t="s">
        <v>3</v>
      </c>
    </row>
    <row r="186" spans="1:6" x14ac:dyDescent="0.35">
      <c r="A186" t="s">
        <v>208</v>
      </c>
      <c r="B186" t="s">
        <v>327</v>
      </c>
      <c r="C186" s="1">
        <v>45827</v>
      </c>
      <c r="D186" t="s">
        <v>16</v>
      </c>
      <c r="E186">
        <v>650</v>
      </c>
      <c r="F186" t="s">
        <v>3</v>
      </c>
    </row>
    <row r="187" spans="1:6" x14ac:dyDescent="0.35">
      <c r="A187" t="s">
        <v>209</v>
      </c>
      <c r="B187" t="s">
        <v>328</v>
      </c>
      <c r="C187" s="1">
        <v>45839</v>
      </c>
      <c r="D187" t="s">
        <v>9</v>
      </c>
      <c r="E187">
        <v>5653</v>
      </c>
      <c r="F187" t="s">
        <v>3</v>
      </c>
    </row>
    <row r="188" spans="1:6" x14ac:dyDescent="0.35">
      <c r="A188" t="s">
        <v>210</v>
      </c>
      <c r="B188" t="s">
        <v>329</v>
      </c>
      <c r="C188" s="1">
        <v>45821</v>
      </c>
      <c r="D188" t="s">
        <v>2</v>
      </c>
      <c r="E188">
        <v>7385</v>
      </c>
      <c r="F188" t="s">
        <v>3</v>
      </c>
    </row>
    <row r="189" spans="1:6" x14ac:dyDescent="0.35">
      <c r="A189" t="s">
        <v>211</v>
      </c>
      <c r="B189" t="s">
        <v>330</v>
      </c>
      <c r="C189" s="1">
        <v>45869</v>
      </c>
      <c r="D189" t="s">
        <v>2</v>
      </c>
      <c r="E189">
        <v>8613</v>
      </c>
      <c r="F189" t="s">
        <v>3</v>
      </c>
    </row>
    <row r="190" spans="1:6" x14ac:dyDescent="0.35">
      <c r="A190" t="s">
        <v>212</v>
      </c>
      <c r="B190" t="s">
        <v>331</v>
      </c>
      <c r="C190" s="1">
        <v>45823</v>
      </c>
      <c r="D190" t="s">
        <v>9</v>
      </c>
      <c r="E190">
        <v>2007</v>
      </c>
      <c r="F190" t="s">
        <v>3</v>
      </c>
    </row>
    <row r="191" spans="1:6" x14ac:dyDescent="0.35">
      <c r="A191" t="s">
        <v>213</v>
      </c>
      <c r="B191" t="s">
        <v>332</v>
      </c>
      <c r="C191" s="1">
        <v>45846</v>
      </c>
      <c r="D191" t="s">
        <v>2</v>
      </c>
      <c r="E191">
        <v>8641</v>
      </c>
      <c r="F191" t="s">
        <v>3</v>
      </c>
    </row>
    <row r="192" spans="1:6" x14ac:dyDescent="0.35">
      <c r="A192" t="s">
        <v>214</v>
      </c>
      <c r="B192" t="s">
        <v>333</v>
      </c>
      <c r="C192" s="1">
        <v>45811</v>
      </c>
      <c r="D192" t="s">
        <v>2</v>
      </c>
      <c r="E192">
        <v>7078</v>
      </c>
      <c r="F192" t="s">
        <v>3</v>
      </c>
    </row>
    <row r="193" spans="1:6" x14ac:dyDescent="0.35">
      <c r="A193" t="s">
        <v>215</v>
      </c>
      <c r="B193" t="s">
        <v>334</v>
      </c>
      <c r="C193" s="1">
        <v>45852</v>
      </c>
      <c r="D193" t="s">
        <v>2</v>
      </c>
      <c r="E193">
        <v>8891</v>
      </c>
      <c r="F193" t="s">
        <v>3</v>
      </c>
    </row>
    <row r="194" spans="1:6" x14ac:dyDescent="0.35">
      <c r="A194" t="s">
        <v>216</v>
      </c>
      <c r="B194" t="s">
        <v>335</v>
      </c>
      <c r="C194" s="1">
        <v>45858</v>
      </c>
      <c r="D194" t="s">
        <v>16</v>
      </c>
      <c r="E194">
        <v>876</v>
      </c>
      <c r="F194" t="s">
        <v>3</v>
      </c>
    </row>
    <row r="195" spans="1:6" x14ac:dyDescent="0.35">
      <c r="A195" t="s">
        <v>217</v>
      </c>
      <c r="B195" t="s">
        <v>336</v>
      </c>
      <c r="C195" s="1">
        <v>45819</v>
      </c>
      <c r="D195" t="s">
        <v>6</v>
      </c>
      <c r="E195">
        <v>2867</v>
      </c>
      <c r="F195" t="s">
        <v>3</v>
      </c>
    </row>
    <row r="196" spans="1:6" x14ac:dyDescent="0.35">
      <c r="A196" t="s">
        <v>218</v>
      </c>
      <c r="B196" t="s">
        <v>337</v>
      </c>
      <c r="C196" s="1">
        <v>45814</v>
      </c>
      <c r="D196" t="s">
        <v>2</v>
      </c>
      <c r="E196">
        <v>8733</v>
      </c>
      <c r="F196" t="s">
        <v>3</v>
      </c>
    </row>
    <row r="197" spans="1:6" x14ac:dyDescent="0.35">
      <c r="A197" t="s">
        <v>219</v>
      </c>
      <c r="B197" t="s">
        <v>338</v>
      </c>
      <c r="C197" s="1">
        <v>45814</v>
      </c>
      <c r="D197" t="s">
        <v>2</v>
      </c>
      <c r="E197">
        <v>8959</v>
      </c>
      <c r="F197" t="s">
        <v>3</v>
      </c>
    </row>
    <row r="198" spans="1:6" x14ac:dyDescent="0.35">
      <c r="A198" t="s">
        <v>220</v>
      </c>
      <c r="B198" t="s">
        <v>339</v>
      </c>
      <c r="C198" s="1">
        <v>45813</v>
      </c>
      <c r="D198" t="s">
        <v>9</v>
      </c>
      <c r="E198">
        <v>3563</v>
      </c>
      <c r="F198" t="s">
        <v>3</v>
      </c>
    </row>
    <row r="199" spans="1:6" x14ac:dyDescent="0.35">
      <c r="A199" t="s">
        <v>221</v>
      </c>
      <c r="B199" t="s">
        <v>340</v>
      </c>
      <c r="C199" s="1">
        <v>45835</v>
      </c>
      <c r="D199" t="s">
        <v>16</v>
      </c>
      <c r="E199">
        <v>697</v>
      </c>
      <c r="F199" t="s">
        <v>3</v>
      </c>
    </row>
    <row r="200" spans="1:6" x14ac:dyDescent="0.35">
      <c r="A200" t="s">
        <v>222</v>
      </c>
      <c r="B200" t="s">
        <v>341</v>
      </c>
      <c r="C200" s="1">
        <v>45870</v>
      </c>
      <c r="D200" t="s">
        <v>16</v>
      </c>
      <c r="E200">
        <v>745</v>
      </c>
      <c r="F200" t="s">
        <v>3</v>
      </c>
    </row>
    <row r="201" spans="1:6" x14ac:dyDescent="0.35">
      <c r="A201" t="s">
        <v>223</v>
      </c>
      <c r="B201" t="s">
        <v>342</v>
      </c>
      <c r="C201" s="1">
        <v>45816</v>
      </c>
      <c r="D201" t="s">
        <v>9</v>
      </c>
      <c r="E201">
        <v>4547</v>
      </c>
      <c r="F201" t="s">
        <v>3</v>
      </c>
    </row>
    <row r="202" spans="1:6" x14ac:dyDescent="0.35">
      <c r="A202" t="s">
        <v>224</v>
      </c>
      <c r="B202" t="s">
        <v>343</v>
      </c>
      <c r="C202" s="1">
        <v>45826</v>
      </c>
      <c r="D202" t="s">
        <v>11</v>
      </c>
      <c r="E202">
        <v>3408</v>
      </c>
      <c r="F202" t="s">
        <v>3</v>
      </c>
    </row>
    <row r="203" spans="1:6" x14ac:dyDescent="0.35">
      <c r="A203" t="s">
        <v>225</v>
      </c>
      <c r="B203" t="s">
        <v>344</v>
      </c>
      <c r="C203" s="1">
        <v>45854</v>
      </c>
      <c r="D203" t="s">
        <v>6</v>
      </c>
      <c r="E203">
        <v>1988</v>
      </c>
      <c r="F203" t="s">
        <v>3</v>
      </c>
    </row>
    <row r="204" spans="1:6" x14ac:dyDescent="0.35">
      <c r="A204" t="s">
        <v>226</v>
      </c>
      <c r="B204" t="s">
        <v>345</v>
      </c>
      <c r="C204" s="1">
        <v>45778</v>
      </c>
      <c r="D204" t="s">
        <v>9</v>
      </c>
      <c r="E204">
        <v>4825</v>
      </c>
      <c r="F204" t="s">
        <v>3</v>
      </c>
    </row>
    <row r="205" spans="1:6" x14ac:dyDescent="0.35">
      <c r="A205" t="s">
        <v>227</v>
      </c>
      <c r="B205" t="s">
        <v>346</v>
      </c>
      <c r="C205" s="1">
        <v>45853</v>
      </c>
      <c r="D205" t="s">
        <v>16</v>
      </c>
      <c r="E205">
        <v>524</v>
      </c>
      <c r="F205" t="s">
        <v>3</v>
      </c>
    </row>
    <row r="206" spans="1:6" x14ac:dyDescent="0.35">
      <c r="A206" t="s">
        <v>228</v>
      </c>
      <c r="B206" t="s">
        <v>347</v>
      </c>
      <c r="C206" s="1">
        <v>45802</v>
      </c>
      <c r="D206" t="s">
        <v>2</v>
      </c>
      <c r="E206">
        <v>7103</v>
      </c>
      <c r="F206" t="s">
        <v>3</v>
      </c>
    </row>
    <row r="207" spans="1:6" x14ac:dyDescent="0.35">
      <c r="A207" t="s">
        <v>229</v>
      </c>
      <c r="B207" t="s">
        <v>348</v>
      </c>
      <c r="C207" s="1">
        <v>45823</v>
      </c>
      <c r="D207" t="s">
        <v>9</v>
      </c>
      <c r="E207">
        <v>2123</v>
      </c>
      <c r="F207" t="s">
        <v>3</v>
      </c>
    </row>
    <row r="208" spans="1:6" x14ac:dyDescent="0.35">
      <c r="A208" t="s">
        <v>230</v>
      </c>
      <c r="B208" t="s">
        <v>349</v>
      </c>
      <c r="C208" s="1">
        <v>45846</v>
      </c>
      <c r="D208" t="s">
        <v>11</v>
      </c>
      <c r="E208">
        <v>2645</v>
      </c>
      <c r="F208" t="s">
        <v>19</v>
      </c>
    </row>
    <row r="209" spans="1:6" x14ac:dyDescent="0.35">
      <c r="A209" t="s">
        <v>231</v>
      </c>
      <c r="B209" t="s">
        <v>350</v>
      </c>
      <c r="C209" s="1">
        <v>45796</v>
      </c>
      <c r="D209" t="s">
        <v>9</v>
      </c>
      <c r="E209">
        <v>2098</v>
      </c>
      <c r="F209" t="s">
        <v>3</v>
      </c>
    </row>
    <row r="210" spans="1:6" x14ac:dyDescent="0.35">
      <c r="A210" t="s">
        <v>232</v>
      </c>
      <c r="B210" t="s">
        <v>351</v>
      </c>
      <c r="C210" s="1">
        <v>45817</v>
      </c>
      <c r="D210" t="s">
        <v>2</v>
      </c>
      <c r="E210">
        <v>7595</v>
      </c>
      <c r="F210" t="s">
        <v>3</v>
      </c>
    </row>
    <row r="211" spans="1:6" x14ac:dyDescent="0.35">
      <c r="A211" t="s">
        <v>233</v>
      </c>
      <c r="B211" t="s">
        <v>352</v>
      </c>
      <c r="C211" s="1">
        <v>45847</v>
      </c>
      <c r="D211" t="s">
        <v>6</v>
      </c>
      <c r="E211">
        <v>2459</v>
      </c>
      <c r="F211" t="s">
        <v>3</v>
      </c>
    </row>
    <row r="212" spans="1:6" x14ac:dyDescent="0.35">
      <c r="A212" t="s">
        <v>234</v>
      </c>
      <c r="B212" t="s">
        <v>353</v>
      </c>
      <c r="C212" s="1">
        <v>45847</v>
      </c>
      <c r="D212" t="s">
        <v>16</v>
      </c>
      <c r="E212">
        <v>719</v>
      </c>
      <c r="F212" t="s">
        <v>3</v>
      </c>
    </row>
    <row r="213" spans="1:6" x14ac:dyDescent="0.35">
      <c r="A213" t="s">
        <v>235</v>
      </c>
      <c r="B213" t="s">
        <v>354</v>
      </c>
      <c r="C213" s="1">
        <v>45779</v>
      </c>
      <c r="D213" t="s">
        <v>2</v>
      </c>
      <c r="E213">
        <v>7578</v>
      </c>
      <c r="F213" t="s">
        <v>3</v>
      </c>
    </row>
    <row r="214" spans="1:6" x14ac:dyDescent="0.35">
      <c r="A214" t="s">
        <v>236</v>
      </c>
      <c r="B214" t="s">
        <v>355</v>
      </c>
      <c r="C214" s="1">
        <v>45794</v>
      </c>
      <c r="D214" t="s">
        <v>11</v>
      </c>
      <c r="E214">
        <v>3242</v>
      </c>
      <c r="F214" t="s">
        <v>3</v>
      </c>
    </row>
    <row r="215" spans="1:6" x14ac:dyDescent="0.35">
      <c r="A215" t="s">
        <v>237</v>
      </c>
      <c r="B215" t="s">
        <v>356</v>
      </c>
      <c r="C215" s="1">
        <v>45794</v>
      </c>
      <c r="D215" t="s">
        <v>11</v>
      </c>
      <c r="E215">
        <v>2701</v>
      </c>
      <c r="F215" t="s">
        <v>3</v>
      </c>
    </row>
    <row r="216" spans="1:6" x14ac:dyDescent="0.35">
      <c r="A216" t="s">
        <v>238</v>
      </c>
      <c r="B216" t="s">
        <v>357</v>
      </c>
      <c r="C216" s="1">
        <v>45817</v>
      </c>
      <c r="D216" t="s">
        <v>16</v>
      </c>
      <c r="E216">
        <v>626</v>
      </c>
      <c r="F216" t="s">
        <v>3</v>
      </c>
    </row>
    <row r="217" spans="1:6" x14ac:dyDescent="0.35">
      <c r="A217" t="s">
        <v>239</v>
      </c>
      <c r="B217" t="s">
        <v>358</v>
      </c>
      <c r="C217" s="1">
        <v>45823</v>
      </c>
      <c r="D217" t="s">
        <v>2</v>
      </c>
      <c r="E217">
        <v>8515</v>
      </c>
      <c r="F217" t="s">
        <v>3</v>
      </c>
    </row>
    <row r="218" spans="1:6" x14ac:dyDescent="0.35">
      <c r="A218" t="s">
        <v>240</v>
      </c>
      <c r="B218" t="s">
        <v>359</v>
      </c>
      <c r="C218" s="1">
        <v>45820</v>
      </c>
      <c r="D218" t="s">
        <v>11</v>
      </c>
      <c r="E218">
        <v>3402</v>
      </c>
      <c r="F218" t="s">
        <v>3</v>
      </c>
    </row>
    <row r="219" spans="1:6" x14ac:dyDescent="0.35">
      <c r="A219" t="s">
        <v>241</v>
      </c>
      <c r="B219" t="s">
        <v>360</v>
      </c>
      <c r="C219" s="1">
        <v>45864</v>
      </c>
      <c r="D219" t="s">
        <v>9</v>
      </c>
      <c r="E219">
        <v>4312</v>
      </c>
      <c r="F219" t="s">
        <v>153</v>
      </c>
    </row>
    <row r="220" spans="1:6" x14ac:dyDescent="0.35">
      <c r="A220" t="s">
        <v>242</v>
      </c>
      <c r="B220" t="s">
        <v>361</v>
      </c>
      <c r="C220" s="1">
        <v>45862</v>
      </c>
      <c r="D220" t="s">
        <v>9</v>
      </c>
      <c r="E220">
        <v>3434</v>
      </c>
      <c r="F220" t="s">
        <v>3</v>
      </c>
    </row>
    <row r="221" spans="1:6" x14ac:dyDescent="0.35">
      <c r="A221" t="s">
        <v>243</v>
      </c>
      <c r="B221" t="s">
        <v>362</v>
      </c>
      <c r="C221" s="1">
        <v>45788</v>
      </c>
      <c r="D221" t="s">
        <v>2</v>
      </c>
      <c r="E221">
        <v>5010</v>
      </c>
      <c r="F221" t="s">
        <v>3</v>
      </c>
    </row>
    <row r="222" spans="1:6" x14ac:dyDescent="0.35">
      <c r="A222" t="s">
        <v>244</v>
      </c>
      <c r="B222" t="s">
        <v>363</v>
      </c>
      <c r="C222" s="1">
        <v>45778</v>
      </c>
      <c r="D222" t="s">
        <v>16</v>
      </c>
      <c r="E222">
        <v>506</v>
      </c>
      <c r="F222" t="s">
        <v>3</v>
      </c>
    </row>
    <row r="223" spans="1:6" x14ac:dyDescent="0.35">
      <c r="A223" t="s">
        <v>245</v>
      </c>
      <c r="B223" t="s">
        <v>364</v>
      </c>
      <c r="C223" s="1">
        <v>45794</v>
      </c>
      <c r="D223" t="s">
        <v>6</v>
      </c>
      <c r="E223">
        <v>2072</v>
      </c>
      <c r="F223" t="s">
        <v>3</v>
      </c>
    </row>
    <row r="224" spans="1:6" x14ac:dyDescent="0.35">
      <c r="A224" t="s">
        <v>246</v>
      </c>
      <c r="B224" t="s">
        <v>365</v>
      </c>
      <c r="C224" s="1">
        <v>45826</v>
      </c>
      <c r="D224" t="s">
        <v>2</v>
      </c>
      <c r="E224">
        <v>6500</v>
      </c>
      <c r="F224" t="s">
        <v>19</v>
      </c>
    </row>
    <row r="225" spans="1:6" x14ac:dyDescent="0.35">
      <c r="A225" t="s">
        <v>247</v>
      </c>
      <c r="B225" t="s">
        <v>366</v>
      </c>
      <c r="C225" s="1">
        <v>45861</v>
      </c>
      <c r="D225" t="s">
        <v>6</v>
      </c>
      <c r="E225">
        <v>1404</v>
      </c>
      <c r="F225" t="s">
        <v>3</v>
      </c>
    </row>
    <row r="226" spans="1:6" x14ac:dyDescent="0.35">
      <c r="A226" t="s">
        <v>248</v>
      </c>
      <c r="B226" t="s">
        <v>367</v>
      </c>
      <c r="C226" s="1">
        <v>45820</v>
      </c>
      <c r="D226" t="s">
        <v>9</v>
      </c>
      <c r="E226">
        <v>3639</v>
      </c>
      <c r="F226" t="s">
        <v>19</v>
      </c>
    </row>
    <row r="227" spans="1:6" x14ac:dyDescent="0.35">
      <c r="A227" t="s">
        <v>249</v>
      </c>
      <c r="B227" t="s">
        <v>368</v>
      </c>
      <c r="C227" s="1">
        <v>45867</v>
      </c>
      <c r="D227" t="s">
        <v>6</v>
      </c>
      <c r="E227">
        <v>2772</v>
      </c>
      <c r="F227" t="s">
        <v>3</v>
      </c>
    </row>
    <row r="228" spans="1:6" x14ac:dyDescent="0.35">
      <c r="A228" t="s">
        <v>250</v>
      </c>
      <c r="B228" t="s">
        <v>369</v>
      </c>
      <c r="C228" s="1">
        <v>45846</v>
      </c>
      <c r="D228" t="s">
        <v>2</v>
      </c>
      <c r="E228">
        <v>5679</v>
      </c>
      <c r="F228" t="s">
        <v>3</v>
      </c>
    </row>
    <row r="229" spans="1:6" x14ac:dyDescent="0.35">
      <c r="A229" t="s">
        <v>251</v>
      </c>
      <c r="B229" t="s">
        <v>370</v>
      </c>
      <c r="C229" s="1">
        <v>45832</v>
      </c>
      <c r="D229" t="s">
        <v>6</v>
      </c>
      <c r="E229">
        <v>2240</v>
      </c>
      <c r="F229" t="s">
        <v>3</v>
      </c>
    </row>
    <row r="230" spans="1:6" x14ac:dyDescent="0.35">
      <c r="A230" t="s">
        <v>252</v>
      </c>
      <c r="B230" t="s">
        <v>371</v>
      </c>
      <c r="C230" s="1">
        <v>45817</v>
      </c>
      <c r="D230" t="s">
        <v>2</v>
      </c>
      <c r="E230">
        <v>8348</v>
      </c>
      <c r="F230" t="s">
        <v>3</v>
      </c>
    </row>
    <row r="231" spans="1:6" x14ac:dyDescent="0.35">
      <c r="A231" t="s">
        <v>253</v>
      </c>
      <c r="B231" t="s">
        <v>372</v>
      </c>
      <c r="C231" s="1">
        <v>45845</v>
      </c>
      <c r="D231" t="s">
        <v>16</v>
      </c>
      <c r="E231">
        <v>646</v>
      </c>
      <c r="F231" t="s">
        <v>3</v>
      </c>
    </row>
    <row r="232" spans="1:6" x14ac:dyDescent="0.35">
      <c r="A232" t="s">
        <v>254</v>
      </c>
      <c r="B232" t="s">
        <v>373</v>
      </c>
      <c r="C232" s="1">
        <v>45826</v>
      </c>
      <c r="D232" t="s">
        <v>11</v>
      </c>
      <c r="E232">
        <v>2624</v>
      </c>
      <c r="F232" t="s">
        <v>3</v>
      </c>
    </row>
    <row r="233" spans="1:6" x14ac:dyDescent="0.35">
      <c r="A233" t="s">
        <v>255</v>
      </c>
      <c r="B233" t="s">
        <v>374</v>
      </c>
      <c r="C233" s="1">
        <v>45853</v>
      </c>
      <c r="D233" t="s">
        <v>2</v>
      </c>
      <c r="E233">
        <v>8120</v>
      </c>
      <c r="F233" t="s">
        <v>3</v>
      </c>
    </row>
    <row r="234" spans="1:6" x14ac:dyDescent="0.35">
      <c r="A234" t="s">
        <v>256</v>
      </c>
      <c r="B234" t="s">
        <v>375</v>
      </c>
      <c r="C234" s="1">
        <v>45791</v>
      </c>
      <c r="D234" t="s">
        <v>6</v>
      </c>
      <c r="E234">
        <v>1543</v>
      </c>
      <c r="F234" t="s">
        <v>3</v>
      </c>
    </row>
    <row r="235" spans="1:6" x14ac:dyDescent="0.35">
      <c r="A235" t="s">
        <v>257</v>
      </c>
      <c r="B235" t="s">
        <v>376</v>
      </c>
      <c r="C235" s="1">
        <v>45794</v>
      </c>
      <c r="D235" t="s">
        <v>16</v>
      </c>
      <c r="E235">
        <v>727</v>
      </c>
      <c r="F235" t="s">
        <v>3</v>
      </c>
    </row>
    <row r="236" spans="1:6" x14ac:dyDescent="0.35">
      <c r="A236" t="s">
        <v>258</v>
      </c>
      <c r="B236" t="s">
        <v>377</v>
      </c>
      <c r="C236" s="1">
        <v>45833</v>
      </c>
      <c r="D236" t="s">
        <v>6</v>
      </c>
      <c r="E236">
        <v>1661</v>
      </c>
      <c r="F236" t="s">
        <v>3</v>
      </c>
    </row>
    <row r="237" spans="1:6" x14ac:dyDescent="0.35">
      <c r="A237" t="s">
        <v>259</v>
      </c>
      <c r="B237" t="s">
        <v>378</v>
      </c>
      <c r="C237" s="1">
        <v>45863</v>
      </c>
      <c r="D237" t="s">
        <v>11</v>
      </c>
      <c r="E237">
        <v>2807</v>
      </c>
      <c r="F237" t="s">
        <v>3</v>
      </c>
    </row>
    <row r="238" spans="1:6" x14ac:dyDescent="0.35">
      <c r="A238" t="s">
        <v>260</v>
      </c>
      <c r="B238" t="s">
        <v>379</v>
      </c>
      <c r="C238" s="1">
        <v>45839</v>
      </c>
      <c r="D238" t="s">
        <v>11</v>
      </c>
      <c r="E238">
        <v>2660</v>
      </c>
      <c r="F238" t="s">
        <v>3</v>
      </c>
    </row>
    <row r="239" spans="1:6" x14ac:dyDescent="0.35">
      <c r="A239" t="s">
        <v>261</v>
      </c>
      <c r="B239" t="s">
        <v>380</v>
      </c>
      <c r="C239" s="1">
        <v>45841</v>
      </c>
      <c r="D239" t="s">
        <v>2</v>
      </c>
      <c r="E239">
        <v>8293</v>
      </c>
      <c r="F239" t="s">
        <v>3</v>
      </c>
    </row>
    <row r="240" spans="1:6" x14ac:dyDescent="0.35">
      <c r="A240" t="s">
        <v>262</v>
      </c>
      <c r="B240" t="s">
        <v>381</v>
      </c>
      <c r="C240" s="1">
        <v>45782</v>
      </c>
      <c r="D240" t="s">
        <v>6</v>
      </c>
      <c r="E240">
        <v>2731</v>
      </c>
      <c r="F240" t="s">
        <v>3</v>
      </c>
    </row>
    <row r="241" spans="1:6" x14ac:dyDescent="0.35">
      <c r="A241" t="s">
        <v>263</v>
      </c>
      <c r="B241" t="s">
        <v>382</v>
      </c>
      <c r="C241" s="1">
        <v>45815</v>
      </c>
      <c r="D241" t="s">
        <v>11</v>
      </c>
      <c r="E241">
        <v>3155</v>
      </c>
      <c r="F241" t="s">
        <v>3</v>
      </c>
    </row>
    <row r="242" spans="1:6" x14ac:dyDescent="0.35">
      <c r="A242" t="s">
        <v>264</v>
      </c>
      <c r="B242" t="s">
        <v>383</v>
      </c>
      <c r="C242" s="1">
        <v>45825</v>
      </c>
      <c r="D242" t="s">
        <v>11</v>
      </c>
      <c r="E242">
        <v>2757</v>
      </c>
      <c r="F242" t="s">
        <v>153</v>
      </c>
    </row>
    <row r="243" spans="1:6" x14ac:dyDescent="0.35">
      <c r="A243" t="s">
        <v>265</v>
      </c>
      <c r="B243" t="s">
        <v>384</v>
      </c>
      <c r="C243" s="1">
        <v>45812</v>
      </c>
      <c r="D243" t="s">
        <v>2</v>
      </c>
      <c r="E243">
        <v>5409</v>
      </c>
      <c r="F243" t="s">
        <v>3</v>
      </c>
    </row>
    <row r="244" spans="1:6" x14ac:dyDescent="0.35">
      <c r="A244" t="s">
        <v>266</v>
      </c>
      <c r="B244" t="s">
        <v>385</v>
      </c>
      <c r="C244" s="1">
        <v>45848</v>
      </c>
      <c r="D244" t="s">
        <v>16</v>
      </c>
      <c r="E244">
        <v>501</v>
      </c>
      <c r="F244" t="s">
        <v>3</v>
      </c>
    </row>
    <row r="245" spans="1:6" x14ac:dyDescent="0.35">
      <c r="A245" t="s">
        <v>267</v>
      </c>
      <c r="B245" t="s">
        <v>386</v>
      </c>
      <c r="C245" s="1">
        <v>45855</v>
      </c>
      <c r="D245" t="s">
        <v>6</v>
      </c>
      <c r="E245">
        <v>2589</v>
      </c>
      <c r="F245" t="s">
        <v>3</v>
      </c>
    </row>
    <row r="246" spans="1:6" x14ac:dyDescent="0.35">
      <c r="A246" t="s">
        <v>268</v>
      </c>
      <c r="B246" t="s">
        <v>387</v>
      </c>
      <c r="C246" s="1">
        <v>45794</v>
      </c>
      <c r="D246" t="s">
        <v>9</v>
      </c>
      <c r="E246">
        <v>3959</v>
      </c>
      <c r="F246" t="s">
        <v>3</v>
      </c>
    </row>
    <row r="247" spans="1:6" x14ac:dyDescent="0.35">
      <c r="A247" t="s">
        <v>269</v>
      </c>
      <c r="B247" t="s">
        <v>388</v>
      </c>
      <c r="C247" s="1">
        <v>45864</v>
      </c>
      <c r="D247" t="s">
        <v>2</v>
      </c>
      <c r="E247">
        <v>7382</v>
      </c>
      <c r="F247" t="s">
        <v>3</v>
      </c>
    </row>
    <row r="248" spans="1:6" x14ac:dyDescent="0.35">
      <c r="A248" t="s">
        <v>270</v>
      </c>
      <c r="B248" t="s">
        <v>389</v>
      </c>
      <c r="C248" s="1">
        <v>45786</v>
      </c>
      <c r="D248" t="s">
        <v>6</v>
      </c>
      <c r="E248">
        <v>2646</v>
      </c>
      <c r="F248" t="s">
        <v>19</v>
      </c>
    </row>
    <row r="249" spans="1:6" x14ac:dyDescent="0.35">
      <c r="A249" t="s">
        <v>271</v>
      </c>
      <c r="B249" t="s">
        <v>390</v>
      </c>
      <c r="C249" s="1">
        <v>45830</v>
      </c>
      <c r="D249" t="s">
        <v>6</v>
      </c>
      <c r="E249">
        <v>1927</v>
      </c>
      <c r="F249" t="s">
        <v>19</v>
      </c>
    </row>
    <row r="250" spans="1:6" x14ac:dyDescent="0.35">
      <c r="A250" t="s">
        <v>272</v>
      </c>
      <c r="B250" t="s">
        <v>391</v>
      </c>
      <c r="C250" s="1">
        <v>45841</v>
      </c>
      <c r="D250" t="s">
        <v>9</v>
      </c>
      <c r="E250">
        <v>4965</v>
      </c>
      <c r="F250" t="s">
        <v>3</v>
      </c>
    </row>
    <row r="251" spans="1:6" x14ac:dyDescent="0.35">
      <c r="A251" t="s">
        <v>273</v>
      </c>
      <c r="B251" t="s">
        <v>392</v>
      </c>
      <c r="C251" s="1">
        <v>45863</v>
      </c>
      <c r="D251" t="s">
        <v>9</v>
      </c>
      <c r="E251">
        <v>3488</v>
      </c>
      <c r="F251" t="s">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BF903-364E-4D5E-928A-438C8B84E379}">
  <dimension ref="A1:F121"/>
  <sheetViews>
    <sheetView workbookViewId="0">
      <selection activeCell="H19" sqref="H19"/>
    </sheetView>
  </sheetViews>
  <sheetFormatPr defaultRowHeight="14.5" x14ac:dyDescent="0.35"/>
  <cols>
    <col min="1" max="1" width="11.81640625" bestFit="1" customWidth="1"/>
    <col min="2" max="2" width="11.7265625" bestFit="1" customWidth="1"/>
    <col min="3" max="3" width="10.7265625" bestFit="1" customWidth="1"/>
    <col min="4" max="4" width="14" bestFit="1" customWidth="1"/>
    <col min="5" max="5" width="16.90625" bestFit="1" customWidth="1"/>
    <col min="6" max="6" width="15.36328125" bestFit="1" customWidth="1"/>
  </cols>
  <sheetData>
    <row r="1" spans="1:6" x14ac:dyDescent="0.35">
      <c r="A1" t="s">
        <v>507</v>
      </c>
      <c r="B1" t="s">
        <v>506</v>
      </c>
      <c r="C1" t="s">
        <v>505</v>
      </c>
      <c r="D1" t="s">
        <v>504</v>
      </c>
      <c r="E1" t="s">
        <v>503</v>
      </c>
      <c r="F1" t="s">
        <v>502</v>
      </c>
    </row>
    <row r="2" spans="1:6" x14ac:dyDescent="0.35">
      <c r="A2" t="s">
        <v>501</v>
      </c>
      <c r="B2" t="s">
        <v>123</v>
      </c>
      <c r="C2" t="s">
        <v>5</v>
      </c>
      <c r="D2" s="1">
        <v>45807</v>
      </c>
      <c r="E2">
        <v>7286</v>
      </c>
      <c r="F2" t="s">
        <v>3</v>
      </c>
    </row>
    <row r="3" spans="1:6" x14ac:dyDescent="0.35">
      <c r="A3" t="s">
        <v>500</v>
      </c>
      <c r="B3" t="s">
        <v>124</v>
      </c>
      <c r="C3" t="s">
        <v>25</v>
      </c>
      <c r="D3" s="1">
        <v>45789</v>
      </c>
      <c r="E3">
        <v>885</v>
      </c>
      <c r="F3" t="s">
        <v>3</v>
      </c>
    </row>
    <row r="4" spans="1:6" x14ac:dyDescent="0.35">
      <c r="A4" t="s">
        <v>499</v>
      </c>
      <c r="B4" t="s">
        <v>125</v>
      </c>
      <c r="C4" t="s">
        <v>13</v>
      </c>
      <c r="D4" s="1">
        <v>45870</v>
      </c>
      <c r="E4">
        <v>8845</v>
      </c>
      <c r="F4" t="s">
        <v>3</v>
      </c>
    </row>
    <row r="5" spans="1:6" x14ac:dyDescent="0.35">
      <c r="A5" t="s">
        <v>498</v>
      </c>
      <c r="B5" t="s">
        <v>126</v>
      </c>
      <c r="C5" t="s">
        <v>15</v>
      </c>
      <c r="D5" s="1">
        <v>45814</v>
      </c>
      <c r="E5">
        <v>3204</v>
      </c>
      <c r="F5" t="s">
        <v>3</v>
      </c>
    </row>
    <row r="6" spans="1:6" x14ac:dyDescent="0.35">
      <c r="A6" t="s">
        <v>497</v>
      </c>
      <c r="B6" t="s">
        <v>127</v>
      </c>
      <c r="C6" t="s">
        <v>1</v>
      </c>
      <c r="D6" s="1">
        <v>45844</v>
      </c>
      <c r="E6">
        <v>1066</v>
      </c>
      <c r="F6" t="s">
        <v>3</v>
      </c>
    </row>
    <row r="7" spans="1:6" x14ac:dyDescent="0.35">
      <c r="A7" t="s">
        <v>508</v>
      </c>
      <c r="B7" t="s">
        <v>128</v>
      </c>
      <c r="C7" t="s">
        <v>25</v>
      </c>
      <c r="D7" s="1">
        <v>45829</v>
      </c>
      <c r="E7">
        <v>637</v>
      </c>
      <c r="F7" t="s">
        <v>3</v>
      </c>
    </row>
    <row r="8" spans="1:6" x14ac:dyDescent="0.35">
      <c r="B8" t="s">
        <v>129</v>
      </c>
      <c r="C8" t="s">
        <v>23</v>
      </c>
      <c r="D8" s="1">
        <v>45835</v>
      </c>
      <c r="E8">
        <v>6404</v>
      </c>
      <c r="F8" t="s">
        <v>19</v>
      </c>
    </row>
    <row r="9" spans="1:6" x14ac:dyDescent="0.35">
      <c r="A9" t="s">
        <v>496</v>
      </c>
      <c r="B9" t="s">
        <v>130</v>
      </c>
      <c r="C9" t="s">
        <v>25</v>
      </c>
      <c r="D9" s="1">
        <v>45818</v>
      </c>
      <c r="E9">
        <v>3488</v>
      </c>
      <c r="F9" t="s">
        <v>3</v>
      </c>
    </row>
    <row r="10" spans="1:6" x14ac:dyDescent="0.35">
      <c r="A10" t="s">
        <v>509</v>
      </c>
      <c r="B10" t="s">
        <v>131</v>
      </c>
      <c r="C10" t="s">
        <v>15</v>
      </c>
      <c r="D10" s="1">
        <v>45867</v>
      </c>
      <c r="E10">
        <v>834</v>
      </c>
      <c r="F10" t="s">
        <v>3</v>
      </c>
    </row>
    <row r="11" spans="1:6" x14ac:dyDescent="0.35">
      <c r="A11" t="s">
        <v>495</v>
      </c>
      <c r="B11" t="s">
        <v>132</v>
      </c>
      <c r="C11" t="s">
        <v>18</v>
      </c>
      <c r="D11" s="1">
        <v>45861</v>
      </c>
      <c r="E11">
        <v>997</v>
      </c>
      <c r="F11" t="s">
        <v>3</v>
      </c>
    </row>
    <row r="12" spans="1:6" x14ac:dyDescent="0.35">
      <c r="A12" t="s">
        <v>494</v>
      </c>
      <c r="B12" t="s">
        <v>133</v>
      </c>
      <c r="C12" t="s">
        <v>27</v>
      </c>
      <c r="D12" s="1">
        <v>45826</v>
      </c>
      <c r="E12">
        <v>565</v>
      </c>
      <c r="F12" t="s">
        <v>19</v>
      </c>
    </row>
    <row r="13" spans="1:6" x14ac:dyDescent="0.35">
      <c r="A13" t="s">
        <v>493</v>
      </c>
      <c r="B13" t="s">
        <v>134</v>
      </c>
      <c r="C13" t="s">
        <v>1</v>
      </c>
      <c r="D13" s="1">
        <v>45860</v>
      </c>
      <c r="E13">
        <v>8292</v>
      </c>
      <c r="F13" t="s">
        <v>3</v>
      </c>
    </row>
    <row r="14" spans="1:6" x14ac:dyDescent="0.35">
      <c r="A14" t="s">
        <v>492</v>
      </c>
      <c r="B14" t="s">
        <v>135</v>
      </c>
      <c r="C14" t="s">
        <v>21</v>
      </c>
      <c r="D14" s="1">
        <v>45809</v>
      </c>
      <c r="E14">
        <v>3787</v>
      </c>
      <c r="F14" t="s">
        <v>19</v>
      </c>
    </row>
    <row r="15" spans="1:6" x14ac:dyDescent="0.35">
      <c r="A15" t="s">
        <v>491</v>
      </c>
      <c r="B15" t="s">
        <v>136</v>
      </c>
      <c r="C15" t="s">
        <v>27</v>
      </c>
      <c r="D15" s="1">
        <v>45809</v>
      </c>
      <c r="E15">
        <v>5811</v>
      </c>
      <c r="F15" t="s">
        <v>19</v>
      </c>
    </row>
    <row r="16" spans="1:6" x14ac:dyDescent="0.35">
      <c r="A16" t="s">
        <v>510</v>
      </c>
      <c r="B16" t="s">
        <v>137</v>
      </c>
      <c r="C16" t="s">
        <v>18</v>
      </c>
      <c r="D16" s="1">
        <v>45810</v>
      </c>
      <c r="E16">
        <v>722</v>
      </c>
      <c r="F16" t="s">
        <v>3</v>
      </c>
    </row>
    <row r="17" spans="1:6" x14ac:dyDescent="0.35">
      <c r="A17" t="s">
        <v>490</v>
      </c>
      <c r="B17" t="s">
        <v>138</v>
      </c>
      <c r="C17" t="s">
        <v>18</v>
      </c>
      <c r="D17" s="1">
        <v>45824</v>
      </c>
      <c r="E17">
        <v>766</v>
      </c>
      <c r="F17" t="s">
        <v>3</v>
      </c>
    </row>
    <row r="18" spans="1:6" x14ac:dyDescent="0.35">
      <c r="A18" t="s">
        <v>489</v>
      </c>
      <c r="B18" t="s">
        <v>139</v>
      </c>
      <c r="C18" t="s">
        <v>5</v>
      </c>
      <c r="D18" s="1">
        <v>45818</v>
      </c>
      <c r="E18">
        <v>996</v>
      </c>
      <c r="F18" t="s">
        <v>19</v>
      </c>
    </row>
    <row r="19" spans="1:6" x14ac:dyDescent="0.35">
      <c r="A19" t="s">
        <v>488</v>
      </c>
      <c r="B19" t="s">
        <v>140</v>
      </c>
      <c r="C19" t="s">
        <v>8</v>
      </c>
      <c r="D19" s="1">
        <v>45815</v>
      </c>
      <c r="E19">
        <v>3014</v>
      </c>
      <c r="F19" t="s">
        <v>19</v>
      </c>
    </row>
    <row r="20" spans="1:6" x14ac:dyDescent="0.35">
      <c r="A20" t="s">
        <v>487</v>
      </c>
      <c r="B20" t="s">
        <v>141</v>
      </c>
      <c r="C20" t="s">
        <v>27</v>
      </c>
      <c r="D20" s="1">
        <v>45850</v>
      </c>
      <c r="E20">
        <v>2092</v>
      </c>
      <c r="F20" t="s">
        <v>3</v>
      </c>
    </row>
    <row r="21" spans="1:6" x14ac:dyDescent="0.35">
      <c r="A21" t="s">
        <v>486</v>
      </c>
      <c r="B21" t="s">
        <v>142</v>
      </c>
      <c r="C21" t="s">
        <v>23</v>
      </c>
      <c r="D21" s="1">
        <v>45781</v>
      </c>
      <c r="E21">
        <v>658</v>
      </c>
      <c r="F21" t="s">
        <v>3</v>
      </c>
    </row>
    <row r="22" spans="1:6" x14ac:dyDescent="0.35">
      <c r="A22" t="s">
        <v>485</v>
      </c>
      <c r="B22" t="s">
        <v>143</v>
      </c>
      <c r="C22" t="s">
        <v>15</v>
      </c>
      <c r="D22" s="1">
        <v>45804</v>
      </c>
      <c r="E22">
        <v>2100</v>
      </c>
      <c r="F22" t="s">
        <v>3</v>
      </c>
    </row>
    <row r="23" spans="1:6" x14ac:dyDescent="0.35">
      <c r="A23" t="s">
        <v>484</v>
      </c>
      <c r="B23" t="s">
        <v>144</v>
      </c>
      <c r="C23" t="s">
        <v>1</v>
      </c>
      <c r="D23" s="1">
        <v>45819</v>
      </c>
      <c r="E23">
        <v>3490</v>
      </c>
      <c r="F23" t="s">
        <v>3</v>
      </c>
    </row>
    <row r="24" spans="1:6" x14ac:dyDescent="0.35">
      <c r="A24" t="s">
        <v>483</v>
      </c>
      <c r="B24" t="s">
        <v>145</v>
      </c>
      <c r="C24" t="s">
        <v>13</v>
      </c>
      <c r="D24" s="1">
        <v>45816</v>
      </c>
      <c r="E24">
        <v>2069</v>
      </c>
      <c r="F24" t="s">
        <v>3</v>
      </c>
    </row>
    <row r="25" spans="1:6" x14ac:dyDescent="0.35">
      <c r="A25" t="s">
        <v>482</v>
      </c>
      <c r="B25" t="s">
        <v>146</v>
      </c>
      <c r="C25" t="s">
        <v>13</v>
      </c>
      <c r="D25" s="1">
        <v>45848</v>
      </c>
      <c r="E25">
        <v>1500</v>
      </c>
      <c r="F25" t="s">
        <v>153</v>
      </c>
    </row>
    <row r="26" spans="1:6" x14ac:dyDescent="0.35">
      <c r="A26" t="s">
        <v>481</v>
      </c>
      <c r="B26" t="s">
        <v>147</v>
      </c>
      <c r="C26" t="s">
        <v>5</v>
      </c>
      <c r="D26" s="1">
        <v>45784</v>
      </c>
      <c r="E26">
        <v>4973</v>
      </c>
      <c r="F26" t="s">
        <v>3</v>
      </c>
    </row>
    <row r="27" spans="1:6" x14ac:dyDescent="0.35">
      <c r="A27" t="s">
        <v>480</v>
      </c>
      <c r="B27" t="s">
        <v>148</v>
      </c>
      <c r="C27" t="s">
        <v>21</v>
      </c>
      <c r="D27" s="1">
        <v>45808</v>
      </c>
      <c r="E27">
        <v>4264</v>
      </c>
      <c r="F27" t="s">
        <v>3</v>
      </c>
    </row>
    <row r="28" spans="1:6" x14ac:dyDescent="0.35">
      <c r="A28" t="s">
        <v>479</v>
      </c>
      <c r="B28" t="s">
        <v>149</v>
      </c>
      <c r="C28" t="s">
        <v>5</v>
      </c>
      <c r="D28" s="1">
        <v>45792</v>
      </c>
      <c r="E28">
        <v>849</v>
      </c>
      <c r="F28" t="s">
        <v>3</v>
      </c>
    </row>
    <row r="29" spans="1:6" x14ac:dyDescent="0.35">
      <c r="A29" t="s">
        <v>478</v>
      </c>
      <c r="B29" t="s">
        <v>150</v>
      </c>
      <c r="C29" t="s">
        <v>21</v>
      </c>
      <c r="D29" s="1">
        <v>45846</v>
      </c>
      <c r="E29">
        <v>639</v>
      </c>
      <c r="F29" t="s">
        <v>3</v>
      </c>
    </row>
    <row r="30" spans="1:6" x14ac:dyDescent="0.35">
      <c r="A30" t="s">
        <v>477</v>
      </c>
      <c r="B30" t="s">
        <v>151</v>
      </c>
      <c r="C30" t="s">
        <v>15</v>
      </c>
      <c r="D30" s="1">
        <v>45779</v>
      </c>
      <c r="E30">
        <v>2938</v>
      </c>
      <c r="F30" t="s">
        <v>3</v>
      </c>
    </row>
    <row r="31" spans="1:6" x14ac:dyDescent="0.35">
      <c r="A31" t="s">
        <v>476</v>
      </c>
      <c r="B31" t="s">
        <v>152</v>
      </c>
      <c r="C31" t="s">
        <v>25</v>
      </c>
      <c r="D31" s="1">
        <v>45845</v>
      </c>
      <c r="E31">
        <v>5958</v>
      </c>
      <c r="F31" t="s">
        <v>153</v>
      </c>
    </row>
    <row r="32" spans="1:6" x14ac:dyDescent="0.35">
      <c r="A32" t="s">
        <v>475</v>
      </c>
      <c r="B32" t="s">
        <v>154</v>
      </c>
      <c r="C32" t="s">
        <v>27</v>
      </c>
      <c r="D32" s="1">
        <v>45796</v>
      </c>
      <c r="E32">
        <v>8365</v>
      </c>
      <c r="F32" t="s">
        <v>153</v>
      </c>
    </row>
    <row r="33" spans="1:6" x14ac:dyDescent="0.35">
      <c r="A33" t="s">
        <v>474</v>
      </c>
      <c r="B33" t="s">
        <v>155</v>
      </c>
      <c r="C33" t="s">
        <v>274</v>
      </c>
      <c r="D33" s="1">
        <v>45840</v>
      </c>
      <c r="E33">
        <v>2132</v>
      </c>
      <c r="F33" t="s">
        <v>3</v>
      </c>
    </row>
    <row r="34" spans="1:6" x14ac:dyDescent="0.35">
      <c r="A34" t="s">
        <v>473</v>
      </c>
      <c r="B34" t="s">
        <v>156</v>
      </c>
      <c r="C34" t="s">
        <v>275</v>
      </c>
      <c r="D34" s="1">
        <v>45862</v>
      </c>
      <c r="E34">
        <v>1219</v>
      </c>
      <c r="F34" t="s">
        <v>19</v>
      </c>
    </row>
    <row r="35" spans="1:6" x14ac:dyDescent="0.35">
      <c r="A35" t="s">
        <v>472</v>
      </c>
      <c r="B35" t="s">
        <v>157</v>
      </c>
      <c r="C35" t="s">
        <v>276</v>
      </c>
      <c r="D35" s="1">
        <v>45780</v>
      </c>
      <c r="E35">
        <v>4457</v>
      </c>
      <c r="F35" t="s">
        <v>3</v>
      </c>
    </row>
    <row r="36" spans="1:6" x14ac:dyDescent="0.35">
      <c r="A36" t="s">
        <v>471</v>
      </c>
      <c r="B36" t="s">
        <v>158</v>
      </c>
      <c r="C36" t="s">
        <v>277</v>
      </c>
      <c r="D36" s="1">
        <v>45838</v>
      </c>
      <c r="E36">
        <v>5172</v>
      </c>
      <c r="F36" t="s">
        <v>19</v>
      </c>
    </row>
    <row r="37" spans="1:6" x14ac:dyDescent="0.35">
      <c r="A37" t="s">
        <v>470</v>
      </c>
      <c r="B37" t="s">
        <v>159</v>
      </c>
      <c r="C37" t="s">
        <v>278</v>
      </c>
      <c r="D37" s="1">
        <v>45824</v>
      </c>
      <c r="E37">
        <v>5824</v>
      </c>
      <c r="F37" t="s">
        <v>153</v>
      </c>
    </row>
    <row r="38" spans="1:6" x14ac:dyDescent="0.35">
      <c r="A38" t="s">
        <v>469</v>
      </c>
      <c r="B38" t="s">
        <v>160</v>
      </c>
      <c r="C38" t="s">
        <v>279</v>
      </c>
      <c r="D38" s="1">
        <v>45806</v>
      </c>
      <c r="E38">
        <v>646</v>
      </c>
      <c r="F38" t="s">
        <v>3</v>
      </c>
    </row>
    <row r="39" spans="1:6" x14ac:dyDescent="0.35">
      <c r="A39" t="s">
        <v>468</v>
      </c>
      <c r="B39" t="s">
        <v>161</v>
      </c>
      <c r="C39" t="s">
        <v>280</v>
      </c>
      <c r="D39" s="1">
        <v>45844</v>
      </c>
      <c r="E39">
        <v>3473</v>
      </c>
      <c r="F39" t="s">
        <v>19</v>
      </c>
    </row>
    <row r="40" spans="1:6" x14ac:dyDescent="0.35">
      <c r="B40" t="s">
        <v>162</v>
      </c>
      <c r="C40" t="s">
        <v>281</v>
      </c>
      <c r="D40" s="1">
        <v>45790</v>
      </c>
      <c r="E40">
        <v>1454</v>
      </c>
      <c r="F40" t="s">
        <v>3</v>
      </c>
    </row>
    <row r="41" spans="1:6" x14ac:dyDescent="0.35">
      <c r="A41" t="s">
        <v>467</v>
      </c>
      <c r="B41" t="s">
        <v>163</v>
      </c>
      <c r="C41" t="s">
        <v>282</v>
      </c>
      <c r="D41" s="1">
        <v>45862</v>
      </c>
      <c r="E41">
        <v>6203</v>
      </c>
      <c r="F41" t="s">
        <v>3</v>
      </c>
    </row>
    <row r="42" spans="1:6" x14ac:dyDescent="0.35">
      <c r="A42" t="s">
        <v>466</v>
      </c>
      <c r="B42" t="s">
        <v>164</v>
      </c>
      <c r="C42" t="s">
        <v>283</v>
      </c>
      <c r="D42" s="1">
        <v>45841</v>
      </c>
      <c r="E42">
        <v>6124</v>
      </c>
      <c r="F42" t="s">
        <v>3</v>
      </c>
    </row>
    <row r="43" spans="1:6" x14ac:dyDescent="0.35">
      <c r="A43" t="s">
        <v>465</v>
      </c>
      <c r="B43" t="s">
        <v>165</v>
      </c>
      <c r="C43" t="s">
        <v>284</v>
      </c>
      <c r="D43" s="1">
        <v>45852</v>
      </c>
      <c r="E43">
        <v>2640</v>
      </c>
      <c r="F43" t="s">
        <v>3</v>
      </c>
    </row>
    <row r="44" spans="1:6" x14ac:dyDescent="0.35">
      <c r="A44" t="s">
        <v>464</v>
      </c>
      <c r="B44" t="s">
        <v>166</v>
      </c>
      <c r="C44" t="s">
        <v>285</v>
      </c>
      <c r="D44" s="1">
        <v>45866</v>
      </c>
      <c r="E44">
        <v>3805</v>
      </c>
      <c r="F44" t="s">
        <v>3</v>
      </c>
    </row>
    <row r="45" spans="1:6" x14ac:dyDescent="0.35">
      <c r="A45" t="s">
        <v>463</v>
      </c>
      <c r="B45" t="s">
        <v>167</v>
      </c>
      <c r="C45" t="s">
        <v>286</v>
      </c>
      <c r="D45" s="1">
        <v>45784</v>
      </c>
      <c r="E45">
        <v>966</v>
      </c>
      <c r="F45" t="s">
        <v>3</v>
      </c>
    </row>
    <row r="46" spans="1:6" x14ac:dyDescent="0.35">
      <c r="A46" t="s">
        <v>462</v>
      </c>
      <c r="B46" t="s">
        <v>168</v>
      </c>
      <c r="C46" t="s">
        <v>287</v>
      </c>
      <c r="D46" s="1">
        <v>45826</v>
      </c>
      <c r="E46">
        <v>2177</v>
      </c>
      <c r="F46" t="s">
        <v>3</v>
      </c>
    </row>
    <row r="47" spans="1:6" x14ac:dyDescent="0.35">
      <c r="A47" t="s">
        <v>461</v>
      </c>
      <c r="B47" t="s">
        <v>169</v>
      </c>
      <c r="C47" t="s">
        <v>288</v>
      </c>
      <c r="D47" s="1">
        <v>45779</v>
      </c>
      <c r="E47">
        <v>3360</v>
      </c>
      <c r="F47" t="s">
        <v>3</v>
      </c>
    </row>
    <row r="48" spans="1:6" x14ac:dyDescent="0.35">
      <c r="A48" t="s">
        <v>511</v>
      </c>
      <c r="B48" t="s">
        <v>170</v>
      </c>
      <c r="C48" t="s">
        <v>289</v>
      </c>
      <c r="D48" s="1">
        <v>45870</v>
      </c>
      <c r="E48">
        <v>7781</v>
      </c>
      <c r="F48" t="s">
        <v>3</v>
      </c>
    </row>
    <row r="49" spans="1:6" x14ac:dyDescent="0.35">
      <c r="A49" t="s">
        <v>460</v>
      </c>
      <c r="B49" t="s">
        <v>171</v>
      </c>
      <c r="C49" t="s">
        <v>290</v>
      </c>
      <c r="D49" s="1">
        <v>45850</v>
      </c>
      <c r="E49">
        <v>3311</v>
      </c>
      <c r="F49" t="s">
        <v>3</v>
      </c>
    </row>
    <row r="50" spans="1:6" x14ac:dyDescent="0.35">
      <c r="A50" t="s">
        <v>459</v>
      </c>
      <c r="B50" t="s">
        <v>172</v>
      </c>
      <c r="C50" t="s">
        <v>291</v>
      </c>
      <c r="D50" s="1">
        <v>45859</v>
      </c>
      <c r="E50">
        <v>3185</v>
      </c>
      <c r="F50" t="s">
        <v>3</v>
      </c>
    </row>
    <row r="51" spans="1:6" x14ac:dyDescent="0.35">
      <c r="A51" t="s">
        <v>458</v>
      </c>
      <c r="B51" t="s">
        <v>173</v>
      </c>
      <c r="C51" t="s">
        <v>292</v>
      </c>
      <c r="D51" s="1">
        <v>45828</v>
      </c>
      <c r="E51">
        <v>2899</v>
      </c>
      <c r="F51" t="s">
        <v>3</v>
      </c>
    </row>
    <row r="52" spans="1:6" x14ac:dyDescent="0.35">
      <c r="A52" t="s">
        <v>457</v>
      </c>
      <c r="B52" t="s">
        <v>174</v>
      </c>
      <c r="C52" t="s">
        <v>293</v>
      </c>
      <c r="D52" s="1">
        <v>45817</v>
      </c>
      <c r="E52">
        <v>1018</v>
      </c>
      <c r="F52" t="s">
        <v>3</v>
      </c>
    </row>
    <row r="53" spans="1:6" x14ac:dyDescent="0.35">
      <c r="A53" t="s">
        <v>456</v>
      </c>
      <c r="B53" t="s">
        <v>175</v>
      </c>
      <c r="C53" t="s">
        <v>294</v>
      </c>
      <c r="D53" s="1">
        <v>45864</v>
      </c>
      <c r="E53">
        <v>3084</v>
      </c>
      <c r="F53" t="s">
        <v>3</v>
      </c>
    </row>
    <row r="54" spans="1:6" x14ac:dyDescent="0.35">
      <c r="A54" t="s">
        <v>455</v>
      </c>
      <c r="B54" t="s">
        <v>176</v>
      </c>
      <c r="C54" t="s">
        <v>295</v>
      </c>
      <c r="D54" s="1">
        <v>45797</v>
      </c>
      <c r="E54">
        <v>900</v>
      </c>
      <c r="F54" t="s">
        <v>3</v>
      </c>
    </row>
    <row r="55" spans="1:6" x14ac:dyDescent="0.35">
      <c r="A55" t="s">
        <v>454</v>
      </c>
      <c r="B55" t="s">
        <v>177</v>
      </c>
      <c r="C55" t="s">
        <v>296</v>
      </c>
      <c r="D55" s="1">
        <v>45830</v>
      </c>
      <c r="E55">
        <v>3603</v>
      </c>
      <c r="F55" t="s">
        <v>19</v>
      </c>
    </row>
    <row r="56" spans="1:6" x14ac:dyDescent="0.35">
      <c r="A56" t="s">
        <v>453</v>
      </c>
      <c r="B56" t="s">
        <v>178</v>
      </c>
      <c r="C56" t="s">
        <v>297</v>
      </c>
      <c r="D56" s="1">
        <v>45813</v>
      </c>
      <c r="E56">
        <v>2819</v>
      </c>
      <c r="F56" t="s">
        <v>3</v>
      </c>
    </row>
    <row r="57" spans="1:6" x14ac:dyDescent="0.35">
      <c r="A57" t="s">
        <v>452</v>
      </c>
      <c r="B57" t="s">
        <v>179</v>
      </c>
      <c r="C57" t="s">
        <v>298</v>
      </c>
      <c r="D57" s="1">
        <v>45835</v>
      </c>
      <c r="E57">
        <v>1902</v>
      </c>
      <c r="F57" t="s">
        <v>3</v>
      </c>
    </row>
    <row r="58" spans="1:6" x14ac:dyDescent="0.35">
      <c r="A58" t="s">
        <v>451</v>
      </c>
      <c r="B58" t="s">
        <v>180</v>
      </c>
      <c r="C58" t="s">
        <v>299</v>
      </c>
      <c r="D58" s="1">
        <v>45807</v>
      </c>
      <c r="E58">
        <v>522</v>
      </c>
      <c r="F58" t="s">
        <v>3</v>
      </c>
    </row>
    <row r="59" spans="1:6" x14ac:dyDescent="0.35">
      <c r="A59" t="s">
        <v>450</v>
      </c>
      <c r="B59" t="s">
        <v>181</v>
      </c>
      <c r="C59" t="s">
        <v>300</v>
      </c>
      <c r="D59" s="1">
        <v>45788</v>
      </c>
      <c r="E59">
        <v>2827</v>
      </c>
      <c r="F59" t="s">
        <v>3</v>
      </c>
    </row>
    <row r="60" spans="1:6" x14ac:dyDescent="0.35">
      <c r="A60" t="s">
        <v>449</v>
      </c>
      <c r="B60" t="s">
        <v>182</v>
      </c>
      <c r="C60" t="s">
        <v>301</v>
      </c>
      <c r="D60" s="1">
        <v>45826</v>
      </c>
      <c r="E60">
        <v>3190</v>
      </c>
      <c r="F60" t="s">
        <v>3</v>
      </c>
    </row>
    <row r="61" spans="1:6" x14ac:dyDescent="0.35">
      <c r="A61" t="s">
        <v>448</v>
      </c>
      <c r="B61" t="s">
        <v>183</v>
      </c>
      <c r="C61" t="s">
        <v>302</v>
      </c>
      <c r="D61" s="1">
        <v>45849</v>
      </c>
      <c r="E61">
        <v>8078</v>
      </c>
      <c r="F61" t="s">
        <v>3</v>
      </c>
    </row>
    <row r="62" spans="1:6" x14ac:dyDescent="0.35">
      <c r="A62" t="s">
        <v>447</v>
      </c>
      <c r="B62" t="s">
        <v>184</v>
      </c>
      <c r="C62" t="s">
        <v>363</v>
      </c>
      <c r="D62" s="1">
        <v>45798</v>
      </c>
      <c r="E62">
        <v>1574</v>
      </c>
      <c r="F62" t="s">
        <v>3</v>
      </c>
    </row>
    <row r="63" spans="1:6" x14ac:dyDescent="0.35">
      <c r="A63" t="s">
        <v>446</v>
      </c>
      <c r="B63" t="s">
        <v>185</v>
      </c>
      <c r="C63" t="s">
        <v>304</v>
      </c>
      <c r="D63" s="1">
        <v>45811</v>
      </c>
      <c r="E63">
        <v>2848</v>
      </c>
      <c r="F63" t="s">
        <v>153</v>
      </c>
    </row>
    <row r="64" spans="1:6" x14ac:dyDescent="0.35">
      <c r="A64" t="s">
        <v>445</v>
      </c>
      <c r="B64" t="s">
        <v>186</v>
      </c>
      <c r="C64" t="s">
        <v>305</v>
      </c>
      <c r="D64" s="1">
        <v>45808</v>
      </c>
      <c r="E64">
        <v>3495</v>
      </c>
      <c r="F64" t="s">
        <v>3</v>
      </c>
    </row>
    <row r="65" spans="1:6" x14ac:dyDescent="0.35">
      <c r="A65" t="s">
        <v>444</v>
      </c>
      <c r="B65" t="s">
        <v>187</v>
      </c>
      <c r="C65" t="s">
        <v>306</v>
      </c>
      <c r="D65" s="1">
        <v>45792</v>
      </c>
      <c r="E65">
        <v>5618</v>
      </c>
      <c r="F65" t="s">
        <v>153</v>
      </c>
    </row>
    <row r="66" spans="1:6" x14ac:dyDescent="0.35">
      <c r="A66" t="s">
        <v>443</v>
      </c>
      <c r="B66" t="s">
        <v>188</v>
      </c>
      <c r="C66" t="s">
        <v>307</v>
      </c>
      <c r="D66" s="1">
        <v>45865</v>
      </c>
      <c r="E66">
        <v>2684</v>
      </c>
      <c r="F66" t="s">
        <v>19</v>
      </c>
    </row>
    <row r="67" spans="1:6" x14ac:dyDescent="0.35">
      <c r="A67" t="s">
        <v>442</v>
      </c>
      <c r="B67" t="s">
        <v>189</v>
      </c>
      <c r="C67" t="s">
        <v>308</v>
      </c>
      <c r="D67" s="1">
        <v>45785</v>
      </c>
      <c r="E67">
        <v>5940</v>
      </c>
      <c r="F67" t="s">
        <v>3</v>
      </c>
    </row>
    <row r="68" spans="1:6" x14ac:dyDescent="0.35">
      <c r="A68" t="s">
        <v>441</v>
      </c>
      <c r="B68" t="s">
        <v>190</v>
      </c>
      <c r="C68" t="s">
        <v>364</v>
      </c>
      <c r="D68" s="1">
        <v>45781</v>
      </c>
      <c r="E68">
        <v>4512</v>
      </c>
      <c r="F68" t="s">
        <v>3</v>
      </c>
    </row>
    <row r="69" spans="1:6" x14ac:dyDescent="0.35">
      <c r="A69" t="s">
        <v>440</v>
      </c>
      <c r="B69" t="s">
        <v>191</v>
      </c>
      <c r="C69" t="s">
        <v>310</v>
      </c>
      <c r="D69" s="1">
        <v>45787</v>
      </c>
      <c r="E69">
        <v>5919</v>
      </c>
      <c r="F69" t="s">
        <v>19</v>
      </c>
    </row>
    <row r="70" spans="1:6" x14ac:dyDescent="0.35">
      <c r="A70" t="s">
        <v>439</v>
      </c>
      <c r="B70" t="s">
        <v>192</v>
      </c>
      <c r="C70" t="s">
        <v>311</v>
      </c>
      <c r="D70" s="1">
        <v>45815</v>
      </c>
      <c r="E70">
        <v>644</v>
      </c>
      <c r="F70" t="s">
        <v>3</v>
      </c>
    </row>
    <row r="71" spans="1:6" x14ac:dyDescent="0.35">
      <c r="A71" t="s">
        <v>438</v>
      </c>
      <c r="B71" t="s">
        <v>193</v>
      </c>
      <c r="C71" t="s">
        <v>312</v>
      </c>
      <c r="D71" s="1">
        <v>45803</v>
      </c>
      <c r="E71">
        <v>650</v>
      </c>
      <c r="F71" t="s">
        <v>19</v>
      </c>
    </row>
    <row r="72" spans="1:6" x14ac:dyDescent="0.35">
      <c r="A72" t="s">
        <v>437</v>
      </c>
      <c r="B72" t="s">
        <v>194</v>
      </c>
      <c r="C72" t="s">
        <v>313</v>
      </c>
      <c r="D72" s="1">
        <v>45857</v>
      </c>
      <c r="E72">
        <v>3229</v>
      </c>
      <c r="F72" t="s">
        <v>3</v>
      </c>
    </row>
    <row r="73" spans="1:6" x14ac:dyDescent="0.35">
      <c r="A73" t="s">
        <v>436</v>
      </c>
      <c r="B73" t="s">
        <v>195</v>
      </c>
      <c r="C73" t="s">
        <v>314</v>
      </c>
      <c r="D73" s="1">
        <v>45864</v>
      </c>
      <c r="E73">
        <v>5031</v>
      </c>
      <c r="F73" t="s">
        <v>153</v>
      </c>
    </row>
    <row r="74" spans="1:6" x14ac:dyDescent="0.35">
      <c r="A74" t="s">
        <v>435</v>
      </c>
      <c r="B74" t="s">
        <v>196</v>
      </c>
      <c r="C74" t="s">
        <v>315</v>
      </c>
      <c r="D74" s="1">
        <v>45789</v>
      </c>
      <c r="E74">
        <v>5750</v>
      </c>
      <c r="F74" t="s">
        <v>3</v>
      </c>
    </row>
    <row r="75" spans="1:6" x14ac:dyDescent="0.35">
      <c r="A75" t="s">
        <v>434</v>
      </c>
      <c r="B75" t="s">
        <v>197</v>
      </c>
      <c r="C75" t="s">
        <v>316</v>
      </c>
      <c r="D75" s="1">
        <v>45835</v>
      </c>
      <c r="E75">
        <v>1852</v>
      </c>
      <c r="F75" t="s">
        <v>19</v>
      </c>
    </row>
    <row r="76" spans="1:6" x14ac:dyDescent="0.35">
      <c r="A76" t="s">
        <v>433</v>
      </c>
      <c r="B76" t="s">
        <v>198</v>
      </c>
      <c r="C76" t="s">
        <v>317</v>
      </c>
      <c r="D76" s="1">
        <v>45831</v>
      </c>
      <c r="E76">
        <v>5556</v>
      </c>
      <c r="F76" t="s">
        <v>19</v>
      </c>
    </row>
    <row r="77" spans="1:6" x14ac:dyDescent="0.35">
      <c r="A77" t="s">
        <v>432</v>
      </c>
      <c r="B77" t="s">
        <v>199</v>
      </c>
      <c r="C77" t="s">
        <v>318</v>
      </c>
      <c r="D77" s="1">
        <v>45854</v>
      </c>
      <c r="E77">
        <v>5611</v>
      </c>
      <c r="F77" t="s">
        <v>3</v>
      </c>
    </row>
    <row r="78" spans="1:6" x14ac:dyDescent="0.35">
      <c r="A78" t="s">
        <v>431</v>
      </c>
      <c r="B78" t="s">
        <v>200</v>
      </c>
      <c r="C78" t="s">
        <v>319</v>
      </c>
      <c r="D78" s="1">
        <v>45847</v>
      </c>
      <c r="E78">
        <v>940</v>
      </c>
      <c r="F78" t="s">
        <v>3</v>
      </c>
    </row>
    <row r="79" spans="1:6" x14ac:dyDescent="0.35">
      <c r="A79" t="s">
        <v>430</v>
      </c>
      <c r="B79" t="s">
        <v>201</v>
      </c>
      <c r="C79" t="s">
        <v>320</v>
      </c>
      <c r="D79" s="1">
        <v>45834</v>
      </c>
      <c r="E79">
        <v>2735</v>
      </c>
      <c r="F79" t="s">
        <v>3</v>
      </c>
    </row>
    <row r="80" spans="1:6" x14ac:dyDescent="0.35">
      <c r="A80" t="s">
        <v>429</v>
      </c>
      <c r="B80" t="s">
        <v>202</v>
      </c>
      <c r="C80" t="s">
        <v>321</v>
      </c>
      <c r="D80" s="1">
        <v>45836</v>
      </c>
      <c r="E80">
        <v>1520</v>
      </c>
      <c r="F80" t="s">
        <v>3</v>
      </c>
    </row>
    <row r="81" spans="1:6" x14ac:dyDescent="0.35">
      <c r="A81" t="s">
        <v>428</v>
      </c>
      <c r="B81" t="s">
        <v>203</v>
      </c>
      <c r="C81" t="s">
        <v>322</v>
      </c>
      <c r="D81" s="1">
        <v>45826</v>
      </c>
      <c r="E81">
        <v>2100</v>
      </c>
      <c r="F81" t="s">
        <v>3</v>
      </c>
    </row>
    <row r="82" spans="1:6" x14ac:dyDescent="0.35">
      <c r="A82" t="s">
        <v>427</v>
      </c>
      <c r="B82" t="s">
        <v>204</v>
      </c>
      <c r="C82" t="s">
        <v>323</v>
      </c>
      <c r="D82" s="1">
        <v>45820</v>
      </c>
      <c r="E82">
        <v>2632</v>
      </c>
      <c r="F82" t="s">
        <v>19</v>
      </c>
    </row>
    <row r="83" spans="1:6" x14ac:dyDescent="0.35">
      <c r="A83" t="s">
        <v>426</v>
      </c>
      <c r="B83" t="s">
        <v>205</v>
      </c>
      <c r="C83" t="s">
        <v>324</v>
      </c>
      <c r="D83" s="1">
        <v>45801</v>
      </c>
      <c r="E83">
        <v>3385</v>
      </c>
      <c r="F83" t="s">
        <v>3</v>
      </c>
    </row>
    <row r="84" spans="1:6" x14ac:dyDescent="0.35">
      <c r="A84" t="s">
        <v>425</v>
      </c>
      <c r="B84" t="s">
        <v>206</v>
      </c>
      <c r="C84" t="s">
        <v>325</v>
      </c>
      <c r="D84" s="1">
        <v>45822</v>
      </c>
      <c r="E84">
        <v>2390</v>
      </c>
      <c r="F84" t="s">
        <v>3</v>
      </c>
    </row>
    <row r="85" spans="1:6" x14ac:dyDescent="0.35">
      <c r="A85" t="s">
        <v>424</v>
      </c>
      <c r="B85" t="s">
        <v>207</v>
      </c>
      <c r="C85" t="s">
        <v>326</v>
      </c>
      <c r="D85" s="1">
        <v>45841</v>
      </c>
      <c r="E85">
        <v>5000</v>
      </c>
      <c r="F85" t="s">
        <v>3</v>
      </c>
    </row>
    <row r="86" spans="1:6" x14ac:dyDescent="0.35">
      <c r="A86" t="s">
        <v>423</v>
      </c>
      <c r="B86" t="s">
        <v>208</v>
      </c>
      <c r="C86" t="s">
        <v>327</v>
      </c>
      <c r="D86" s="1">
        <v>45827</v>
      </c>
      <c r="E86">
        <v>650</v>
      </c>
      <c r="F86" t="s">
        <v>3</v>
      </c>
    </row>
    <row r="87" spans="1:6" x14ac:dyDescent="0.35">
      <c r="A87" t="s">
        <v>422</v>
      </c>
      <c r="B87" t="s">
        <v>209</v>
      </c>
      <c r="C87" t="s">
        <v>328</v>
      </c>
      <c r="D87" s="1">
        <v>45839</v>
      </c>
      <c r="E87">
        <v>5653</v>
      </c>
      <c r="F87" t="s">
        <v>3</v>
      </c>
    </row>
    <row r="88" spans="1:6" x14ac:dyDescent="0.35">
      <c r="A88" t="s">
        <v>421</v>
      </c>
      <c r="B88" t="s">
        <v>210</v>
      </c>
      <c r="C88" t="s">
        <v>329</v>
      </c>
      <c r="D88" s="1">
        <v>45821</v>
      </c>
      <c r="E88">
        <v>7385</v>
      </c>
      <c r="F88" t="s">
        <v>3</v>
      </c>
    </row>
    <row r="89" spans="1:6" x14ac:dyDescent="0.35">
      <c r="A89" t="s">
        <v>420</v>
      </c>
      <c r="B89" t="s">
        <v>211</v>
      </c>
      <c r="C89" t="s">
        <v>330</v>
      </c>
      <c r="D89" s="1">
        <v>45869</v>
      </c>
      <c r="E89">
        <v>8613</v>
      </c>
      <c r="F89" t="s">
        <v>3</v>
      </c>
    </row>
    <row r="90" spans="1:6" x14ac:dyDescent="0.35">
      <c r="A90" t="s">
        <v>512</v>
      </c>
      <c r="B90" t="s">
        <v>212</v>
      </c>
      <c r="C90" t="s">
        <v>331</v>
      </c>
      <c r="D90" s="1">
        <v>45823</v>
      </c>
      <c r="E90">
        <v>2007</v>
      </c>
      <c r="F90" t="s">
        <v>3</v>
      </c>
    </row>
    <row r="91" spans="1:6" x14ac:dyDescent="0.35">
      <c r="A91" t="s">
        <v>419</v>
      </c>
      <c r="B91" t="s">
        <v>213</v>
      </c>
      <c r="C91" t="s">
        <v>332</v>
      </c>
      <c r="D91" s="1">
        <v>45846</v>
      </c>
      <c r="E91">
        <v>8641</v>
      </c>
      <c r="F91" t="s">
        <v>3</v>
      </c>
    </row>
    <row r="92" spans="1:6" x14ac:dyDescent="0.35">
      <c r="B92" t="s">
        <v>214</v>
      </c>
      <c r="C92" t="s">
        <v>333</v>
      </c>
      <c r="D92" s="1">
        <v>45811</v>
      </c>
      <c r="E92">
        <v>7078</v>
      </c>
      <c r="F92" t="s">
        <v>19</v>
      </c>
    </row>
    <row r="93" spans="1:6" x14ac:dyDescent="0.35">
      <c r="A93" t="s">
        <v>418</v>
      </c>
      <c r="B93" t="s">
        <v>215</v>
      </c>
      <c r="C93" t="s">
        <v>334</v>
      </c>
      <c r="D93" s="1">
        <v>45852</v>
      </c>
      <c r="E93">
        <v>8891</v>
      </c>
      <c r="F93" t="s">
        <v>3</v>
      </c>
    </row>
    <row r="94" spans="1:6" x14ac:dyDescent="0.35">
      <c r="A94" t="s">
        <v>417</v>
      </c>
      <c r="B94" t="s">
        <v>216</v>
      </c>
      <c r="C94" t="s">
        <v>335</v>
      </c>
      <c r="D94" s="1">
        <v>45858</v>
      </c>
      <c r="E94">
        <v>876</v>
      </c>
      <c r="F94" t="s">
        <v>3</v>
      </c>
    </row>
    <row r="95" spans="1:6" x14ac:dyDescent="0.35">
      <c r="A95" t="s">
        <v>416</v>
      </c>
      <c r="B95" t="s">
        <v>217</v>
      </c>
      <c r="C95" t="s">
        <v>336</v>
      </c>
      <c r="D95" s="1">
        <v>45819</v>
      </c>
      <c r="E95">
        <v>2867</v>
      </c>
      <c r="F95" t="s">
        <v>3</v>
      </c>
    </row>
    <row r="96" spans="1:6" x14ac:dyDescent="0.35">
      <c r="A96" t="s">
        <v>415</v>
      </c>
      <c r="B96" t="s">
        <v>218</v>
      </c>
      <c r="C96" t="s">
        <v>337</v>
      </c>
      <c r="D96" s="1">
        <v>45814</v>
      </c>
      <c r="E96">
        <v>8733</v>
      </c>
      <c r="F96" t="s">
        <v>3</v>
      </c>
    </row>
    <row r="97" spans="1:6" x14ac:dyDescent="0.35">
      <c r="A97" t="s">
        <v>414</v>
      </c>
      <c r="B97" t="s">
        <v>219</v>
      </c>
      <c r="C97" t="s">
        <v>338</v>
      </c>
      <c r="D97" s="1">
        <v>45814</v>
      </c>
      <c r="E97">
        <v>8959</v>
      </c>
      <c r="F97" t="s">
        <v>3</v>
      </c>
    </row>
    <row r="98" spans="1:6" x14ac:dyDescent="0.35">
      <c r="A98" t="s">
        <v>413</v>
      </c>
      <c r="B98" t="s">
        <v>220</v>
      </c>
      <c r="C98" t="s">
        <v>339</v>
      </c>
      <c r="D98" s="1">
        <v>45813</v>
      </c>
      <c r="E98">
        <v>3563</v>
      </c>
      <c r="F98" t="s">
        <v>3</v>
      </c>
    </row>
    <row r="99" spans="1:6" x14ac:dyDescent="0.35">
      <c r="A99" t="s">
        <v>412</v>
      </c>
      <c r="B99" t="s">
        <v>221</v>
      </c>
      <c r="C99" t="s">
        <v>340</v>
      </c>
      <c r="D99" s="1">
        <v>45835</v>
      </c>
      <c r="E99">
        <v>697</v>
      </c>
      <c r="F99" t="s">
        <v>3</v>
      </c>
    </row>
    <row r="100" spans="1:6" x14ac:dyDescent="0.35">
      <c r="A100" t="s">
        <v>411</v>
      </c>
      <c r="B100" t="s">
        <v>222</v>
      </c>
      <c r="C100" t="s">
        <v>341</v>
      </c>
      <c r="D100" s="1">
        <v>45870</v>
      </c>
      <c r="E100">
        <v>745</v>
      </c>
      <c r="F100" t="s">
        <v>3</v>
      </c>
    </row>
    <row r="101" spans="1:6" x14ac:dyDescent="0.35">
      <c r="B101" t="s">
        <v>223</v>
      </c>
      <c r="C101" t="s">
        <v>384</v>
      </c>
      <c r="D101" s="1">
        <v>45816</v>
      </c>
      <c r="E101">
        <v>4000</v>
      </c>
      <c r="F101" t="s">
        <v>3</v>
      </c>
    </row>
    <row r="102" spans="1:6" x14ac:dyDescent="0.35">
      <c r="A102" t="s">
        <v>410</v>
      </c>
      <c r="B102" t="s">
        <v>224</v>
      </c>
      <c r="C102" t="s">
        <v>343</v>
      </c>
      <c r="D102" s="1">
        <v>45826</v>
      </c>
      <c r="E102">
        <v>3408</v>
      </c>
      <c r="F102" t="s">
        <v>3</v>
      </c>
    </row>
    <row r="103" spans="1:6" x14ac:dyDescent="0.35">
      <c r="A103" t="s">
        <v>409</v>
      </c>
      <c r="B103" t="s">
        <v>225</v>
      </c>
      <c r="C103" t="s">
        <v>344</v>
      </c>
      <c r="D103" s="1">
        <v>45854</v>
      </c>
      <c r="E103">
        <v>1988</v>
      </c>
      <c r="F103" t="s">
        <v>3</v>
      </c>
    </row>
    <row r="104" spans="1:6" x14ac:dyDescent="0.35">
      <c r="A104" t="s">
        <v>408</v>
      </c>
      <c r="B104" t="s">
        <v>226</v>
      </c>
      <c r="C104" t="s">
        <v>345</v>
      </c>
      <c r="D104" s="1">
        <v>45778</v>
      </c>
      <c r="E104">
        <v>4825</v>
      </c>
      <c r="F104" t="s">
        <v>3</v>
      </c>
    </row>
    <row r="105" spans="1:6" x14ac:dyDescent="0.35">
      <c r="A105" t="s">
        <v>407</v>
      </c>
      <c r="B105" t="s">
        <v>227</v>
      </c>
      <c r="C105" t="s">
        <v>346</v>
      </c>
      <c r="D105" s="1">
        <v>45853</v>
      </c>
      <c r="E105">
        <v>524</v>
      </c>
      <c r="F105" t="s">
        <v>3</v>
      </c>
    </row>
    <row r="106" spans="1:6" x14ac:dyDescent="0.35">
      <c r="A106" t="s">
        <v>406</v>
      </c>
      <c r="B106" t="s">
        <v>228</v>
      </c>
      <c r="C106" t="s">
        <v>347</v>
      </c>
      <c r="D106" s="1">
        <v>45802</v>
      </c>
      <c r="E106">
        <v>6500</v>
      </c>
      <c r="F106" t="s">
        <v>3</v>
      </c>
    </row>
    <row r="107" spans="1:6" x14ac:dyDescent="0.35">
      <c r="A107" t="s">
        <v>405</v>
      </c>
      <c r="B107" t="s">
        <v>229</v>
      </c>
      <c r="C107" t="s">
        <v>348</v>
      </c>
      <c r="D107" s="1">
        <v>45823</v>
      </c>
      <c r="E107">
        <v>2123</v>
      </c>
      <c r="F107" t="s">
        <v>3</v>
      </c>
    </row>
    <row r="108" spans="1:6" x14ac:dyDescent="0.35">
      <c r="A108" t="s">
        <v>404</v>
      </c>
      <c r="B108" t="s">
        <v>230</v>
      </c>
      <c r="C108" t="s">
        <v>349</v>
      </c>
      <c r="D108" s="1">
        <v>45846</v>
      </c>
      <c r="E108">
        <v>2645</v>
      </c>
      <c r="F108" t="s">
        <v>19</v>
      </c>
    </row>
    <row r="109" spans="1:6" x14ac:dyDescent="0.35">
      <c r="A109" t="s">
        <v>403</v>
      </c>
      <c r="B109" t="s">
        <v>231</v>
      </c>
      <c r="C109" t="s">
        <v>350</v>
      </c>
      <c r="D109" s="1">
        <v>45796</v>
      </c>
      <c r="E109">
        <v>2098</v>
      </c>
      <c r="F109" t="s">
        <v>3</v>
      </c>
    </row>
    <row r="110" spans="1:6" x14ac:dyDescent="0.35">
      <c r="A110" t="s">
        <v>402</v>
      </c>
      <c r="B110" t="s">
        <v>232</v>
      </c>
      <c r="C110" t="s">
        <v>368</v>
      </c>
      <c r="D110" s="1">
        <v>45817</v>
      </c>
      <c r="E110">
        <v>7595</v>
      </c>
      <c r="F110" t="s">
        <v>3</v>
      </c>
    </row>
    <row r="111" spans="1:6" x14ac:dyDescent="0.35">
      <c r="B111" t="s">
        <v>233</v>
      </c>
      <c r="C111" t="s">
        <v>352</v>
      </c>
      <c r="D111" s="1">
        <v>45847</v>
      </c>
      <c r="E111">
        <v>2459</v>
      </c>
      <c r="F111" t="s">
        <v>3</v>
      </c>
    </row>
    <row r="112" spans="1:6" x14ac:dyDescent="0.35">
      <c r="A112" t="s">
        <v>401</v>
      </c>
      <c r="B112" t="s">
        <v>234</v>
      </c>
      <c r="C112" t="s">
        <v>353</v>
      </c>
      <c r="D112" s="1">
        <v>45847</v>
      </c>
      <c r="E112">
        <v>719</v>
      </c>
      <c r="F112" t="s">
        <v>3</v>
      </c>
    </row>
    <row r="113" spans="1:6" x14ac:dyDescent="0.35">
      <c r="A113" t="s">
        <v>400</v>
      </c>
      <c r="B113" t="s">
        <v>235</v>
      </c>
      <c r="C113" t="s">
        <v>354</v>
      </c>
      <c r="D113" s="1">
        <v>45779</v>
      </c>
      <c r="E113">
        <v>8000</v>
      </c>
      <c r="F113" t="s">
        <v>3</v>
      </c>
    </row>
    <row r="114" spans="1:6" x14ac:dyDescent="0.35">
      <c r="A114" t="s">
        <v>399</v>
      </c>
      <c r="B114" t="s">
        <v>236</v>
      </c>
      <c r="C114" t="s">
        <v>355</v>
      </c>
      <c r="D114" s="1">
        <v>45794</v>
      </c>
      <c r="E114">
        <v>3242</v>
      </c>
      <c r="F114" t="s">
        <v>3</v>
      </c>
    </row>
    <row r="115" spans="1:6" x14ac:dyDescent="0.35">
      <c r="A115" t="s">
        <v>398</v>
      </c>
      <c r="B115" t="s">
        <v>237</v>
      </c>
      <c r="C115" t="s">
        <v>356</v>
      </c>
      <c r="D115" s="1">
        <v>45794</v>
      </c>
      <c r="E115">
        <v>2701</v>
      </c>
      <c r="F115" t="s">
        <v>3</v>
      </c>
    </row>
    <row r="116" spans="1:6" x14ac:dyDescent="0.35">
      <c r="A116" t="s">
        <v>397</v>
      </c>
      <c r="B116" t="s">
        <v>238</v>
      </c>
      <c r="C116" t="s">
        <v>357</v>
      </c>
      <c r="D116" s="1">
        <v>45817</v>
      </c>
      <c r="E116">
        <v>626</v>
      </c>
      <c r="F116" t="s">
        <v>3</v>
      </c>
    </row>
    <row r="117" spans="1:6" x14ac:dyDescent="0.35">
      <c r="A117" t="s">
        <v>396</v>
      </c>
      <c r="B117" t="s">
        <v>239</v>
      </c>
      <c r="C117" t="s">
        <v>358</v>
      </c>
      <c r="D117" s="1">
        <v>45823</v>
      </c>
      <c r="E117">
        <v>8515</v>
      </c>
      <c r="F117" t="s">
        <v>3</v>
      </c>
    </row>
    <row r="118" spans="1:6" x14ac:dyDescent="0.35">
      <c r="B118" t="s">
        <v>240</v>
      </c>
      <c r="C118" t="s">
        <v>374</v>
      </c>
      <c r="D118" s="1">
        <v>45820</v>
      </c>
      <c r="E118">
        <v>3402</v>
      </c>
      <c r="F118" t="s">
        <v>3</v>
      </c>
    </row>
    <row r="119" spans="1:6" x14ac:dyDescent="0.35">
      <c r="A119" t="s">
        <v>395</v>
      </c>
      <c r="B119" t="s">
        <v>241</v>
      </c>
      <c r="C119" t="s">
        <v>360</v>
      </c>
      <c r="D119" s="1">
        <v>45864</v>
      </c>
      <c r="E119">
        <v>3500</v>
      </c>
      <c r="F119" t="s">
        <v>153</v>
      </c>
    </row>
    <row r="120" spans="1:6" x14ac:dyDescent="0.35">
      <c r="A120" t="s">
        <v>394</v>
      </c>
      <c r="B120" t="s">
        <v>242</v>
      </c>
      <c r="C120" t="s">
        <v>361</v>
      </c>
      <c r="D120" s="1">
        <v>45862</v>
      </c>
      <c r="E120">
        <v>3434</v>
      </c>
      <c r="F120" t="s">
        <v>3</v>
      </c>
    </row>
    <row r="121" spans="1:6" x14ac:dyDescent="0.35">
      <c r="A121" t="s">
        <v>393</v>
      </c>
      <c r="B121" t="s">
        <v>243</v>
      </c>
      <c r="C121" t="s">
        <v>362</v>
      </c>
      <c r="D121" s="1">
        <v>45788</v>
      </c>
      <c r="E121">
        <v>4500</v>
      </c>
      <c r="F121" t="s">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D434B-A31E-4573-B1F3-843549D7892D}">
  <dimension ref="A1:P121"/>
  <sheetViews>
    <sheetView topLeftCell="B1" zoomScaleNormal="55" workbookViewId="0">
      <selection activeCell="G16" sqref="G16"/>
    </sheetView>
  </sheetViews>
  <sheetFormatPr defaultRowHeight="14.5" x14ac:dyDescent="0.35"/>
  <cols>
    <col min="1" max="1" width="11.7265625" bestFit="1" customWidth="1"/>
    <col min="2" max="2" width="15.08984375" customWidth="1"/>
    <col min="3" max="3" width="10.7265625" bestFit="1" customWidth="1"/>
    <col min="4" max="4" width="14" bestFit="1" customWidth="1"/>
    <col min="5" max="5" width="16.90625" bestFit="1" customWidth="1"/>
    <col min="6" max="6" width="15.36328125" bestFit="1" customWidth="1"/>
    <col min="7" max="7" width="20.81640625" bestFit="1" customWidth="1"/>
    <col min="8" max="9" width="24.08984375" bestFit="1" customWidth="1"/>
    <col min="10" max="10" width="27" bestFit="1" customWidth="1"/>
    <col min="11" max="11" width="25.36328125" bestFit="1" customWidth="1"/>
    <col min="12" max="12" width="16.7265625" bestFit="1" customWidth="1"/>
    <col min="13" max="13" width="18.7265625" bestFit="1" customWidth="1"/>
    <col min="14" max="14" width="14.36328125" bestFit="1" customWidth="1"/>
    <col min="15" max="15" width="18.6328125" bestFit="1" customWidth="1"/>
    <col min="16" max="16" width="13.81640625" customWidth="1"/>
  </cols>
  <sheetData>
    <row r="1" spans="1:16" x14ac:dyDescent="0.35">
      <c r="A1" t="s">
        <v>506</v>
      </c>
      <c r="B1" t="s">
        <v>507</v>
      </c>
      <c r="C1" t="s">
        <v>505</v>
      </c>
      <c r="D1" t="s">
        <v>504</v>
      </c>
      <c r="E1" t="s">
        <v>503</v>
      </c>
      <c r="F1" t="s">
        <v>502</v>
      </c>
      <c r="G1" t="s">
        <v>513</v>
      </c>
      <c r="H1" t="s">
        <v>514</v>
      </c>
      <c r="I1" t="s">
        <v>515</v>
      </c>
      <c r="J1" t="s">
        <v>516</v>
      </c>
      <c r="K1" t="s">
        <v>517</v>
      </c>
      <c r="L1" t="s">
        <v>518</v>
      </c>
      <c r="M1" t="s">
        <v>519</v>
      </c>
      <c r="N1" t="s">
        <v>520</v>
      </c>
      <c r="O1" t="s">
        <v>521</v>
      </c>
      <c r="P1" t="s">
        <v>533</v>
      </c>
    </row>
    <row r="2" spans="1:16" x14ac:dyDescent="0.35">
      <c r="A2" t="s">
        <v>123</v>
      </c>
      <c r="B2" t="s">
        <v>501</v>
      </c>
      <c r="C2" t="s">
        <v>5</v>
      </c>
      <c r="D2" s="1">
        <v>45807</v>
      </c>
      <c r="E2">
        <v>7286</v>
      </c>
      <c r="F2" t="s">
        <v>3</v>
      </c>
      <c r="G2" t="s">
        <v>5</v>
      </c>
      <c r="H2" s="1">
        <v>45807</v>
      </c>
      <c r="I2" t="s">
        <v>2</v>
      </c>
      <c r="J2">
        <v>7286</v>
      </c>
      <c r="K2" t="s">
        <v>3</v>
      </c>
      <c r="L2" t="s">
        <v>522</v>
      </c>
      <c r="M2" t="s">
        <v>523</v>
      </c>
      <c r="N2" t="s">
        <v>524</v>
      </c>
      <c r="O2" t="s">
        <v>525</v>
      </c>
      <c r="P2">
        <f>Merged_Table[[#This Row],[Service Logs.Agreed Amount]]-Merged_Table[[#This Row],[Invoice_Amount]]</f>
        <v>0</v>
      </c>
    </row>
    <row r="3" spans="1:16" x14ac:dyDescent="0.35">
      <c r="A3" t="s">
        <v>124</v>
      </c>
      <c r="B3" t="s">
        <v>500</v>
      </c>
      <c r="C3" t="s">
        <v>25</v>
      </c>
      <c r="D3" s="1">
        <v>45789</v>
      </c>
      <c r="E3">
        <v>885</v>
      </c>
      <c r="F3" t="s">
        <v>3</v>
      </c>
      <c r="G3" t="s">
        <v>25</v>
      </c>
      <c r="H3" s="1">
        <v>45789</v>
      </c>
      <c r="I3" t="s">
        <v>16</v>
      </c>
      <c r="J3">
        <v>885</v>
      </c>
      <c r="K3" t="s">
        <v>3</v>
      </c>
      <c r="L3" t="s">
        <v>522</v>
      </c>
      <c r="M3" t="s">
        <v>523</v>
      </c>
      <c r="N3" t="s">
        <v>524</v>
      </c>
      <c r="O3" t="s">
        <v>525</v>
      </c>
      <c r="P3">
        <f>Merged_Table[[#This Row],[Service Logs.Agreed Amount]]-Merged_Table[[#This Row],[Invoice_Amount]]</f>
        <v>0</v>
      </c>
    </row>
    <row r="4" spans="1:16" x14ac:dyDescent="0.35">
      <c r="A4" t="s">
        <v>125</v>
      </c>
      <c r="B4" t="s">
        <v>499</v>
      </c>
      <c r="C4" t="s">
        <v>13</v>
      </c>
      <c r="D4" s="1">
        <v>45870</v>
      </c>
      <c r="E4">
        <v>8845</v>
      </c>
      <c r="F4" t="s">
        <v>3</v>
      </c>
      <c r="G4" t="s">
        <v>13</v>
      </c>
      <c r="H4" s="1">
        <v>45870</v>
      </c>
      <c r="I4" t="s">
        <v>2</v>
      </c>
      <c r="J4">
        <v>8845</v>
      </c>
      <c r="K4" t="s">
        <v>3</v>
      </c>
      <c r="L4" t="s">
        <v>522</v>
      </c>
      <c r="M4" t="s">
        <v>523</v>
      </c>
      <c r="N4" t="s">
        <v>524</v>
      </c>
      <c r="O4" t="s">
        <v>525</v>
      </c>
      <c r="P4">
        <f>Merged_Table[[#This Row],[Service Logs.Agreed Amount]]-Merged_Table[[#This Row],[Invoice_Amount]]</f>
        <v>0</v>
      </c>
    </row>
    <row r="5" spans="1:16" x14ac:dyDescent="0.35">
      <c r="A5" t="s">
        <v>126</v>
      </c>
      <c r="B5" t="s">
        <v>498</v>
      </c>
      <c r="C5" t="s">
        <v>15</v>
      </c>
      <c r="D5" s="1">
        <v>45814</v>
      </c>
      <c r="E5">
        <v>3204</v>
      </c>
      <c r="F5" t="s">
        <v>3</v>
      </c>
      <c r="G5" t="s">
        <v>15</v>
      </c>
      <c r="H5" s="1">
        <v>45814</v>
      </c>
      <c r="I5" t="s">
        <v>11</v>
      </c>
      <c r="J5">
        <v>3204</v>
      </c>
      <c r="K5" t="s">
        <v>3</v>
      </c>
      <c r="L5" t="s">
        <v>522</v>
      </c>
      <c r="M5" t="s">
        <v>523</v>
      </c>
      <c r="N5" t="s">
        <v>524</v>
      </c>
      <c r="O5" t="s">
        <v>525</v>
      </c>
      <c r="P5">
        <f>Merged_Table[[#This Row],[Service Logs.Agreed Amount]]-Merged_Table[[#This Row],[Invoice_Amount]]</f>
        <v>0</v>
      </c>
    </row>
    <row r="6" spans="1:16" x14ac:dyDescent="0.35">
      <c r="A6" t="s">
        <v>127</v>
      </c>
      <c r="B6" t="s">
        <v>497</v>
      </c>
      <c r="C6" t="s">
        <v>1</v>
      </c>
      <c r="D6" s="1">
        <v>45844</v>
      </c>
      <c r="E6">
        <v>1066</v>
      </c>
      <c r="F6" t="s">
        <v>3</v>
      </c>
      <c r="G6" t="s">
        <v>1</v>
      </c>
      <c r="H6" s="1">
        <v>45844</v>
      </c>
      <c r="I6" t="s">
        <v>6</v>
      </c>
      <c r="J6">
        <v>1066</v>
      </c>
      <c r="K6" t="s">
        <v>3</v>
      </c>
      <c r="L6" t="s">
        <v>522</v>
      </c>
      <c r="M6" t="s">
        <v>523</v>
      </c>
      <c r="N6" t="s">
        <v>524</v>
      </c>
      <c r="O6" t="s">
        <v>525</v>
      </c>
      <c r="P6">
        <f>Merged_Table[[#This Row],[Service Logs.Agreed Amount]]-Merged_Table[[#This Row],[Invoice_Amount]]</f>
        <v>0</v>
      </c>
    </row>
    <row r="7" spans="1:16" x14ac:dyDescent="0.35">
      <c r="A7" t="s">
        <v>128</v>
      </c>
      <c r="B7" t="s">
        <v>508</v>
      </c>
      <c r="C7" t="s">
        <v>25</v>
      </c>
      <c r="D7" s="1">
        <v>45829</v>
      </c>
      <c r="E7">
        <v>637</v>
      </c>
      <c r="F7" t="s">
        <v>3</v>
      </c>
      <c r="G7" t="s">
        <v>25</v>
      </c>
      <c r="H7" s="1">
        <v>45829</v>
      </c>
      <c r="I7" t="s">
        <v>16</v>
      </c>
      <c r="J7">
        <v>637</v>
      </c>
      <c r="K7" t="s">
        <v>3</v>
      </c>
      <c r="L7" t="s">
        <v>522</v>
      </c>
      <c r="M7" t="s">
        <v>523</v>
      </c>
      <c r="N7" t="s">
        <v>524</v>
      </c>
      <c r="O7" t="s">
        <v>525</v>
      </c>
      <c r="P7">
        <f>Merged_Table[[#This Row],[Service Logs.Agreed Amount]]-Merged_Table[[#This Row],[Invoice_Amount]]</f>
        <v>0</v>
      </c>
    </row>
    <row r="8" spans="1:16" x14ac:dyDescent="0.35">
      <c r="A8" t="s">
        <v>129</v>
      </c>
      <c r="B8" t="s">
        <v>526</v>
      </c>
      <c r="C8" t="s">
        <v>23</v>
      </c>
      <c r="D8" s="1">
        <v>45835</v>
      </c>
      <c r="E8">
        <v>6404</v>
      </c>
      <c r="F8" t="s">
        <v>19</v>
      </c>
      <c r="G8" t="s">
        <v>23</v>
      </c>
      <c r="H8" s="1">
        <v>45835</v>
      </c>
      <c r="I8" t="s">
        <v>2</v>
      </c>
      <c r="J8">
        <v>6404</v>
      </c>
      <c r="K8" t="s">
        <v>19</v>
      </c>
      <c r="L8" t="s">
        <v>522</v>
      </c>
      <c r="M8" t="s">
        <v>523</v>
      </c>
      <c r="N8" t="s">
        <v>524</v>
      </c>
      <c r="O8" t="s">
        <v>526</v>
      </c>
      <c r="P8">
        <f>Merged_Table[[#This Row],[Service Logs.Agreed Amount]]-Merged_Table[[#This Row],[Invoice_Amount]]</f>
        <v>0</v>
      </c>
    </row>
    <row r="9" spans="1:16" x14ac:dyDescent="0.35">
      <c r="A9" t="s">
        <v>130</v>
      </c>
      <c r="B9" t="s">
        <v>496</v>
      </c>
      <c r="C9" t="s">
        <v>25</v>
      </c>
      <c r="D9" s="1">
        <v>45818</v>
      </c>
      <c r="E9">
        <v>3488</v>
      </c>
      <c r="F9" t="s">
        <v>3</v>
      </c>
      <c r="G9" t="s">
        <v>25</v>
      </c>
      <c r="H9" s="1">
        <v>45818</v>
      </c>
      <c r="I9" t="s">
        <v>11</v>
      </c>
      <c r="J9">
        <v>3488</v>
      </c>
      <c r="K9" t="s">
        <v>3</v>
      </c>
      <c r="L9" t="s">
        <v>522</v>
      </c>
      <c r="M9" t="s">
        <v>523</v>
      </c>
      <c r="N9" t="s">
        <v>524</v>
      </c>
      <c r="O9" t="s">
        <v>525</v>
      </c>
      <c r="P9">
        <f>Merged_Table[[#This Row],[Service Logs.Agreed Amount]]-Merged_Table[[#This Row],[Invoice_Amount]]</f>
        <v>0</v>
      </c>
    </row>
    <row r="10" spans="1:16" x14ac:dyDescent="0.35">
      <c r="A10" t="s">
        <v>131</v>
      </c>
      <c r="B10" t="s">
        <v>509</v>
      </c>
      <c r="C10" t="s">
        <v>15</v>
      </c>
      <c r="D10" s="1">
        <v>45867</v>
      </c>
      <c r="E10">
        <v>834</v>
      </c>
      <c r="F10" t="s">
        <v>3</v>
      </c>
      <c r="G10" t="s">
        <v>15</v>
      </c>
      <c r="H10" s="1">
        <v>45867</v>
      </c>
      <c r="I10" t="s">
        <v>16</v>
      </c>
      <c r="J10">
        <v>834</v>
      </c>
      <c r="K10" t="s">
        <v>3</v>
      </c>
      <c r="L10" t="s">
        <v>522</v>
      </c>
      <c r="M10" t="s">
        <v>523</v>
      </c>
      <c r="N10" t="s">
        <v>524</v>
      </c>
      <c r="O10" t="s">
        <v>525</v>
      </c>
      <c r="P10">
        <f>Merged_Table[[#This Row],[Service Logs.Agreed Amount]]-Merged_Table[[#This Row],[Invoice_Amount]]</f>
        <v>0</v>
      </c>
    </row>
    <row r="11" spans="1:16" x14ac:dyDescent="0.35">
      <c r="A11" t="s">
        <v>132</v>
      </c>
      <c r="B11" t="s">
        <v>495</v>
      </c>
      <c r="C11" t="s">
        <v>18</v>
      </c>
      <c r="D11" s="1">
        <v>45861</v>
      </c>
      <c r="E11">
        <v>997</v>
      </c>
      <c r="F11" t="s">
        <v>3</v>
      </c>
      <c r="G11" t="s">
        <v>18</v>
      </c>
      <c r="H11" s="1">
        <v>45861</v>
      </c>
      <c r="I11" t="s">
        <v>16</v>
      </c>
      <c r="J11">
        <v>997</v>
      </c>
      <c r="K11" t="s">
        <v>3</v>
      </c>
      <c r="L11" t="s">
        <v>522</v>
      </c>
      <c r="M11" t="s">
        <v>523</v>
      </c>
      <c r="N11" t="s">
        <v>524</v>
      </c>
      <c r="O11" t="s">
        <v>525</v>
      </c>
      <c r="P11">
        <f>Merged_Table[[#This Row],[Service Logs.Agreed Amount]]-Merged_Table[[#This Row],[Invoice_Amount]]</f>
        <v>0</v>
      </c>
    </row>
    <row r="12" spans="1:16" x14ac:dyDescent="0.35">
      <c r="A12" t="s">
        <v>133</v>
      </c>
      <c r="B12" t="s">
        <v>494</v>
      </c>
      <c r="C12" t="s">
        <v>27</v>
      </c>
      <c r="D12" s="1">
        <v>45826</v>
      </c>
      <c r="E12">
        <v>565</v>
      </c>
      <c r="F12" t="s">
        <v>19</v>
      </c>
      <c r="G12" t="s">
        <v>27</v>
      </c>
      <c r="H12" s="1">
        <v>45826</v>
      </c>
      <c r="I12" t="s">
        <v>16</v>
      </c>
      <c r="J12">
        <v>565</v>
      </c>
      <c r="K12" t="s">
        <v>19</v>
      </c>
      <c r="L12" t="s">
        <v>522</v>
      </c>
      <c r="M12" t="s">
        <v>523</v>
      </c>
      <c r="N12" t="s">
        <v>524</v>
      </c>
      <c r="O12" t="s">
        <v>525</v>
      </c>
      <c r="P12">
        <f>Merged_Table[[#This Row],[Service Logs.Agreed Amount]]-Merged_Table[[#This Row],[Invoice_Amount]]</f>
        <v>0</v>
      </c>
    </row>
    <row r="13" spans="1:16" x14ac:dyDescent="0.35">
      <c r="A13" t="s">
        <v>134</v>
      </c>
      <c r="B13" t="s">
        <v>493</v>
      </c>
      <c r="C13" t="s">
        <v>1</v>
      </c>
      <c r="D13" s="1">
        <v>45860</v>
      </c>
      <c r="E13">
        <v>8292</v>
      </c>
      <c r="F13" t="s">
        <v>3</v>
      </c>
      <c r="G13" t="s">
        <v>1</v>
      </c>
      <c r="H13" s="1">
        <v>45860</v>
      </c>
      <c r="I13" t="s">
        <v>2</v>
      </c>
      <c r="J13">
        <v>8292</v>
      </c>
      <c r="K13" t="s">
        <v>3</v>
      </c>
      <c r="L13" t="s">
        <v>522</v>
      </c>
      <c r="M13" t="s">
        <v>523</v>
      </c>
      <c r="N13" t="s">
        <v>524</v>
      </c>
      <c r="O13" t="s">
        <v>525</v>
      </c>
      <c r="P13">
        <f>Merged_Table[[#This Row],[Service Logs.Agreed Amount]]-Merged_Table[[#This Row],[Invoice_Amount]]</f>
        <v>0</v>
      </c>
    </row>
    <row r="14" spans="1:16" x14ac:dyDescent="0.35">
      <c r="A14" t="s">
        <v>135</v>
      </c>
      <c r="B14" t="s">
        <v>492</v>
      </c>
      <c r="C14" t="s">
        <v>21</v>
      </c>
      <c r="D14" s="1">
        <v>45809</v>
      </c>
      <c r="E14">
        <v>3787</v>
      </c>
      <c r="F14" t="s">
        <v>19</v>
      </c>
      <c r="G14" t="s">
        <v>21</v>
      </c>
      <c r="H14" s="1">
        <v>45809</v>
      </c>
      <c r="I14" t="s">
        <v>9</v>
      </c>
      <c r="J14">
        <v>3787</v>
      </c>
      <c r="K14" t="s">
        <v>19</v>
      </c>
      <c r="L14" t="s">
        <v>522</v>
      </c>
      <c r="M14" t="s">
        <v>523</v>
      </c>
      <c r="N14" t="s">
        <v>524</v>
      </c>
      <c r="O14" t="s">
        <v>525</v>
      </c>
      <c r="P14">
        <f>Merged_Table[[#This Row],[Service Logs.Agreed Amount]]-Merged_Table[[#This Row],[Invoice_Amount]]</f>
        <v>0</v>
      </c>
    </row>
    <row r="15" spans="1:16" x14ac:dyDescent="0.35">
      <c r="A15" t="s">
        <v>136</v>
      </c>
      <c r="B15" t="s">
        <v>491</v>
      </c>
      <c r="C15" t="s">
        <v>27</v>
      </c>
      <c r="D15" s="1">
        <v>45809</v>
      </c>
      <c r="E15">
        <v>5811</v>
      </c>
      <c r="F15" t="s">
        <v>19</v>
      </c>
      <c r="G15" t="s">
        <v>27</v>
      </c>
      <c r="H15" s="1">
        <v>45809</v>
      </c>
      <c r="I15" t="s">
        <v>9</v>
      </c>
      <c r="J15">
        <v>5811</v>
      </c>
      <c r="K15" t="s">
        <v>19</v>
      </c>
      <c r="L15" t="s">
        <v>522</v>
      </c>
      <c r="M15" t="s">
        <v>523</v>
      </c>
      <c r="N15" t="s">
        <v>524</v>
      </c>
      <c r="O15" t="s">
        <v>525</v>
      </c>
      <c r="P15">
        <f>Merged_Table[[#This Row],[Service Logs.Agreed Amount]]-Merged_Table[[#This Row],[Invoice_Amount]]</f>
        <v>0</v>
      </c>
    </row>
    <row r="16" spans="1:16" x14ac:dyDescent="0.35">
      <c r="A16" t="s">
        <v>137</v>
      </c>
      <c r="B16" t="s">
        <v>510</v>
      </c>
      <c r="C16" t="s">
        <v>18</v>
      </c>
      <c r="D16" s="1">
        <v>45810</v>
      </c>
      <c r="E16">
        <v>722</v>
      </c>
      <c r="F16" t="s">
        <v>3</v>
      </c>
      <c r="G16" t="s">
        <v>18</v>
      </c>
      <c r="H16" s="1">
        <v>45810</v>
      </c>
      <c r="I16" t="s">
        <v>16</v>
      </c>
      <c r="J16">
        <v>722</v>
      </c>
      <c r="K16" t="s">
        <v>3</v>
      </c>
      <c r="L16" t="s">
        <v>522</v>
      </c>
      <c r="M16" t="s">
        <v>523</v>
      </c>
      <c r="N16" t="s">
        <v>524</v>
      </c>
      <c r="O16" t="s">
        <v>525</v>
      </c>
      <c r="P16">
        <f>Merged_Table[[#This Row],[Service Logs.Agreed Amount]]-Merged_Table[[#This Row],[Invoice_Amount]]</f>
        <v>0</v>
      </c>
    </row>
    <row r="17" spans="1:16" x14ac:dyDescent="0.35">
      <c r="A17" t="s">
        <v>138</v>
      </c>
      <c r="B17" t="s">
        <v>490</v>
      </c>
      <c r="C17" t="s">
        <v>18</v>
      </c>
      <c r="D17" s="1">
        <v>45824</v>
      </c>
      <c r="E17">
        <v>766</v>
      </c>
      <c r="F17" t="s">
        <v>3</v>
      </c>
      <c r="G17" t="s">
        <v>18</v>
      </c>
      <c r="H17" s="1">
        <v>45824</v>
      </c>
      <c r="I17" t="s">
        <v>16</v>
      </c>
      <c r="J17">
        <v>766</v>
      </c>
      <c r="K17" t="s">
        <v>3</v>
      </c>
      <c r="L17" t="s">
        <v>522</v>
      </c>
      <c r="M17" t="s">
        <v>523</v>
      </c>
      <c r="N17" t="s">
        <v>524</v>
      </c>
      <c r="O17" t="s">
        <v>525</v>
      </c>
      <c r="P17">
        <f>Merged_Table[[#This Row],[Service Logs.Agreed Amount]]-Merged_Table[[#This Row],[Invoice_Amount]]</f>
        <v>0</v>
      </c>
    </row>
    <row r="18" spans="1:16" x14ac:dyDescent="0.35">
      <c r="A18" t="s">
        <v>139</v>
      </c>
      <c r="B18" t="s">
        <v>489</v>
      </c>
      <c r="C18" t="s">
        <v>5</v>
      </c>
      <c r="D18" s="1">
        <v>45818</v>
      </c>
      <c r="E18">
        <v>996</v>
      </c>
      <c r="F18" t="s">
        <v>19</v>
      </c>
      <c r="G18" t="s">
        <v>5</v>
      </c>
      <c r="H18" s="1">
        <v>45818</v>
      </c>
      <c r="I18" t="s">
        <v>16</v>
      </c>
      <c r="J18">
        <v>996</v>
      </c>
      <c r="K18" t="s">
        <v>19</v>
      </c>
      <c r="L18" t="s">
        <v>522</v>
      </c>
      <c r="M18" t="s">
        <v>523</v>
      </c>
      <c r="N18" t="s">
        <v>524</v>
      </c>
      <c r="O18" t="s">
        <v>525</v>
      </c>
      <c r="P18">
        <f>Merged_Table[[#This Row],[Service Logs.Agreed Amount]]-Merged_Table[[#This Row],[Invoice_Amount]]</f>
        <v>0</v>
      </c>
    </row>
    <row r="19" spans="1:16" x14ac:dyDescent="0.35">
      <c r="A19" t="s">
        <v>140</v>
      </c>
      <c r="B19" t="s">
        <v>488</v>
      </c>
      <c r="C19" t="s">
        <v>8</v>
      </c>
      <c r="D19" s="1">
        <v>45815</v>
      </c>
      <c r="E19">
        <v>3014</v>
      </c>
      <c r="F19" t="s">
        <v>19</v>
      </c>
      <c r="G19" t="s">
        <v>8</v>
      </c>
      <c r="H19" s="1">
        <v>45815</v>
      </c>
      <c r="I19" t="s">
        <v>11</v>
      </c>
      <c r="J19">
        <v>3014</v>
      </c>
      <c r="K19" t="s">
        <v>19</v>
      </c>
      <c r="L19" t="s">
        <v>522</v>
      </c>
      <c r="M19" t="s">
        <v>523</v>
      </c>
      <c r="N19" t="s">
        <v>524</v>
      </c>
      <c r="O19" t="s">
        <v>525</v>
      </c>
      <c r="P19">
        <f>Merged_Table[[#This Row],[Service Logs.Agreed Amount]]-Merged_Table[[#This Row],[Invoice_Amount]]</f>
        <v>0</v>
      </c>
    </row>
    <row r="20" spans="1:16" x14ac:dyDescent="0.35">
      <c r="A20" t="s">
        <v>141</v>
      </c>
      <c r="B20" t="s">
        <v>487</v>
      </c>
      <c r="C20" t="s">
        <v>27</v>
      </c>
      <c r="D20" s="1">
        <v>45850</v>
      </c>
      <c r="E20">
        <v>2092</v>
      </c>
      <c r="F20" t="s">
        <v>3</v>
      </c>
      <c r="G20" t="s">
        <v>27</v>
      </c>
      <c r="H20" s="1">
        <v>45850</v>
      </c>
      <c r="I20" t="s">
        <v>6</v>
      </c>
      <c r="J20">
        <v>2092</v>
      </c>
      <c r="K20" t="s">
        <v>3</v>
      </c>
      <c r="L20" t="s">
        <v>522</v>
      </c>
      <c r="M20" t="s">
        <v>523</v>
      </c>
      <c r="N20" t="s">
        <v>524</v>
      </c>
      <c r="O20" t="s">
        <v>525</v>
      </c>
      <c r="P20">
        <f>Merged_Table[[#This Row],[Service Logs.Agreed Amount]]-Merged_Table[[#This Row],[Invoice_Amount]]</f>
        <v>0</v>
      </c>
    </row>
    <row r="21" spans="1:16" x14ac:dyDescent="0.35">
      <c r="A21" t="s">
        <v>142</v>
      </c>
      <c r="B21" t="s">
        <v>486</v>
      </c>
      <c r="C21" t="s">
        <v>23</v>
      </c>
      <c r="D21" s="1">
        <v>45781</v>
      </c>
      <c r="E21">
        <v>658</v>
      </c>
      <c r="F21" t="s">
        <v>3</v>
      </c>
      <c r="G21" t="s">
        <v>23</v>
      </c>
      <c r="H21" s="1">
        <v>45781</v>
      </c>
      <c r="I21" t="s">
        <v>16</v>
      </c>
      <c r="J21">
        <v>658</v>
      </c>
      <c r="K21" t="s">
        <v>3</v>
      </c>
      <c r="L21" t="s">
        <v>522</v>
      </c>
      <c r="M21" t="s">
        <v>523</v>
      </c>
      <c r="N21" t="s">
        <v>524</v>
      </c>
      <c r="O21" t="s">
        <v>525</v>
      </c>
      <c r="P21">
        <f>Merged_Table[[#This Row],[Service Logs.Agreed Amount]]-Merged_Table[[#This Row],[Invoice_Amount]]</f>
        <v>0</v>
      </c>
    </row>
    <row r="22" spans="1:16" x14ac:dyDescent="0.35">
      <c r="A22" t="s">
        <v>143</v>
      </c>
      <c r="B22" t="s">
        <v>485</v>
      </c>
      <c r="C22" t="s">
        <v>15</v>
      </c>
      <c r="D22" s="1">
        <v>45804</v>
      </c>
      <c r="E22">
        <v>4100</v>
      </c>
      <c r="F22" t="s">
        <v>3</v>
      </c>
      <c r="G22" t="s">
        <v>15</v>
      </c>
      <c r="H22" s="1">
        <v>45804</v>
      </c>
      <c r="I22" t="s">
        <v>11</v>
      </c>
      <c r="J22">
        <v>2588</v>
      </c>
      <c r="K22" t="s">
        <v>3</v>
      </c>
      <c r="L22" t="s">
        <v>522</v>
      </c>
      <c r="M22" t="s">
        <v>527</v>
      </c>
      <c r="N22" t="s">
        <v>524</v>
      </c>
      <c r="O22" t="s">
        <v>519</v>
      </c>
      <c r="P22">
        <f>Merged_Table[[#This Row],[Service Logs.Agreed Amount]]-Merged_Table[[#This Row],[Invoice_Amount]]</f>
        <v>-1512</v>
      </c>
    </row>
    <row r="23" spans="1:16" x14ac:dyDescent="0.35">
      <c r="A23" t="s">
        <v>144</v>
      </c>
      <c r="B23" t="s">
        <v>484</v>
      </c>
      <c r="C23" t="s">
        <v>1</v>
      </c>
      <c r="D23" s="1">
        <v>45819</v>
      </c>
      <c r="E23">
        <v>3490</v>
      </c>
      <c r="F23" t="s">
        <v>3</v>
      </c>
      <c r="G23" t="s">
        <v>1</v>
      </c>
      <c r="H23" s="1">
        <v>45819</v>
      </c>
      <c r="I23" t="s">
        <v>9</v>
      </c>
      <c r="J23">
        <v>3490</v>
      </c>
      <c r="K23" t="s">
        <v>3</v>
      </c>
      <c r="L23" t="s">
        <v>522</v>
      </c>
      <c r="M23" t="s">
        <v>523</v>
      </c>
      <c r="N23" t="s">
        <v>524</v>
      </c>
      <c r="O23" t="s">
        <v>525</v>
      </c>
      <c r="P23">
        <f>Merged_Table[[#This Row],[Service Logs.Agreed Amount]]-Merged_Table[[#This Row],[Invoice_Amount]]</f>
        <v>0</v>
      </c>
    </row>
    <row r="24" spans="1:16" x14ac:dyDescent="0.35">
      <c r="A24" t="s">
        <v>145</v>
      </c>
      <c r="B24" t="s">
        <v>483</v>
      </c>
      <c r="C24" t="s">
        <v>13</v>
      </c>
      <c r="D24" s="1">
        <v>45816</v>
      </c>
      <c r="E24">
        <v>2069</v>
      </c>
      <c r="F24" t="s">
        <v>3</v>
      </c>
      <c r="G24" t="s">
        <v>13</v>
      </c>
      <c r="H24" s="1">
        <v>45816</v>
      </c>
      <c r="I24" t="s">
        <v>9</v>
      </c>
      <c r="J24">
        <v>2069</v>
      </c>
      <c r="K24" t="s">
        <v>3</v>
      </c>
      <c r="L24" t="s">
        <v>522</v>
      </c>
      <c r="M24" t="s">
        <v>523</v>
      </c>
      <c r="N24" t="s">
        <v>524</v>
      </c>
      <c r="O24" t="s">
        <v>525</v>
      </c>
      <c r="P24">
        <f>Merged_Table[[#This Row],[Service Logs.Agreed Amount]]-Merged_Table[[#This Row],[Invoice_Amount]]</f>
        <v>0</v>
      </c>
    </row>
    <row r="25" spans="1:16" x14ac:dyDescent="0.35">
      <c r="A25" t="s">
        <v>146</v>
      </c>
      <c r="B25" t="s">
        <v>482</v>
      </c>
      <c r="C25" t="s">
        <v>13</v>
      </c>
      <c r="D25" s="1">
        <v>45848</v>
      </c>
      <c r="E25">
        <v>1500</v>
      </c>
      <c r="F25" t="s">
        <v>153</v>
      </c>
      <c r="G25" t="s">
        <v>13</v>
      </c>
      <c r="H25" s="1">
        <v>45848</v>
      </c>
      <c r="I25" t="s">
        <v>16</v>
      </c>
      <c r="J25">
        <v>500</v>
      </c>
      <c r="K25" t="s">
        <v>153</v>
      </c>
      <c r="L25" t="s">
        <v>522</v>
      </c>
      <c r="M25" t="s">
        <v>527</v>
      </c>
      <c r="N25" t="s">
        <v>524</v>
      </c>
      <c r="O25" t="s">
        <v>519</v>
      </c>
      <c r="P25">
        <f>Merged_Table[[#This Row],[Service Logs.Agreed Amount]]-Merged_Table[[#This Row],[Invoice_Amount]]</f>
        <v>-1000</v>
      </c>
    </row>
    <row r="26" spans="1:16" x14ac:dyDescent="0.35">
      <c r="A26" t="s">
        <v>147</v>
      </c>
      <c r="B26" t="s">
        <v>481</v>
      </c>
      <c r="C26" t="s">
        <v>5</v>
      </c>
      <c r="D26" s="1">
        <v>45784</v>
      </c>
      <c r="E26">
        <v>4973</v>
      </c>
      <c r="F26" t="s">
        <v>3</v>
      </c>
      <c r="G26" t="s">
        <v>5</v>
      </c>
      <c r="H26" s="1">
        <v>45784</v>
      </c>
      <c r="I26" t="s">
        <v>9</v>
      </c>
      <c r="J26">
        <v>4973</v>
      </c>
      <c r="K26" t="s">
        <v>3</v>
      </c>
      <c r="L26" t="s">
        <v>522</v>
      </c>
      <c r="M26" t="s">
        <v>523</v>
      </c>
      <c r="N26" t="s">
        <v>524</v>
      </c>
      <c r="O26" t="s">
        <v>525</v>
      </c>
      <c r="P26">
        <f>Merged_Table[[#This Row],[Service Logs.Agreed Amount]]-Merged_Table[[#This Row],[Invoice_Amount]]</f>
        <v>0</v>
      </c>
    </row>
    <row r="27" spans="1:16" x14ac:dyDescent="0.35">
      <c r="A27" t="s">
        <v>148</v>
      </c>
      <c r="B27" t="s">
        <v>480</v>
      </c>
      <c r="C27" t="s">
        <v>21</v>
      </c>
      <c r="D27" s="1">
        <v>45808</v>
      </c>
      <c r="E27">
        <v>4264</v>
      </c>
      <c r="F27" t="s">
        <v>3</v>
      </c>
      <c r="G27" t="s">
        <v>21</v>
      </c>
      <c r="H27" s="1">
        <v>45808</v>
      </c>
      <c r="I27" t="s">
        <v>9</v>
      </c>
      <c r="J27">
        <v>4264</v>
      </c>
      <c r="K27" t="s">
        <v>3</v>
      </c>
      <c r="L27" t="s">
        <v>522</v>
      </c>
      <c r="M27" t="s">
        <v>523</v>
      </c>
      <c r="N27" t="s">
        <v>524</v>
      </c>
      <c r="O27" t="s">
        <v>525</v>
      </c>
      <c r="P27">
        <f>Merged_Table[[#This Row],[Service Logs.Agreed Amount]]-Merged_Table[[#This Row],[Invoice_Amount]]</f>
        <v>0</v>
      </c>
    </row>
    <row r="28" spans="1:16" x14ac:dyDescent="0.35">
      <c r="A28" t="s">
        <v>149</v>
      </c>
      <c r="B28" t="s">
        <v>479</v>
      </c>
      <c r="C28" t="s">
        <v>5</v>
      </c>
      <c r="D28" s="1">
        <v>45792</v>
      </c>
      <c r="E28">
        <v>849</v>
      </c>
      <c r="F28" t="s">
        <v>3</v>
      </c>
      <c r="G28" t="s">
        <v>5</v>
      </c>
      <c r="H28" s="1">
        <v>45792</v>
      </c>
      <c r="I28" t="s">
        <v>16</v>
      </c>
      <c r="J28">
        <v>849</v>
      </c>
      <c r="K28" t="s">
        <v>3</v>
      </c>
      <c r="L28" t="s">
        <v>522</v>
      </c>
      <c r="M28" t="s">
        <v>523</v>
      </c>
      <c r="N28" t="s">
        <v>524</v>
      </c>
      <c r="O28" t="s">
        <v>525</v>
      </c>
      <c r="P28">
        <f>Merged_Table[[#This Row],[Service Logs.Agreed Amount]]-Merged_Table[[#This Row],[Invoice_Amount]]</f>
        <v>0</v>
      </c>
    </row>
    <row r="29" spans="1:16" x14ac:dyDescent="0.35">
      <c r="A29" t="s">
        <v>150</v>
      </c>
      <c r="B29" t="s">
        <v>478</v>
      </c>
      <c r="C29" t="s">
        <v>21</v>
      </c>
      <c r="D29" s="1">
        <v>45846</v>
      </c>
      <c r="E29">
        <v>639</v>
      </c>
      <c r="F29" t="s">
        <v>3</v>
      </c>
      <c r="G29" t="s">
        <v>21</v>
      </c>
      <c r="H29" s="1">
        <v>45846</v>
      </c>
      <c r="I29" t="s">
        <v>16</v>
      </c>
      <c r="J29">
        <v>639</v>
      </c>
      <c r="K29" t="s">
        <v>3</v>
      </c>
      <c r="L29" t="s">
        <v>522</v>
      </c>
      <c r="M29" t="s">
        <v>523</v>
      </c>
      <c r="N29" t="s">
        <v>524</v>
      </c>
      <c r="O29" t="s">
        <v>525</v>
      </c>
      <c r="P29">
        <f>Merged_Table[[#This Row],[Service Logs.Agreed Amount]]-Merged_Table[[#This Row],[Invoice_Amount]]</f>
        <v>0</v>
      </c>
    </row>
    <row r="30" spans="1:16" x14ac:dyDescent="0.35">
      <c r="A30" t="s">
        <v>151</v>
      </c>
      <c r="B30" t="s">
        <v>477</v>
      </c>
      <c r="C30" t="s">
        <v>15</v>
      </c>
      <c r="D30" s="1">
        <v>45779</v>
      </c>
      <c r="E30">
        <v>2938</v>
      </c>
      <c r="F30" t="s">
        <v>3</v>
      </c>
      <c r="G30" t="s">
        <v>15</v>
      </c>
      <c r="H30" s="1">
        <v>45779</v>
      </c>
      <c r="I30" t="s">
        <v>6</v>
      </c>
      <c r="J30">
        <v>2938</v>
      </c>
      <c r="K30" t="s">
        <v>3</v>
      </c>
      <c r="L30" t="s">
        <v>522</v>
      </c>
      <c r="M30" t="s">
        <v>523</v>
      </c>
      <c r="N30" t="s">
        <v>524</v>
      </c>
      <c r="O30" t="s">
        <v>525</v>
      </c>
      <c r="P30">
        <f>Merged_Table[[#This Row],[Service Logs.Agreed Amount]]-Merged_Table[[#This Row],[Invoice_Amount]]</f>
        <v>0</v>
      </c>
    </row>
    <row r="31" spans="1:16" x14ac:dyDescent="0.35">
      <c r="A31" t="s">
        <v>152</v>
      </c>
      <c r="B31" t="s">
        <v>476</v>
      </c>
      <c r="C31" t="s">
        <v>25</v>
      </c>
      <c r="D31" s="1">
        <v>45845</v>
      </c>
      <c r="E31">
        <v>5958</v>
      </c>
      <c r="F31" t="s">
        <v>153</v>
      </c>
      <c r="G31" t="s">
        <v>25</v>
      </c>
      <c r="H31" s="1">
        <v>45845</v>
      </c>
      <c r="I31" t="s">
        <v>9</v>
      </c>
      <c r="J31">
        <v>5958</v>
      </c>
      <c r="K31" t="s">
        <v>153</v>
      </c>
      <c r="L31" t="s">
        <v>522</v>
      </c>
      <c r="M31" t="s">
        <v>523</v>
      </c>
      <c r="N31" t="s">
        <v>524</v>
      </c>
      <c r="O31" t="s">
        <v>525</v>
      </c>
      <c r="P31">
        <f>Merged_Table[[#This Row],[Service Logs.Agreed Amount]]-Merged_Table[[#This Row],[Invoice_Amount]]</f>
        <v>0</v>
      </c>
    </row>
    <row r="32" spans="1:16" x14ac:dyDescent="0.35">
      <c r="A32" t="s">
        <v>154</v>
      </c>
      <c r="B32" t="s">
        <v>475</v>
      </c>
      <c r="C32" t="s">
        <v>27</v>
      </c>
      <c r="D32" s="1">
        <v>45796</v>
      </c>
      <c r="E32">
        <v>8365</v>
      </c>
      <c r="F32" t="s">
        <v>153</v>
      </c>
      <c r="G32" t="s">
        <v>27</v>
      </c>
      <c r="H32" s="1">
        <v>45796</v>
      </c>
      <c r="I32" t="s">
        <v>2</v>
      </c>
      <c r="J32">
        <v>8365</v>
      </c>
      <c r="K32" t="s">
        <v>153</v>
      </c>
      <c r="L32" t="s">
        <v>522</v>
      </c>
      <c r="M32" t="s">
        <v>523</v>
      </c>
      <c r="N32" t="s">
        <v>524</v>
      </c>
      <c r="O32" t="s">
        <v>525</v>
      </c>
      <c r="P32">
        <f>Merged_Table[[#This Row],[Service Logs.Agreed Amount]]-Merged_Table[[#This Row],[Invoice_Amount]]</f>
        <v>0</v>
      </c>
    </row>
    <row r="33" spans="1:16" x14ac:dyDescent="0.35">
      <c r="A33" t="s">
        <v>155</v>
      </c>
      <c r="B33" t="s">
        <v>474</v>
      </c>
      <c r="C33" t="s">
        <v>274</v>
      </c>
      <c r="D33" s="1">
        <v>45840</v>
      </c>
      <c r="E33">
        <v>2132</v>
      </c>
      <c r="F33" t="s">
        <v>3</v>
      </c>
      <c r="G33" t="s">
        <v>274</v>
      </c>
      <c r="H33" s="1">
        <v>45840</v>
      </c>
      <c r="I33" t="s">
        <v>6</v>
      </c>
      <c r="J33">
        <v>2132</v>
      </c>
      <c r="K33" t="s">
        <v>3</v>
      </c>
      <c r="L33" t="s">
        <v>522</v>
      </c>
      <c r="M33" t="s">
        <v>523</v>
      </c>
      <c r="N33" t="s">
        <v>524</v>
      </c>
      <c r="O33" t="s">
        <v>525</v>
      </c>
      <c r="P33">
        <f>Merged_Table[[#This Row],[Service Logs.Agreed Amount]]-Merged_Table[[#This Row],[Invoice_Amount]]</f>
        <v>0</v>
      </c>
    </row>
    <row r="34" spans="1:16" x14ac:dyDescent="0.35">
      <c r="A34" t="s">
        <v>156</v>
      </c>
      <c r="B34" t="s">
        <v>473</v>
      </c>
      <c r="C34" t="s">
        <v>275</v>
      </c>
      <c r="D34" s="1">
        <v>45862</v>
      </c>
      <c r="E34">
        <v>1219</v>
      </c>
      <c r="F34" t="s">
        <v>19</v>
      </c>
      <c r="G34" t="s">
        <v>275</v>
      </c>
      <c r="H34" s="1">
        <v>45862</v>
      </c>
      <c r="I34" t="s">
        <v>6</v>
      </c>
      <c r="J34">
        <v>1219</v>
      </c>
      <c r="K34" t="s">
        <v>19</v>
      </c>
      <c r="L34" t="s">
        <v>522</v>
      </c>
      <c r="M34" t="s">
        <v>523</v>
      </c>
      <c r="N34" t="s">
        <v>524</v>
      </c>
      <c r="O34" t="s">
        <v>525</v>
      </c>
      <c r="P34">
        <f>Merged_Table[[#This Row],[Service Logs.Agreed Amount]]-Merged_Table[[#This Row],[Invoice_Amount]]</f>
        <v>0</v>
      </c>
    </row>
    <row r="35" spans="1:16" x14ac:dyDescent="0.35">
      <c r="A35" t="s">
        <v>157</v>
      </c>
      <c r="B35" t="s">
        <v>472</v>
      </c>
      <c r="C35" t="s">
        <v>276</v>
      </c>
      <c r="D35" s="1">
        <v>45780</v>
      </c>
      <c r="E35">
        <v>4457</v>
      </c>
      <c r="F35" t="s">
        <v>3</v>
      </c>
      <c r="G35" t="s">
        <v>276</v>
      </c>
      <c r="H35" s="1">
        <v>45780</v>
      </c>
      <c r="I35" t="s">
        <v>9</v>
      </c>
      <c r="J35">
        <v>4457</v>
      </c>
      <c r="K35" t="s">
        <v>3</v>
      </c>
      <c r="L35" t="s">
        <v>522</v>
      </c>
      <c r="M35" t="s">
        <v>523</v>
      </c>
      <c r="N35" t="s">
        <v>524</v>
      </c>
      <c r="O35" t="s">
        <v>525</v>
      </c>
      <c r="P35">
        <f>Merged_Table[[#This Row],[Service Logs.Agreed Amount]]-Merged_Table[[#This Row],[Invoice_Amount]]</f>
        <v>0</v>
      </c>
    </row>
    <row r="36" spans="1:16" x14ac:dyDescent="0.35">
      <c r="A36" t="s">
        <v>158</v>
      </c>
      <c r="B36" t="s">
        <v>471</v>
      </c>
      <c r="C36" t="s">
        <v>277</v>
      </c>
      <c r="D36" s="1">
        <v>45838</v>
      </c>
      <c r="E36">
        <v>5172</v>
      </c>
      <c r="F36" t="s">
        <v>19</v>
      </c>
      <c r="G36" t="s">
        <v>277</v>
      </c>
      <c r="H36" s="1">
        <v>45838</v>
      </c>
      <c r="I36" t="s">
        <v>2</v>
      </c>
      <c r="J36">
        <v>5172</v>
      </c>
      <c r="K36" t="s">
        <v>3</v>
      </c>
      <c r="L36" t="s">
        <v>522</v>
      </c>
      <c r="M36" t="s">
        <v>523</v>
      </c>
      <c r="N36" t="s">
        <v>528</v>
      </c>
      <c r="O36" t="s">
        <v>529</v>
      </c>
      <c r="P36">
        <f>Merged_Table[[#This Row],[Service Logs.Agreed Amount]]-Merged_Table[[#This Row],[Invoice_Amount]]</f>
        <v>0</v>
      </c>
    </row>
    <row r="37" spans="1:16" x14ac:dyDescent="0.35">
      <c r="A37" t="s">
        <v>159</v>
      </c>
      <c r="B37" t="s">
        <v>470</v>
      </c>
      <c r="C37" t="s">
        <v>278</v>
      </c>
      <c r="D37" s="1">
        <v>45824</v>
      </c>
      <c r="E37">
        <v>5824</v>
      </c>
      <c r="F37" t="s">
        <v>153</v>
      </c>
      <c r="G37" t="s">
        <v>278</v>
      </c>
      <c r="H37" s="1">
        <v>45824</v>
      </c>
      <c r="I37" t="s">
        <v>9</v>
      </c>
      <c r="J37">
        <v>5824</v>
      </c>
      <c r="K37" t="s">
        <v>153</v>
      </c>
      <c r="L37" t="s">
        <v>522</v>
      </c>
      <c r="M37" t="s">
        <v>523</v>
      </c>
      <c r="N37" t="s">
        <v>524</v>
      </c>
      <c r="O37" t="s">
        <v>525</v>
      </c>
      <c r="P37">
        <f>Merged_Table[[#This Row],[Service Logs.Agreed Amount]]-Merged_Table[[#This Row],[Invoice_Amount]]</f>
        <v>0</v>
      </c>
    </row>
    <row r="38" spans="1:16" x14ac:dyDescent="0.35">
      <c r="A38" t="s">
        <v>160</v>
      </c>
      <c r="B38" t="s">
        <v>469</v>
      </c>
      <c r="C38" t="s">
        <v>279</v>
      </c>
      <c r="D38" s="1">
        <v>45806</v>
      </c>
      <c r="E38">
        <v>646</v>
      </c>
      <c r="F38" t="s">
        <v>3</v>
      </c>
      <c r="G38" t="s">
        <v>279</v>
      </c>
      <c r="H38" s="1">
        <v>45806</v>
      </c>
      <c r="I38" t="s">
        <v>16</v>
      </c>
      <c r="J38">
        <v>646</v>
      </c>
      <c r="K38" t="s">
        <v>3</v>
      </c>
      <c r="L38" t="s">
        <v>522</v>
      </c>
      <c r="M38" t="s">
        <v>523</v>
      </c>
      <c r="N38" t="s">
        <v>524</v>
      </c>
      <c r="O38" t="s">
        <v>525</v>
      </c>
      <c r="P38">
        <f>Merged_Table[[#This Row],[Service Logs.Agreed Amount]]-Merged_Table[[#This Row],[Invoice_Amount]]</f>
        <v>0</v>
      </c>
    </row>
    <row r="39" spans="1:16" x14ac:dyDescent="0.35">
      <c r="A39" t="s">
        <v>161</v>
      </c>
      <c r="B39" t="s">
        <v>468</v>
      </c>
      <c r="C39" t="s">
        <v>280</v>
      </c>
      <c r="D39" s="1">
        <v>45844</v>
      </c>
      <c r="E39">
        <v>3473</v>
      </c>
      <c r="F39" t="s">
        <v>19</v>
      </c>
      <c r="G39" t="s">
        <v>280</v>
      </c>
      <c r="H39" s="1">
        <v>45844</v>
      </c>
      <c r="I39" t="s">
        <v>9</v>
      </c>
      <c r="J39">
        <v>3473</v>
      </c>
      <c r="K39" t="s">
        <v>19</v>
      </c>
      <c r="L39" t="s">
        <v>522</v>
      </c>
      <c r="M39" t="s">
        <v>523</v>
      </c>
      <c r="N39" t="s">
        <v>524</v>
      </c>
      <c r="O39" t="s">
        <v>525</v>
      </c>
      <c r="P39">
        <f>Merged_Table[[#This Row],[Service Logs.Agreed Amount]]-Merged_Table[[#This Row],[Invoice_Amount]]</f>
        <v>0</v>
      </c>
    </row>
    <row r="40" spans="1:16" x14ac:dyDescent="0.35">
      <c r="A40" t="s">
        <v>162</v>
      </c>
      <c r="B40" t="s">
        <v>526</v>
      </c>
      <c r="C40" t="s">
        <v>281</v>
      </c>
      <c r="D40" s="1">
        <v>45790</v>
      </c>
      <c r="E40">
        <v>1454</v>
      </c>
      <c r="F40" t="s">
        <v>3</v>
      </c>
      <c r="G40" t="s">
        <v>281</v>
      </c>
      <c r="H40" s="1">
        <v>45790</v>
      </c>
      <c r="I40" t="s">
        <v>6</v>
      </c>
      <c r="J40">
        <v>1454</v>
      </c>
      <c r="K40" t="s">
        <v>3</v>
      </c>
      <c r="L40" t="s">
        <v>522</v>
      </c>
      <c r="M40" t="s">
        <v>523</v>
      </c>
      <c r="N40" t="s">
        <v>524</v>
      </c>
      <c r="O40" t="s">
        <v>526</v>
      </c>
      <c r="P40">
        <f>Merged_Table[[#This Row],[Service Logs.Agreed Amount]]-Merged_Table[[#This Row],[Invoice_Amount]]</f>
        <v>0</v>
      </c>
    </row>
    <row r="41" spans="1:16" x14ac:dyDescent="0.35">
      <c r="A41" t="s">
        <v>163</v>
      </c>
      <c r="B41" t="s">
        <v>467</v>
      </c>
      <c r="C41" t="s">
        <v>282</v>
      </c>
      <c r="D41" s="1">
        <v>45862</v>
      </c>
      <c r="E41">
        <v>6203</v>
      </c>
      <c r="F41" t="s">
        <v>3</v>
      </c>
      <c r="G41" t="s">
        <v>282</v>
      </c>
      <c r="H41" s="1">
        <v>45862</v>
      </c>
      <c r="I41" t="s">
        <v>2</v>
      </c>
      <c r="J41">
        <v>6203</v>
      </c>
      <c r="K41" t="s">
        <v>3</v>
      </c>
      <c r="L41" t="s">
        <v>522</v>
      </c>
      <c r="M41" t="s">
        <v>523</v>
      </c>
      <c r="N41" t="s">
        <v>524</v>
      </c>
      <c r="O41" t="s">
        <v>525</v>
      </c>
      <c r="P41">
        <f>Merged_Table[[#This Row],[Service Logs.Agreed Amount]]-Merged_Table[[#This Row],[Invoice_Amount]]</f>
        <v>0</v>
      </c>
    </row>
    <row r="42" spans="1:16" x14ac:dyDescent="0.35">
      <c r="A42" t="s">
        <v>164</v>
      </c>
      <c r="B42" t="s">
        <v>466</v>
      </c>
      <c r="C42" t="s">
        <v>283</v>
      </c>
      <c r="D42" s="1">
        <v>45841</v>
      </c>
      <c r="E42">
        <v>6124</v>
      </c>
      <c r="F42" t="s">
        <v>3</v>
      </c>
      <c r="G42" t="s">
        <v>283</v>
      </c>
      <c r="H42" s="1">
        <v>45841</v>
      </c>
      <c r="I42" t="s">
        <v>2</v>
      </c>
      <c r="J42">
        <v>6124</v>
      </c>
      <c r="K42" t="s">
        <v>3</v>
      </c>
      <c r="L42" t="s">
        <v>522</v>
      </c>
      <c r="M42" t="s">
        <v>523</v>
      </c>
      <c r="N42" t="s">
        <v>524</v>
      </c>
      <c r="O42" t="s">
        <v>525</v>
      </c>
      <c r="P42">
        <f>Merged_Table[[#This Row],[Service Logs.Agreed Amount]]-Merged_Table[[#This Row],[Invoice_Amount]]</f>
        <v>0</v>
      </c>
    </row>
    <row r="43" spans="1:16" x14ac:dyDescent="0.35">
      <c r="A43" t="s">
        <v>165</v>
      </c>
      <c r="B43" t="s">
        <v>465</v>
      </c>
      <c r="C43" t="s">
        <v>284</v>
      </c>
      <c r="D43" s="1">
        <v>45852</v>
      </c>
      <c r="E43">
        <v>2640</v>
      </c>
      <c r="F43" t="s">
        <v>3</v>
      </c>
      <c r="G43" t="s">
        <v>284</v>
      </c>
      <c r="H43" s="1">
        <v>45852</v>
      </c>
      <c r="I43" t="s">
        <v>11</v>
      </c>
      <c r="J43">
        <v>2640</v>
      </c>
      <c r="K43" t="s">
        <v>3</v>
      </c>
      <c r="L43" t="s">
        <v>522</v>
      </c>
      <c r="M43" t="s">
        <v>523</v>
      </c>
      <c r="N43" t="s">
        <v>524</v>
      </c>
      <c r="O43" t="s">
        <v>525</v>
      </c>
      <c r="P43">
        <f>Merged_Table[[#This Row],[Service Logs.Agreed Amount]]-Merged_Table[[#This Row],[Invoice_Amount]]</f>
        <v>0</v>
      </c>
    </row>
    <row r="44" spans="1:16" x14ac:dyDescent="0.35">
      <c r="A44" t="s">
        <v>166</v>
      </c>
      <c r="B44" t="s">
        <v>464</v>
      </c>
      <c r="C44" t="s">
        <v>285</v>
      </c>
      <c r="D44" s="1">
        <v>45866</v>
      </c>
      <c r="E44">
        <v>3805</v>
      </c>
      <c r="F44" t="s">
        <v>3</v>
      </c>
      <c r="G44" t="s">
        <v>285</v>
      </c>
      <c r="H44" s="1">
        <v>45866</v>
      </c>
      <c r="I44" t="s">
        <v>9</v>
      </c>
      <c r="J44">
        <v>3805</v>
      </c>
      <c r="K44" t="s">
        <v>3</v>
      </c>
      <c r="L44" t="s">
        <v>522</v>
      </c>
      <c r="M44" t="s">
        <v>523</v>
      </c>
      <c r="N44" t="s">
        <v>524</v>
      </c>
      <c r="O44" t="s">
        <v>525</v>
      </c>
      <c r="P44">
        <f>Merged_Table[[#This Row],[Service Logs.Agreed Amount]]-Merged_Table[[#This Row],[Invoice_Amount]]</f>
        <v>0</v>
      </c>
    </row>
    <row r="45" spans="1:16" x14ac:dyDescent="0.35">
      <c r="A45" t="s">
        <v>167</v>
      </c>
      <c r="B45" t="s">
        <v>463</v>
      </c>
      <c r="C45" t="s">
        <v>286</v>
      </c>
      <c r="D45" s="1">
        <v>45784</v>
      </c>
      <c r="E45">
        <v>966</v>
      </c>
      <c r="F45" t="s">
        <v>3</v>
      </c>
      <c r="G45" t="s">
        <v>286</v>
      </c>
      <c r="H45" s="1">
        <v>45784</v>
      </c>
      <c r="I45" t="s">
        <v>16</v>
      </c>
      <c r="J45">
        <v>966</v>
      </c>
      <c r="K45" t="s">
        <v>3</v>
      </c>
      <c r="L45" t="s">
        <v>522</v>
      </c>
      <c r="M45" t="s">
        <v>523</v>
      </c>
      <c r="N45" t="s">
        <v>524</v>
      </c>
      <c r="O45" t="s">
        <v>525</v>
      </c>
      <c r="P45">
        <f>Merged_Table[[#This Row],[Service Logs.Agreed Amount]]-Merged_Table[[#This Row],[Invoice_Amount]]</f>
        <v>0</v>
      </c>
    </row>
    <row r="46" spans="1:16" x14ac:dyDescent="0.35">
      <c r="A46" t="s">
        <v>168</v>
      </c>
      <c r="B46" t="s">
        <v>462</v>
      </c>
      <c r="C46" t="s">
        <v>287</v>
      </c>
      <c r="D46" s="1">
        <v>45826</v>
      </c>
      <c r="E46">
        <v>2177</v>
      </c>
      <c r="F46" t="s">
        <v>3</v>
      </c>
      <c r="G46" t="s">
        <v>287</v>
      </c>
      <c r="H46" s="1">
        <v>45826</v>
      </c>
      <c r="I46" t="s">
        <v>6</v>
      </c>
      <c r="J46">
        <v>2177</v>
      </c>
      <c r="K46" t="s">
        <v>3</v>
      </c>
      <c r="L46" t="s">
        <v>522</v>
      </c>
      <c r="M46" t="s">
        <v>523</v>
      </c>
      <c r="N46" t="s">
        <v>524</v>
      </c>
      <c r="O46" t="s">
        <v>525</v>
      </c>
      <c r="P46">
        <f>Merged_Table[[#This Row],[Service Logs.Agreed Amount]]-Merged_Table[[#This Row],[Invoice_Amount]]</f>
        <v>0</v>
      </c>
    </row>
    <row r="47" spans="1:16" x14ac:dyDescent="0.35">
      <c r="A47" t="s">
        <v>169</v>
      </c>
      <c r="B47" t="s">
        <v>461</v>
      </c>
      <c r="C47" t="s">
        <v>288</v>
      </c>
      <c r="D47" s="1">
        <v>45779</v>
      </c>
      <c r="E47">
        <v>3360</v>
      </c>
      <c r="F47" t="s">
        <v>3</v>
      </c>
      <c r="G47" t="s">
        <v>288</v>
      </c>
      <c r="H47" s="1">
        <v>45779</v>
      </c>
      <c r="I47" t="s">
        <v>11</v>
      </c>
      <c r="J47">
        <v>3360</v>
      </c>
      <c r="K47" t="s">
        <v>3</v>
      </c>
      <c r="L47" t="s">
        <v>522</v>
      </c>
      <c r="M47" t="s">
        <v>523</v>
      </c>
      <c r="N47" t="s">
        <v>524</v>
      </c>
      <c r="O47" t="s">
        <v>525</v>
      </c>
      <c r="P47">
        <f>Merged_Table[[#This Row],[Service Logs.Agreed Amount]]-Merged_Table[[#This Row],[Invoice_Amount]]</f>
        <v>0</v>
      </c>
    </row>
    <row r="48" spans="1:16" x14ac:dyDescent="0.35">
      <c r="A48" t="s">
        <v>170</v>
      </c>
      <c r="B48" t="s">
        <v>511</v>
      </c>
      <c r="C48" t="s">
        <v>289</v>
      </c>
      <c r="D48" s="1">
        <v>45870</v>
      </c>
      <c r="E48">
        <v>7781</v>
      </c>
      <c r="F48" t="s">
        <v>3</v>
      </c>
      <c r="G48" t="s">
        <v>289</v>
      </c>
      <c r="H48" s="1">
        <v>45870</v>
      </c>
      <c r="I48" t="s">
        <v>2</v>
      </c>
      <c r="J48">
        <v>7781</v>
      </c>
      <c r="K48" t="s">
        <v>3</v>
      </c>
      <c r="L48" t="s">
        <v>522</v>
      </c>
      <c r="M48" t="s">
        <v>523</v>
      </c>
      <c r="N48" t="s">
        <v>524</v>
      </c>
      <c r="O48" t="s">
        <v>525</v>
      </c>
      <c r="P48">
        <f>Merged_Table[[#This Row],[Service Logs.Agreed Amount]]-Merged_Table[[#This Row],[Invoice_Amount]]</f>
        <v>0</v>
      </c>
    </row>
    <row r="49" spans="1:16" x14ac:dyDescent="0.35">
      <c r="A49" t="s">
        <v>171</v>
      </c>
      <c r="B49" t="s">
        <v>460</v>
      </c>
      <c r="C49" t="s">
        <v>290</v>
      </c>
      <c r="D49" s="1">
        <v>45850</v>
      </c>
      <c r="E49">
        <v>3311</v>
      </c>
      <c r="F49" t="s">
        <v>3</v>
      </c>
      <c r="G49" t="s">
        <v>290</v>
      </c>
      <c r="H49" s="1">
        <v>45850</v>
      </c>
      <c r="I49" t="s">
        <v>11</v>
      </c>
      <c r="J49">
        <v>3311</v>
      </c>
      <c r="K49" t="s">
        <v>3</v>
      </c>
      <c r="L49" t="s">
        <v>522</v>
      </c>
      <c r="M49" t="s">
        <v>523</v>
      </c>
      <c r="N49" t="s">
        <v>524</v>
      </c>
      <c r="O49" t="s">
        <v>525</v>
      </c>
      <c r="P49">
        <f>Merged_Table[[#This Row],[Service Logs.Agreed Amount]]-Merged_Table[[#This Row],[Invoice_Amount]]</f>
        <v>0</v>
      </c>
    </row>
    <row r="50" spans="1:16" x14ac:dyDescent="0.35">
      <c r="A50" t="s">
        <v>172</v>
      </c>
      <c r="B50" t="s">
        <v>459</v>
      </c>
      <c r="C50" t="s">
        <v>291</v>
      </c>
      <c r="D50" s="1">
        <v>45859</v>
      </c>
      <c r="E50">
        <v>3185</v>
      </c>
      <c r="F50" t="s">
        <v>3</v>
      </c>
      <c r="G50" t="s">
        <v>291</v>
      </c>
      <c r="H50" s="1">
        <v>45859</v>
      </c>
      <c r="I50" t="s">
        <v>11</v>
      </c>
      <c r="J50">
        <v>3185</v>
      </c>
      <c r="K50" t="s">
        <v>3</v>
      </c>
      <c r="L50" t="s">
        <v>522</v>
      </c>
      <c r="M50" t="s">
        <v>523</v>
      </c>
      <c r="N50" t="s">
        <v>524</v>
      </c>
      <c r="O50" t="s">
        <v>525</v>
      </c>
      <c r="P50">
        <f>Merged_Table[[#This Row],[Service Logs.Agreed Amount]]-Merged_Table[[#This Row],[Invoice_Amount]]</f>
        <v>0</v>
      </c>
    </row>
    <row r="51" spans="1:16" x14ac:dyDescent="0.35">
      <c r="A51" t="s">
        <v>173</v>
      </c>
      <c r="B51" t="s">
        <v>458</v>
      </c>
      <c r="C51" t="s">
        <v>292</v>
      </c>
      <c r="D51" s="1">
        <v>45828</v>
      </c>
      <c r="E51">
        <v>2899</v>
      </c>
      <c r="F51" t="s">
        <v>3</v>
      </c>
      <c r="G51" t="s">
        <v>292</v>
      </c>
      <c r="H51" s="1">
        <v>45828</v>
      </c>
      <c r="I51" t="s">
        <v>11</v>
      </c>
      <c r="J51">
        <v>2899</v>
      </c>
      <c r="K51" t="s">
        <v>3</v>
      </c>
      <c r="L51" t="s">
        <v>522</v>
      </c>
      <c r="M51" t="s">
        <v>523</v>
      </c>
      <c r="N51" t="s">
        <v>524</v>
      </c>
      <c r="O51" t="s">
        <v>525</v>
      </c>
      <c r="P51">
        <f>Merged_Table[[#This Row],[Service Logs.Agreed Amount]]-Merged_Table[[#This Row],[Invoice_Amount]]</f>
        <v>0</v>
      </c>
    </row>
    <row r="52" spans="1:16" x14ac:dyDescent="0.35">
      <c r="A52" t="s">
        <v>174</v>
      </c>
      <c r="B52" t="s">
        <v>457</v>
      </c>
      <c r="C52" t="s">
        <v>293</v>
      </c>
      <c r="D52" s="1">
        <v>45817</v>
      </c>
      <c r="E52">
        <v>1018</v>
      </c>
      <c r="F52" t="s">
        <v>3</v>
      </c>
      <c r="G52" t="s">
        <v>293</v>
      </c>
      <c r="H52" s="1">
        <v>45817</v>
      </c>
      <c r="I52" t="s">
        <v>6</v>
      </c>
      <c r="J52">
        <v>1018</v>
      </c>
      <c r="K52" t="s">
        <v>3</v>
      </c>
      <c r="L52" t="s">
        <v>522</v>
      </c>
      <c r="M52" t="s">
        <v>523</v>
      </c>
      <c r="N52" t="s">
        <v>524</v>
      </c>
      <c r="O52" t="s">
        <v>525</v>
      </c>
      <c r="P52">
        <f>Merged_Table[[#This Row],[Service Logs.Agreed Amount]]-Merged_Table[[#This Row],[Invoice_Amount]]</f>
        <v>0</v>
      </c>
    </row>
    <row r="53" spans="1:16" x14ac:dyDescent="0.35">
      <c r="A53" t="s">
        <v>175</v>
      </c>
      <c r="B53" t="s">
        <v>456</v>
      </c>
      <c r="C53" t="s">
        <v>294</v>
      </c>
      <c r="D53" s="1">
        <v>45864</v>
      </c>
      <c r="E53">
        <v>3084</v>
      </c>
      <c r="F53" t="s">
        <v>3</v>
      </c>
      <c r="G53" t="s">
        <v>294</v>
      </c>
      <c r="H53" s="1">
        <v>45864</v>
      </c>
      <c r="I53" t="s">
        <v>11</v>
      </c>
      <c r="J53">
        <v>3084</v>
      </c>
      <c r="K53" t="s">
        <v>3</v>
      </c>
      <c r="L53" t="s">
        <v>522</v>
      </c>
      <c r="M53" t="s">
        <v>523</v>
      </c>
      <c r="N53" t="s">
        <v>524</v>
      </c>
      <c r="O53" t="s">
        <v>525</v>
      </c>
      <c r="P53">
        <f>Merged_Table[[#This Row],[Service Logs.Agreed Amount]]-Merged_Table[[#This Row],[Invoice_Amount]]</f>
        <v>0</v>
      </c>
    </row>
    <row r="54" spans="1:16" x14ac:dyDescent="0.35">
      <c r="A54" t="s">
        <v>176</v>
      </c>
      <c r="B54" t="s">
        <v>455</v>
      </c>
      <c r="C54" t="s">
        <v>295</v>
      </c>
      <c r="D54" s="1">
        <v>45797</v>
      </c>
      <c r="E54">
        <v>900</v>
      </c>
      <c r="F54" t="s">
        <v>3</v>
      </c>
      <c r="G54" t="s">
        <v>295</v>
      </c>
      <c r="H54" s="1">
        <v>45797</v>
      </c>
      <c r="I54" t="s">
        <v>16</v>
      </c>
      <c r="J54">
        <v>500</v>
      </c>
      <c r="K54" t="s">
        <v>3</v>
      </c>
      <c r="L54" t="s">
        <v>522</v>
      </c>
      <c r="M54" t="s">
        <v>527</v>
      </c>
      <c r="N54" t="s">
        <v>524</v>
      </c>
      <c r="O54" t="s">
        <v>519</v>
      </c>
      <c r="P54">
        <f>Merged_Table[[#This Row],[Service Logs.Agreed Amount]]-Merged_Table[[#This Row],[Invoice_Amount]]</f>
        <v>-400</v>
      </c>
    </row>
    <row r="55" spans="1:16" x14ac:dyDescent="0.35">
      <c r="A55" t="s">
        <v>177</v>
      </c>
      <c r="B55" t="s">
        <v>454</v>
      </c>
      <c r="C55" t="s">
        <v>296</v>
      </c>
      <c r="D55" s="1">
        <v>45830</v>
      </c>
      <c r="E55">
        <v>3603</v>
      </c>
      <c r="F55" t="s">
        <v>19</v>
      </c>
      <c r="G55" t="s">
        <v>296</v>
      </c>
      <c r="H55" s="1">
        <v>45830</v>
      </c>
      <c r="I55" t="s">
        <v>9</v>
      </c>
      <c r="J55">
        <v>1233</v>
      </c>
      <c r="K55" t="s">
        <v>3</v>
      </c>
      <c r="L55" t="s">
        <v>522</v>
      </c>
      <c r="M55" t="s">
        <v>523</v>
      </c>
      <c r="N55" t="s">
        <v>528</v>
      </c>
      <c r="O55" t="s">
        <v>529</v>
      </c>
      <c r="P55">
        <f>Merged_Table[[#This Row],[Service Logs.Agreed Amount]]-Merged_Table[[#This Row],[Invoice_Amount]]</f>
        <v>-2370</v>
      </c>
    </row>
    <row r="56" spans="1:16" x14ac:dyDescent="0.35">
      <c r="A56" t="s">
        <v>178</v>
      </c>
      <c r="B56" t="s">
        <v>453</v>
      </c>
      <c r="C56" t="s">
        <v>297</v>
      </c>
      <c r="D56" s="1">
        <v>45813</v>
      </c>
      <c r="E56">
        <v>2819</v>
      </c>
      <c r="F56" t="s">
        <v>3</v>
      </c>
      <c r="G56" t="s">
        <v>297</v>
      </c>
      <c r="H56" s="1">
        <v>45813</v>
      </c>
      <c r="I56" t="s">
        <v>6</v>
      </c>
      <c r="J56">
        <v>2819</v>
      </c>
      <c r="K56" t="s">
        <v>3</v>
      </c>
      <c r="L56" t="s">
        <v>522</v>
      </c>
      <c r="M56" t="s">
        <v>523</v>
      </c>
      <c r="N56" t="s">
        <v>524</v>
      </c>
      <c r="O56" t="s">
        <v>525</v>
      </c>
      <c r="P56">
        <f>Merged_Table[[#This Row],[Service Logs.Agreed Amount]]-Merged_Table[[#This Row],[Invoice_Amount]]</f>
        <v>0</v>
      </c>
    </row>
    <row r="57" spans="1:16" x14ac:dyDescent="0.35">
      <c r="A57" t="s">
        <v>179</v>
      </c>
      <c r="B57" t="s">
        <v>452</v>
      </c>
      <c r="C57" t="s">
        <v>298</v>
      </c>
      <c r="D57" s="1">
        <v>45835</v>
      </c>
      <c r="E57">
        <v>1902</v>
      </c>
      <c r="F57" t="s">
        <v>3</v>
      </c>
      <c r="G57" t="s">
        <v>298</v>
      </c>
      <c r="H57" s="1">
        <v>45835</v>
      </c>
      <c r="I57" t="s">
        <v>6</v>
      </c>
      <c r="J57">
        <v>1902</v>
      </c>
      <c r="K57" t="s">
        <v>3</v>
      </c>
      <c r="L57" t="s">
        <v>522</v>
      </c>
      <c r="M57" t="s">
        <v>523</v>
      </c>
      <c r="N57" t="s">
        <v>524</v>
      </c>
      <c r="O57" t="s">
        <v>525</v>
      </c>
      <c r="P57">
        <f>Merged_Table[[#This Row],[Service Logs.Agreed Amount]]-Merged_Table[[#This Row],[Invoice_Amount]]</f>
        <v>0</v>
      </c>
    </row>
    <row r="58" spans="1:16" x14ac:dyDescent="0.35">
      <c r="A58" t="s">
        <v>180</v>
      </c>
      <c r="B58" t="s">
        <v>451</v>
      </c>
      <c r="C58" t="s">
        <v>299</v>
      </c>
      <c r="D58" s="1">
        <v>45807</v>
      </c>
      <c r="E58">
        <v>522</v>
      </c>
      <c r="F58" t="s">
        <v>3</v>
      </c>
      <c r="G58" t="s">
        <v>299</v>
      </c>
      <c r="H58" s="1">
        <v>45807</v>
      </c>
      <c r="I58" t="s">
        <v>16</v>
      </c>
      <c r="J58">
        <v>522</v>
      </c>
      <c r="K58" t="s">
        <v>3</v>
      </c>
      <c r="L58" t="s">
        <v>522</v>
      </c>
      <c r="M58" t="s">
        <v>523</v>
      </c>
      <c r="N58" t="s">
        <v>524</v>
      </c>
      <c r="O58" t="s">
        <v>525</v>
      </c>
      <c r="P58">
        <f>Merged_Table[[#This Row],[Service Logs.Agreed Amount]]-Merged_Table[[#This Row],[Invoice_Amount]]</f>
        <v>0</v>
      </c>
    </row>
    <row r="59" spans="1:16" x14ac:dyDescent="0.35">
      <c r="A59" t="s">
        <v>181</v>
      </c>
      <c r="B59" t="s">
        <v>450</v>
      </c>
      <c r="C59" t="s">
        <v>300</v>
      </c>
      <c r="D59" s="1">
        <v>45788</v>
      </c>
      <c r="E59">
        <v>2827</v>
      </c>
      <c r="F59" t="s">
        <v>3</v>
      </c>
      <c r="G59" t="s">
        <v>300</v>
      </c>
      <c r="H59" s="1">
        <v>45788</v>
      </c>
      <c r="I59" t="s">
        <v>6</v>
      </c>
      <c r="J59">
        <v>2827</v>
      </c>
      <c r="K59" t="s">
        <v>3</v>
      </c>
      <c r="L59" t="s">
        <v>522</v>
      </c>
      <c r="M59" t="s">
        <v>523</v>
      </c>
      <c r="N59" t="s">
        <v>524</v>
      </c>
      <c r="O59" t="s">
        <v>525</v>
      </c>
      <c r="P59">
        <f>Merged_Table[[#This Row],[Service Logs.Agreed Amount]]-Merged_Table[[#This Row],[Invoice_Amount]]</f>
        <v>0</v>
      </c>
    </row>
    <row r="60" spans="1:16" x14ac:dyDescent="0.35">
      <c r="A60" t="s">
        <v>182</v>
      </c>
      <c r="B60" t="s">
        <v>449</v>
      </c>
      <c r="C60" t="s">
        <v>301</v>
      </c>
      <c r="D60" s="1">
        <v>45826</v>
      </c>
      <c r="E60">
        <v>3190</v>
      </c>
      <c r="F60" t="s">
        <v>3</v>
      </c>
      <c r="G60" t="s">
        <v>301</v>
      </c>
      <c r="H60" s="1">
        <v>45826</v>
      </c>
      <c r="I60" t="s">
        <v>11</v>
      </c>
      <c r="J60">
        <v>3190</v>
      </c>
      <c r="K60" t="s">
        <v>3</v>
      </c>
      <c r="L60" t="s">
        <v>522</v>
      </c>
      <c r="M60" t="s">
        <v>523</v>
      </c>
      <c r="N60" t="s">
        <v>524</v>
      </c>
      <c r="O60" t="s">
        <v>525</v>
      </c>
      <c r="P60">
        <f>Merged_Table[[#This Row],[Service Logs.Agreed Amount]]-Merged_Table[[#This Row],[Invoice_Amount]]</f>
        <v>0</v>
      </c>
    </row>
    <row r="61" spans="1:16" x14ac:dyDescent="0.35">
      <c r="A61" t="s">
        <v>183</v>
      </c>
      <c r="B61" t="s">
        <v>448</v>
      </c>
      <c r="C61" t="s">
        <v>302</v>
      </c>
      <c r="D61" s="1">
        <v>45849</v>
      </c>
      <c r="E61">
        <v>8078</v>
      </c>
      <c r="F61" t="s">
        <v>3</v>
      </c>
      <c r="G61" t="s">
        <v>302</v>
      </c>
      <c r="H61" s="1">
        <v>45849</v>
      </c>
      <c r="I61" t="s">
        <v>2</v>
      </c>
      <c r="J61">
        <v>8078</v>
      </c>
      <c r="K61" t="s">
        <v>3</v>
      </c>
      <c r="L61" t="s">
        <v>522</v>
      </c>
      <c r="M61" t="s">
        <v>523</v>
      </c>
      <c r="N61" t="s">
        <v>524</v>
      </c>
      <c r="O61" t="s">
        <v>525</v>
      </c>
      <c r="P61">
        <f>Merged_Table[[#This Row],[Service Logs.Agreed Amount]]-Merged_Table[[#This Row],[Invoice_Amount]]</f>
        <v>0</v>
      </c>
    </row>
    <row r="62" spans="1:16" x14ac:dyDescent="0.35">
      <c r="A62" t="s">
        <v>184</v>
      </c>
      <c r="B62" t="s">
        <v>447</v>
      </c>
      <c r="C62" t="s">
        <v>363</v>
      </c>
      <c r="D62" s="1">
        <v>45798</v>
      </c>
      <c r="E62">
        <v>1574</v>
      </c>
      <c r="F62" t="s">
        <v>3</v>
      </c>
      <c r="G62" t="s">
        <v>303</v>
      </c>
      <c r="H62" s="1">
        <v>45798</v>
      </c>
      <c r="I62" t="s">
        <v>6</v>
      </c>
      <c r="J62">
        <v>1574</v>
      </c>
      <c r="K62" t="s">
        <v>3</v>
      </c>
      <c r="L62" t="s">
        <v>527</v>
      </c>
      <c r="M62" t="s">
        <v>523</v>
      </c>
      <c r="N62" t="s">
        <v>524</v>
      </c>
      <c r="O62" t="s">
        <v>518</v>
      </c>
      <c r="P62">
        <f>Merged_Table[[#This Row],[Service Logs.Agreed Amount]]-Merged_Table[[#This Row],[Invoice_Amount]]</f>
        <v>0</v>
      </c>
    </row>
    <row r="63" spans="1:16" x14ac:dyDescent="0.35">
      <c r="A63" t="s">
        <v>185</v>
      </c>
      <c r="B63" t="s">
        <v>446</v>
      </c>
      <c r="C63" t="s">
        <v>304</v>
      </c>
      <c r="D63" s="1">
        <v>45811</v>
      </c>
      <c r="E63">
        <v>2848</v>
      </c>
      <c r="F63" t="s">
        <v>153</v>
      </c>
      <c r="G63" t="s">
        <v>304</v>
      </c>
      <c r="H63" s="1">
        <v>45811</v>
      </c>
      <c r="I63" t="s">
        <v>11</v>
      </c>
      <c r="J63">
        <v>2848</v>
      </c>
      <c r="K63" t="s">
        <v>153</v>
      </c>
      <c r="L63" t="s">
        <v>522</v>
      </c>
      <c r="M63" t="s">
        <v>523</v>
      </c>
      <c r="N63" t="s">
        <v>524</v>
      </c>
      <c r="O63" t="s">
        <v>525</v>
      </c>
      <c r="P63">
        <f>Merged_Table[[#This Row],[Service Logs.Agreed Amount]]-Merged_Table[[#This Row],[Invoice_Amount]]</f>
        <v>0</v>
      </c>
    </row>
    <row r="64" spans="1:16" x14ac:dyDescent="0.35">
      <c r="A64" t="s">
        <v>186</v>
      </c>
      <c r="B64" t="s">
        <v>445</v>
      </c>
      <c r="C64" t="s">
        <v>305</v>
      </c>
      <c r="D64" s="1">
        <v>45808</v>
      </c>
      <c r="E64">
        <v>3495</v>
      </c>
      <c r="F64" t="s">
        <v>3</v>
      </c>
      <c r="G64" t="s">
        <v>305</v>
      </c>
      <c r="H64" s="1">
        <v>45808</v>
      </c>
      <c r="I64" t="s">
        <v>11</v>
      </c>
      <c r="J64">
        <v>3495</v>
      </c>
      <c r="K64" t="s">
        <v>3</v>
      </c>
      <c r="L64" t="s">
        <v>522</v>
      </c>
      <c r="M64" t="s">
        <v>523</v>
      </c>
      <c r="N64" t="s">
        <v>524</v>
      </c>
      <c r="O64" t="s">
        <v>525</v>
      </c>
      <c r="P64">
        <f>Merged_Table[[#This Row],[Service Logs.Agreed Amount]]-Merged_Table[[#This Row],[Invoice_Amount]]</f>
        <v>0</v>
      </c>
    </row>
    <row r="65" spans="1:16" x14ac:dyDescent="0.35">
      <c r="A65" t="s">
        <v>187</v>
      </c>
      <c r="B65" t="s">
        <v>444</v>
      </c>
      <c r="C65" t="s">
        <v>306</v>
      </c>
      <c r="D65" s="1">
        <v>45792</v>
      </c>
      <c r="E65">
        <v>5618</v>
      </c>
      <c r="F65" t="s">
        <v>153</v>
      </c>
      <c r="G65" t="s">
        <v>306</v>
      </c>
      <c r="H65" s="1">
        <v>45792</v>
      </c>
      <c r="I65" t="s">
        <v>2</v>
      </c>
      <c r="J65">
        <v>5618</v>
      </c>
      <c r="K65" t="s">
        <v>153</v>
      </c>
      <c r="L65" t="s">
        <v>522</v>
      </c>
      <c r="M65" t="s">
        <v>523</v>
      </c>
      <c r="N65" t="s">
        <v>524</v>
      </c>
      <c r="O65" t="s">
        <v>525</v>
      </c>
      <c r="P65">
        <f>Merged_Table[[#This Row],[Service Logs.Agreed Amount]]-Merged_Table[[#This Row],[Invoice_Amount]]</f>
        <v>0</v>
      </c>
    </row>
    <row r="66" spans="1:16" x14ac:dyDescent="0.35">
      <c r="A66" t="s">
        <v>188</v>
      </c>
      <c r="B66" t="s">
        <v>443</v>
      </c>
      <c r="C66" t="s">
        <v>307</v>
      </c>
      <c r="D66" s="1">
        <v>45865</v>
      </c>
      <c r="E66">
        <v>2684</v>
      </c>
      <c r="F66" t="s">
        <v>19</v>
      </c>
      <c r="G66" t="s">
        <v>307</v>
      </c>
      <c r="H66" s="1">
        <v>45865</v>
      </c>
      <c r="I66" t="s">
        <v>11</v>
      </c>
      <c r="J66">
        <v>2684</v>
      </c>
      <c r="K66" t="s">
        <v>19</v>
      </c>
      <c r="L66" t="s">
        <v>522</v>
      </c>
      <c r="M66" t="s">
        <v>523</v>
      </c>
      <c r="N66" t="s">
        <v>524</v>
      </c>
      <c r="O66" t="s">
        <v>525</v>
      </c>
      <c r="P66">
        <f>Merged_Table[[#This Row],[Service Logs.Agreed Amount]]-Merged_Table[[#This Row],[Invoice_Amount]]</f>
        <v>0</v>
      </c>
    </row>
    <row r="67" spans="1:16" x14ac:dyDescent="0.35">
      <c r="A67" t="s">
        <v>189</v>
      </c>
      <c r="B67" t="s">
        <v>442</v>
      </c>
      <c r="C67" t="s">
        <v>308</v>
      </c>
      <c r="D67" s="1">
        <v>45785</v>
      </c>
      <c r="E67">
        <v>5940</v>
      </c>
      <c r="F67" t="s">
        <v>3</v>
      </c>
      <c r="G67" t="s">
        <v>308</v>
      </c>
      <c r="H67" s="1">
        <v>45785</v>
      </c>
      <c r="I67" t="s">
        <v>2</v>
      </c>
      <c r="J67">
        <v>5940</v>
      </c>
      <c r="K67" t="s">
        <v>3</v>
      </c>
      <c r="L67" t="s">
        <v>522</v>
      </c>
      <c r="M67" t="s">
        <v>523</v>
      </c>
      <c r="N67" t="s">
        <v>524</v>
      </c>
      <c r="O67" t="s">
        <v>525</v>
      </c>
      <c r="P67">
        <f>Merged_Table[[#This Row],[Service Logs.Agreed Amount]]-Merged_Table[[#This Row],[Invoice_Amount]]</f>
        <v>0</v>
      </c>
    </row>
    <row r="68" spans="1:16" x14ac:dyDescent="0.35">
      <c r="A68" t="s">
        <v>190</v>
      </c>
      <c r="B68" t="s">
        <v>441</v>
      </c>
      <c r="C68" t="s">
        <v>364</v>
      </c>
      <c r="D68" s="1">
        <v>45781</v>
      </c>
      <c r="E68">
        <v>4512</v>
      </c>
      <c r="F68" t="s">
        <v>3</v>
      </c>
      <c r="G68" t="s">
        <v>309</v>
      </c>
      <c r="H68" s="1">
        <v>45781</v>
      </c>
      <c r="I68" t="s">
        <v>9</v>
      </c>
      <c r="J68">
        <v>4512</v>
      </c>
      <c r="K68" t="s">
        <v>3</v>
      </c>
      <c r="L68" t="s">
        <v>527</v>
      </c>
      <c r="M68" t="s">
        <v>523</v>
      </c>
      <c r="N68" t="s">
        <v>524</v>
      </c>
      <c r="O68" t="s">
        <v>518</v>
      </c>
      <c r="P68">
        <f>Merged_Table[[#This Row],[Service Logs.Agreed Amount]]-Merged_Table[[#This Row],[Invoice_Amount]]</f>
        <v>0</v>
      </c>
    </row>
    <row r="69" spans="1:16" x14ac:dyDescent="0.35">
      <c r="A69" t="s">
        <v>191</v>
      </c>
      <c r="B69" t="s">
        <v>440</v>
      </c>
      <c r="C69" t="s">
        <v>310</v>
      </c>
      <c r="D69" s="1">
        <v>45787</v>
      </c>
      <c r="E69">
        <v>5919</v>
      </c>
      <c r="F69" t="s">
        <v>19</v>
      </c>
      <c r="G69" t="s">
        <v>310</v>
      </c>
      <c r="H69" s="1">
        <v>45787</v>
      </c>
      <c r="I69" t="s">
        <v>2</v>
      </c>
      <c r="J69">
        <v>5919</v>
      </c>
      <c r="K69" t="s">
        <v>19</v>
      </c>
      <c r="L69" t="s">
        <v>522</v>
      </c>
      <c r="M69" t="s">
        <v>523</v>
      </c>
      <c r="N69" t="s">
        <v>524</v>
      </c>
      <c r="O69" t="s">
        <v>525</v>
      </c>
      <c r="P69">
        <f>Merged_Table[[#This Row],[Service Logs.Agreed Amount]]-Merged_Table[[#This Row],[Invoice_Amount]]</f>
        <v>0</v>
      </c>
    </row>
    <row r="70" spans="1:16" x14ac:dyDescent="0.35">
      <c r="A70" t="s">
        <v>192</v>
      </c>
      <c r="B70" t="s">
        <v>439</v>
      </c>
      <c r="C70" t="s">
        <v>311</v>
      </c>
      <c r="D70" s="1">
        <v>45815</v>
      </c>
      <c r="E70">
        <v>644</v>
      </c>
      <c r="F70" t="s">
        <v>3</v>
      </c>
      <c r="G70" t="s">
        <v>311</v>
      </c>
      <c r="H70" s="1">
        <v>45815</v>
      </c>
      <c r="I70" t="s">
        <v>16</v>
      </c>
      <c r="J70">
        <v>644</v>
      </c>
      <c r="K70" t="s">
        <v>3</v>
      </c>
      <c r="L70" t="s">
        <v>522</v>
      </c>
      <c r="M70" t="s">
        <v>523</v>
      </c>
      <c r="N70" t="s">
        <v>524</v>
      </c>
      <c r="O70" t="s">
        <v>525</v>
      </c>
      <c r="P70">
        <f>Merged_Table[[#This Row],[Service Logs.Agreed Amount]]-Merged_Table[[#This Row],[Invoice_Amount]]</f>
        <v>0</v>
      </c>
    </row>
    <row r="71" spans="1:16" x14ac:dyDescent="0.35">
      <c r="A71" t="s">
        <v>193</v>
      </c>
      <c r="B71" t="s">
        <v>438</v>
      </c>
      <c r="C71" t="s">
        <v>312</v>
      </c>
      <c r="D71" s="1">
        <v>45803</v>
      </c>
      <c r="E71">
        <v>650</v>
      </c>
      <c r="F71" t="s">
        <v>19</v>
      </c>
      <c r="G71" t="s">
        <v>312</v>
      </c>
      <c r="H71" s="1">
        <v>45803</v>
      </c>
      <c r="I71" t="s">
        <v>16</v>
      </c>
      <c r="J71">
        <v>650</v>
      </c>
      <c r="K71" t="s">
        <v>3</v>
      </c>
      <c r="L71" t="s">
        <v>522</v>
      </c>
      <c r="M71" t="s">
        <v>523</v>
      </c>
      <c r="N71" t="s">
        <v>528</v>
      </c>
      <c r="O71" t="s">
        <v>529</v>
      </c>
      <c r="P71">
        <f>Merged_Table[[#This Row],[Service Logs.Agreed Amount]]-Merged_Table[[#This Row],[Invoice_Amount]]</f>
        <v>0</v>
      </c>
    </row>
    <row r="72" spans="1:16" x14ac:dyDescent="0.35">
      <c r="A72" t="s">
        <v>194</v>
      </c>
      <c r="B72" t="s">
        <v>437</v>
      </c>
      <c r="C72" t="s">
        <v>313</v>
      </c>
      <c r="D72" s="1">
        <v>45857</v>
      </c>
      <c r="E72">
        <v>3229</v>
      </c>
      <c r="F72" t="s">
        <v>3</v>
      </c>
      <c r="G72" t="s">
        <v>313</v>
      </c>
      <c r="H72" s="1">
        <v>45857</v>
      </c>
      <c r="I72" t="s">
        <v>9</v>
      </c>
      <c r="J72">
        <v>3229</v>
      </c>
      <c r="K72" t="s">
        <v>3</v>
      </c>
      <c r="L72" t="s">
        <v>522</v>
      </c>
      <c r="M72" t="s">
        <v>523</v>
      </c>
      <c r="N72" t="s">
        <v>524</v>
      </c>
      <c r="O72" t="s">
        <v>525</v>
      </c>
      <c r="P72">
        <f>Merged_Table[[#This Row],[Service Logs.Agreed Amount]]-Merged_Table[[#This Row],[Invoice_Amount]]</f>
        <v>0</v>
      </c>
    </row>
    <row r="73" spans="1:16" x14ac:dyDescent="0.35">
      <c r="A73" t="s">
        <v>195</v>
      </c>
      <c r="B73" t="s">
        <v>436</v>
      </c>
      <c r="C73" t="s">
        <v>314</v>
      </c>
      <c r="D73" s="1">
        <v>45864</v>
      </c>
      <c r="E73">
        <v>5031</v>
      </c>
      <c r="F73" t="s">
        <v>153</v>
      </c>
      <c r="G73" t="s">
        <v>314</v>
      </c>
      <c r="H73" s="1">
        <v>45864</v>
      </c>
      <c r="I73" t="s">
        <v>9</v>
      </c>
      <c r="J73">
        <v>5031</v>
      </c>
      <c r="K73" t="s">
        <v>153</v>
      </c>
      <c r="L73" t="s">
        <v>522</v>
      </c>
      <c r="M73" t="s">
        <v>523</v>
      </c>
      <c r="N73" t="s">
        <v>524</v>
      </c>
      <c r="O73" t="s">
        <v>525</v>
      </c>
      <c r="P73">
        <f>Merged_Table[[#This Row],[Service Logs.Agreed Amount]]-Merged_Table[[#This Row],[Invoice_Amount]]</f>
        <v>0</v>
      </c>
    </row>
    <row r="74" spans="1:16" x14ac:dyDescent="0.35">
      <c r="A74" t="s">
        <v>196</v>
      </c>
      <c r="B74" t="s">
        <v>435</v>
      </c>
      <c r="C74" t="s">
        <v>315</v>
      </c>
      <c r="D74" s="1">
        <v>45789</v>
      </c>
      <c r="E74">
        <v>5750</v>
      </c>
      <c r="F74" t="s">
        <v>3</v>
      </c>
      <c r="G74" t="s">
        <v>315</v>
      </c>
      <c r="H74" s="1">
        <v>45789</v>
      </c>
      <c r="I74" t="s">
        <v>2</v>
      </c>
      <c r="J74">
        <v>5750</v>
      </c>
      <c r="K74" t="s">
        <v>3</v>
      </c>
      <c r="L74" t="s">
        <v>522</v>
      </c>
      <c r="M74" t="s">
        <v>523</v>
      </c>
      <c r="N74" t="s">
        <v>524</v>
      </c>
      <c r="O74" t="s">
        <v>525</v>
      </c>
      <c r="P74">
        <f>Merged_Table[[#This Row],[Service Logs.Agreed Amount]]-Merged_Table[[#This Row],[Invoice_Amount]]</f>
        <v>0</v>
      </c>
    </row>
    <row r="75" spans="1:16" x14ac:dyDescent="0.35">
      <c r="A75" t="s">
        <v>197</v>
      </c>
      <c r="B75" t="s">
        <v>434</v>
      </c>
      <c r="C75" t="s">
        <v>316</v>
      </c>
      <c r="D75" s="1">
        <v>45835</v>
      </c>
      <c r="E75">
        <v>1852</v>
      </c>
      <c r="F75" t="s">
        <v>19</v>
      </c>
      <c r="G75" t="s">
        <v>316</v>
      </c>
      <c r="H75" s="1">
        <v>45835</v>
      </c>
      <c r="I75" t="s">
        <v>6</v>
      </c>
      <c r="J75">
        <v>1852</v>
      </c>
      <c r="K75" t="s">
        <v>19</v>
      </c>
      <c r="L75" t="s">
        <v>522</v>
      </c>
      <c r="M75" t="s">
        <v>523</v>
      </c>
      <c r="N75" t="s">
        <v>524</v>
      </c>
      <c r="O75" t="s">
        <v>525</v>
      </c>
      <c r="P75">
        <f>Merged_Table[[#This Row],[Service Logs.Agreed Amount]]-Merged_Table[[#This Row],[Invoice_Amount]]</f>
        <v>0</v>
      </c>
    </row>
    <row r="76" spans="1:16" x14ac:dyDescent="0.35">
      <c r="A76" t="s">
        <v>198</v>
      </c>
      <c r="B76" t="s">
        <v>433</v>
      </c>
      <c r="C76" t="s">
        <v>317</v>
      </c>
      <c r="D76" s="1">
        <v>45831</v>
      </c>
      <c r="E76">
        <v>5556</v>
      </c>
      <c r="F76" t="s">
        <v>19</v>
      </c>
      <c r="G76" t="s">
        <v>317</v>
      </c>
      <c r="H76" s="1">
        <v>45831</v>
      </c>
      <c r="I76" t="s">
        <v>2</v>
      </c>
      <c r="J76">
        <v>5556</v>
      </c>
      <c r="K76" t="s">
        <v>19</v>
      </c>
      <c r="L76" t="s">
        <v>522</v>
      </c>
      <c r="M76" t="s">
        <v>523</v>
      </c>
      <c r="N76" t="s">
        <v>524</v>
      </c>
      <c r="O76" t="s">
        <v>525</v>
      </c>
      <c r="P76">
        <f>Merged_Table[[#This Row],[Service Logs.Agreed Amount]]-Merged_Table[[#This Row],[Invoice_Amount]]</f>
        <v>0</v>
      </c>
    </row>
    <row r="77" spans="1:16" x14ac:dyDescent="0.35">
      <c r="A77" t="s">
        <v>199</v>
      </c>
      <c r="B77" t="s">
        <v>432</v>
      </c>
      <c r="C77" t="s">
        <v>318</v>
      </c>
      <c r="D77" s="1">
        <v>45854</v>
      </c>
      <c r="E77">
        <v>5611</v>
      </c>
      <c r="F77" t="s">
        <v>3</v>
      </c>
      <c r="G77" t="s">
        <v>318</v>
      </c>
      <c r="H77" s="1">
        <v>45854</v>
      </c>
      <c r="I77" t="s">
        <v>9</v>
      </c>
      <c r="J77">
        <v>5611</v>
      </c>
      <c r="K77" t="s">
        <v>3</v>
      </c>
      <c r="L77" t="s">
        <v>522</v>
      </c>
      <c r="M77" t="s">
        <v>523</v>
      </c>
      <c r="N77" t="s">
        <v>524</v>
      </c>
      <c r="O77" t="s">
        <v>525</v>
      </c>
      <c r="P77">
        <f>Merged_Table[[#This Row],[Service Logs.Agreed Amount]]-Merged_Table[[#This Row],[Invoice_Amount]]</f>
        <v>0</v>
      </c>
    </row>
    <row r="78" spans="1:16" x14ac:dyDescent="0.35">
      <c r="A78" t="s">
        <v>200</v>
      </c>
      <c r="B78" t="s">
        <v>431</v>
      </c>
      <c r="C78" t="s">
        <v>319</v>
      </c>
      <c r="D78" s="1">
        <v>45847</v>
      </c>
      <c r="E78">
        <v>940</v>
      </c>
      <c r="F78" t="s">
        <v>3</v>
      </c>
      <c r="G78" t="s">
        <v>319</v>
      </c>
      <c r="H78" s="1">
        <v>45847</v>
      </c>
      <c r="I78" t="s">
        <v>16</v>
      </c>
      <c r="J78">
        <v>940</v>
      </c>
      <c r="K78" t="s">
        <v>3</v>
      </c>
      <c r="L78" t="s">
        <v>522</v>
      </c>
      <c r="M78" t="s">
        <v>523</v>
      </c>
      <c r="N78" t="s">
        <v>524</v>
      </c>
      <c r="O78" t="s">
        <v>525</v>
      </c>
      <c r="P78">
        <f>Merged_Table[[#This Row],[Service Logs.Agreed Amount]]-Merged_Table[[#This Row],[Invoice_Amount]]</f>
        <v>0</v>
      </c>
    </row>
    <row r="79" spans="1:16" x14ac:dyDescent="0.35">
      <c r="A79" t="s">
        <v>201</v>
      </c>
      <c r="B79" t="s">
        <v>430</v>
      </c>
      <c r="C79" t="s">
        <v>320</v>
      </c>
      <c r="D79" s="1">
        <v>45834</v>
      </c>
      <c r="E79">
        <v>2735</v>
      </c>
      <c r="F79" t="s">
        <v>3</v>
      </c>
      <c r="G79" t="s">
        <v>320</v>
      </c>
      <c r="H79" s="1">
        <v>45834</v>
      </c>
      <c r="I79" t="s">
        <v>11</v>
      </c>
      <c r="J79">
        <v>2735</v>
      </c>
      <c r="K79" t="s">
        <v>3</v>
      </c>
      <c r="L79" t="s">
        <v>522</v>
      </c>
      <c r="M79" t="s">
        <v>523</v>
      </c>
      <c r="N79" t="s">
        <v>524</v>
      </c>
      <c r="O79" t="s">
        <v>525</v>
      </c>
      <c r="P79">
        <f>Merged_Table[[#This Row],[Service Logs.Agreed Amount]]-Merged_Table[[#This Row],[Invoice_Amount]]</f>
        <v>0</v>
      </c>
    </row>
    <row r="80" spans="1:16" x14ac:dyDescent="0.35">
      <c r="A80" t="s">
        <v>202</v>
      </c>
      <c r="B80" t="s">
        <v>429</v>
      </c>
      <c r="C80" t="s">
        <v>321</v>
      </c>
      <c r="D80" s="1">
        <v>45836</v>
      </c>
      <c r="E80">
        <v>1520</v>
      </c>
      <c r="F80" t="s">
        <v>3</v>
      </c>
      <c r="G80" t="s">
        <v>321</v>
      </c>
      <c r="H80" s="1">
        <v>45836</v>
      </c>
      <c r="I80" t="s">
        <v>6</v>
      </c>
      <c r="J80">
        <v>1520</v>
      </c>
      <c r="K80" t="s">
        <v>3</v>
      </c>
      <c r="L80" t="s">
        <v>522</v>
      </c>
      <c r="M80" t="s">
        <v>523</v>
      </c>
      <c r="N80" t="s">
        <v>524</v>
      </c>
      <c r="O80" t="s">
        <v>525</v>
      </c>
      <c r="P80">
        <f>Merged_Table[[#This Row],[Service Logs.Agreed Amount]]-Merged_Table[[#This Row],[Invoice_Amount]]</f>
        <v>0</v>
      </c>
    </row>
    <row r="81" spans="1:16" x14ac:dyDescent="0.35">
      <c r="A81" t="s">
        <v>203</v>
      </c>
      <c r="B81" t="s">
        <v>428</v>
      </c>
      <c r="C81" t="s">
        <v>322</v>
      </c>
      <c r="D81" s="1">
        <v>45826</v>
      </c>
      <c r="E81">
        <v>3100</v>
      </c>
      <c r="F81" t="s">
        <v>3</v>
      </c>
      <c r="G81" t="s">
        <v>322</v>
      </c>
      <c r="H81" s="1">
        <v>45826</v>
      </c>
      <c r="I81" t="s">
        <v>11</v>
      </c>
      <c r="J81">
        <v>2533</v>
      </c>
      <c r="K81" t="s">
        <v>3</v>
      </c>
      <c r="L81" t="s">
        <v>522</v>
      </c>
      <c r="M81" t="s">
        <v>527</v>
      </c>
      <c r="N81" t="s">
        <v>524</v>
      </c>
      <c r="O81" t="s">
        <v>519</v>
      </c>
      <c r="P81">
        <f>Merged_Table[[#This Row],[Service Logs.Agreed Amount]]-Merged_Table[[#This Row],[Invoice_Amount]]</f>
        <v>-567</v>
      </c>
    </row>
    <row r="82" spans="1:16" x14ac:dyDescent="0.35">
      <c r="A82" t="s">
        <v>204</v>
      </c>
      <c r="B82" t="s">
        <v>427</v>
      </c>
      <c r="C82" t="s">
        <v>323</v>
      </c>
      <c r="D82" s="1">
        <v>45820</v>
      </c>
      <c r="E82">
        <v>2632</v>
      </c>
      <c r="F82" t="s">
        <v>19</v>
      </c>
      <c r="G82" t="s">
        <v>323</v>
      </c>
      <c r="H82" s="1">
        <v>45820</v>
      </c>
      <c r="I82" t="s">
        <v>6</v>
      </c>
      <c r="J82">
        <v>2632</v>
      </c>
      <c r="K82" t="s">
        <v>3</v>
      </c>
      <c r="L82" t="s">
        <v>522</v>
      </c>
      <c r="M82" t="s">
        <v>523</v>
      </c>
      <c r="N82" t="s">
        <v>528</v>
      </c>
      <c r="O82" t="s">
        <v>529</v>
      </c>
      <c r="P82">
        <f>Merged_Table[[#This Row],[Service Logs.Agreed Amount]]-Merged_Table[[#This Row],[Invoice_Amount]]</f>
        <v>0</v>
      </c>
    </row>
    <row r="83" spans="1:16" x14ac:dyDescent="0.35">
      <c r="A83" t="s">
        <v>205</v>
      </c>
      <c r="B83" t="s">
        <v>426</v>
      </c>
      <c r="C83" t="s">
        <v>324</v>
      </c>
      <c r="D83" s="1">
        <v>45801</v>
      </c>
      <c r="E83">
        <v>3385</v>
      </c>
      <c r="F83" t="s">
        <v>3</v>
      </c>
      <c r="G83" t="s">
        <v>324</v>
      </c>
      <c r="H83" s="1">
        <v>45801</v>
      </c>
      <c r="I83" t="s">
        <v>11</v>
      </c>
      <c r="J83">
        <v>3385</v>
      </c>
      <c r="K83" t="s">
        <v>3</v>
      </c>
      <c r="L83" t="s">
        <v>522</v>
      </c>
      <c r="M83" t="s">
        <v>523</v>
      </c>
      <c r="N83" t="s">
        <v>524</v>
      </c>
      <c r="O83" t="s">
        <v>525</v>
      </c>
      <c r="P83">
        <f>Merged_Table[[#This Row],[Service Logs.Agreed Amount]]-Merged_Table[[#This Row],[Invoice_Amount]]</f>
        <v>0</v>
      </c>
    </row>
    <row r="84" spans="1:16" x14ac:dyDescent="0.35">
      <c r="A84" t="s">
        <v>206</v>
      </c>
      <c r="B84" t="s">
        <v>425</v>
      </c>
      <c r="C84" t="s">
        <v>325</v>
      </c>
      <c r="D84" s="1">
        <v>45822</v>
      </c>
      <c r="E84">
        <v>2390</v>
      </c>
      <c r="F84" t="s">
        <v>3</v>
      </c>
      <c r="G84" t="s">
        <v>325</v>
      </c>
      <c r="H84" s="1">
        <v>45822</v>
      </c>
      <c r="I84" t="s">
        <v>6</v>
      </c>
      <c r="J84">
        <v>2390</v>
      </c>
      <c r="K84" t="s">
        <v>3</v>
      </c>
      <c r="L84" t="s">
        <v>522</v>
      </c>
      <c r="M84" t="s">
        <v>523</v>
      </c>
      <c r="N84" t="s">
        <v>524</v>
      </c>
      <c r="O84" t="s">
        <v>525</v>
      </c>
      <c r="P84">
        <f>Merged_Table[[#This Row],[Service Logs.Agreed Amount]]-Merged_Table[[#This Row],[Invoice_Amount]]</f>
        <v>0</v>
      </c>
    </row>
    <row r="85" spans="1:16" x14ac:dyDescent="0.35">
      <c r="A85" t="s">
        <v>207</v>
      </c>
      <c r="B85" t="s">
        <v>424</v>
      </c>
      <c r="C85" t="s">
        <v>326</v>
      </c>
      <c r="D85" s="1">
        <v>45841</v>
      </c>
      <c r="E85">
        <v>7200</v>
      </c>
      <c r="F85" t="s">
        <v>3</v>
      </c>
      <c r="G85" t="s">
        <v>326</v>
      </c>
      <c r="H85" s="1">
        <v>45841</v>
      </c>
      <c r="I85" t="s">
        <v>2</v>
      </c>
      <c r="J85">
        <v>6269</v>
      </c>
      <c r="K85" t="s">
        <v>3</v>
      </c>
      <c r="L85" t="s">
        <v>522</v>
      </c>
      <c r="M85" t="s">
        <v>527</v>
      </c>
      <c r="N85" t="s">
        <v>524</v>
      </c>
      <c r="O85" t="s">
        <v>519</v>
      </c>
      <c r="P85">
        <f>Merged_Table[[#This Row],[Service Logs.Agreed Amount]]-Merged_Table[[#This Row],[Invoice_Amount]]</f>
        <v>-931</v>
      </c>
    </row>
    <row r="86" spans="1:16" x14ac:dyDescent="0.35">
      <c r="A86" t="s">
        <v>208</v>
      </c>
      <c r="B86" t="s">
        <v>423</v>
      </c>
      <c r="C86" t="s">
        <v>327</v>
      </c>
      <c r="D86" s="1">
        <v>45827</v>
      </c>
      <c r="E86">
        <v>650</v>
      </c>
      <c r="F86" t="s">
        <v>3</v>
      </c>
      <c r="G86" t="s">
        <v>327</v>
      </c>
      <c r="H86" s="1">
        <v>45827</v>
      </c>
      <c r="I86" t="s">
        <v>16</v>
      </c>
      <c r="J86">
        <v>650</v>
      </c>
      <c r="K86" t="s">
        <v>3</v>
      </c>
      <c r="L86" t="s">
        <v>522</v>
      </c>
      <c r="M86" t="s">
        <v>523</v>
      </c>
      <c r="N86" t="s">
        <v>524</v>
      </c>
      <c r="O86" t="s">
        <v>525</v>
      </c>
      <c r="P86">
        <f>Merged_Table[[#This Row],[Service Logs.Agreed Amount]]-Merged_Table[[#This Row],[Invoice_Amount]]</f>
        <v>0</v>
      </c>
    </row>
    <row r="87" spans="1:16" x14ac:dyDescent="0.35">
      <c r="A87" t="s">
        <v>209</v>
      </c>
      <c r="B87" t="s">
        <v>422</v>
      </c>
      <c r="C87" t="s">
        <v>328</v>
      </c>
      <c r="D87" s="1">
        <v>45839</v>
      </c>
      <c r="E87">
        <v>5653</v>
      </c>
      <c r="F87" t="s">
        <v>3</v>
      </c>
      <c r="G87" t="s">
        <v>328</v>
      </c>
      <c r="H87" s="1">
        <v>45839</v>
      </c>
      <c r="I87" t="s">
        <v>9</v>
      </c>
      <c r="J87">
        <v>5653</v>
      </c>
      <c r="K87" t="s">
        <v>3</v>
      </c>
      <c r="L87" t="s">
        <v>522</v>
      </c>
      <c r="M87" t="s">
        <v>523</v>
      </c>
      <c r="N87" t="s">
        <v>524</v>
      </c>
      <c r="O87" t="s">
        <v>525</v>
      </c>
      <c r="P87">
        <f>Merged_Table[[#This Row],[Service Logs.Agreed Amount]]-Merged_Table[[#This Row],[Invoice_Amount]]</f>
        <v>0</v>
      </c>
    </row>
    <row r="88" spans="1:16" x14ac:dyDescent="0.35">
      <c r="A88" t="s">
        <v>210</v>
      </c>
      <c r="B88" t="s">
        <v>421</v>
      </c>
      <c r="C88" t="s">
        <v>329</v>
      </c>
      <c r="D88" s="1">
        <v>45821</v>
      </c>
      <c r="E88">
        <v>7385</v>
      </c>
      <c r="F88" t="s">
        <v>3</v>
      </c>
      <c r="G88" t="s">
        <v>329</v>
      </c>
      <c r="H88" s="1">
        <v>45821</v>
      </c>
      <c r="I88" t="s">
        <v>2</v>
      </c>
      <c r="J88">
        <v>7385</v>
      </c>
      <c r="K88" t="s">
        <v>3</v>
      </c>
      <c r="L88" t="s">
        <v>522</v>
      </c>
      <c r="M88" t="s">
        <v>523</v>
      </c>
      <c r="N88" t="s">
        <v>524</v>
      </c>
      <c r="O88" t="s">
        <v>525</v>
      </c>
      <c r="P88">
        <f>Merged_Table[[#This Row],[Service Logs.Agreed Amount]]-Merged_Table[[#This Row],[Invoice_Amount]]</f>
        <v>0</v>
      </c>
    </row>
    <row r="89" spans="1:16" x14ac:dyDescent="0.35">
      <c r="A89" t="s">
        <v>211</v>
      </c>
      <c r="B89" t="s">
        <v>420</v>
      </c>
      <c r="C89" t="s">
        <v>330</v>
      </c>
      <c r="D89" s="1">
        <v>45869</v>
      </c>
      <c r="E89">
        <v>8613</v>
      </c>
      <c r="F89" t="s">
        <v>3</v>
      </c>
      <c r="G89" t="s">
        <v>330</v>
      </c>
      <c r="H89" s="1">
        <v>45869</v>
      </c>
      <c r="I89" t="s">
        <v>2</v>
      </c>
      <c r="J89">
        <v>8613</v>
      </c>
      <c r="K89" t="s">
        <v>3</v>
      </c>
      <c r="L89" t="s">
        <v>522</v>
      </c>
      <c r="M89" t="s">
        <v>523</v>
      </c>
      <c r="N89" t="s">
        <v>524</v>
      </c>
      <c r="O89" t="s">
        <v>525</v>
      </c>
      <c r="P89">
        <f>Merged_Table[[#This Row],[Service Logs.Agreed Amount]]-Merged_Table[[#This Row],[Invoice_Amount]]</f>
        <v>0</v>
      </c>
    </row>
    <row r="90" spans="1:16" x14ac:dyDescent="0.35">
      <c r="A90" t="s">
        <v>212</v>
      </c>
      <c r="B90" t="s">
        <v>512</v>
      </c>
      <c r="C90" t="s">
        <v>331</v>
      </c>
      <c r="D90" s="1">
        <v>45823</v>
      </c>
      <c r="E90">
        <v>2007</v>
      </c>
      <c r="F90" t="s">
        <v>3</v>
      </c>
      <c r="G90" t="s">
        <v>331</v>
      </c>
      <c r="H90" s="1">
        <v>45823</v>
      </c>
      <c r="I90" t="s">
        <v>9</v>
      </c>
      <c r="J90">
        <v>2007</v>
      </c>
      <c r="K90" t="s">
        <v>3</v>
      </c>
      <c r="L90" t="s">
        <v>522</v>
      </c>
      <c r="M90" t="s">
        <v>523</v>
      </c>
      <c r="N90" t="s">
        <v>524</v>
      </c>
      <c r="O90" t="s">
        <v>525</v>
      </c>
      <c r="P90">
        <f>Merged_Table[[#This Row],[Service Logs.Agreed Amount]]-Merged_Table[[#This Row],[Invoice_Amount]]</f>
        <v>0</v>
      </c>
    </row>
    <row r="91" spans="1:16" x14ac:dyDescent="0.35">
      <c r="A91" t="s">
        <v>213</v>
      </c>
      <c r="B91" t="s">
        <v>419</v>
      </c>
      <c r="C91" t="s">
        <v>332</v>
      </c>
      <c r="D91" s="1">
        <v>45846</v>
      </c>
      <c r="E91">
        <v>8641</v>
      </c>
      <c r="F91" t="s">
        <v>3</v>
      </c>
      <c r="G91" t="s">
        <v>332</v>
      </c>
      <c r="H91" s="1">
        <v>45846</v>
      </c>
      <c r="I91" t="s">
        <v>2</v>
      </c>
      <c r="J91">
        <v>8641</v>
      </c>
      <c r="K91" t="s">
        <v>3</v>
      </c>
      <c r="L91" t="s">
        <v>522</v>
      </c>
      <c r="M91" t="s">
        <v>523</v>
      </c>
      <c r="N91" t="s">
        <v>524</v>
      </c>
      <c r="O91" t="s">
        <v>525</v>
      </c>
      <c r="P91">
        <f>Merged_Table[[#This Row],[Service Logs.Agreed Amount]]-Merged_Table[[#This Row],[Invoice_Amount]]</f>
        <v>0</v>
      </c>
    </row>
    <row r="92" spans="1:16" x14ac:dyDescent="0.35">
      <c r="A92" t="s">
        <v>214</v>
      </c>
      <c r="B92" t="s">
        <v>526</v>
      </c>
      <c r="C92" t="s">
        <v>333</v>
      </c>
      <c r="D92" s="1">
        <v>45811</v>
      </c>
      <c r="E92">
        <v>7078</v>
      </c>
      <c r="F92" t="s">
        <v>19</v>
      </c>
      <c r="G92" t="s">
        <v>333</v>
      </c>
      <c r="H92" s="1">
        <v>45811</v>
      </c>
      <c r="I92" t="s">
        <v>2</v>
      </c>
      <c r="J92">
        <v>7078</v>
      </c>
      <c r="K92" t="s">
        <v>3</v>
      </c>
      <c r="L92" t="s">
        <v>522</v>
      </c>
      <c r="M92" t="s">
        <v>523</v>
      </c>
      <c r="N92" t="s">
        <v>528</v>
      </c>
      <c r="O92" t="s">
        <v>526</v>
      </c>
      <c r="P92">
        <f>Merged_Table[[#This Row],[Service Logs.Agreed Amount]]-Merged_Table[[#This Row],[Invoice_Amount]]</f>
        <v>0</v>
      </c>
    </row>
    <row r="93" spans="1:16" x14ac:dyDescent="0.35">
      <c r="A93" t="s">
        <v>215</v>
      </c>
      <c r="B93" t="s">
        <v>418</v>
      </c>
      <c r="C93" t="s">
        <v>334</v>
      </c>
      <c r="D93" s="1">
        <v>45852</v>
      </c>
      <c r="E93">
        <v>8891</v>
      </c>
      <c r="F93" t="s">
        <v>3</v>
      </c>
      <c r="G93" t="s">
        <v>334</v>
      </c>
      <c r="H93" s="1">
        <v>45852</v>
      </c>
      <c r="I93" t="s">
        <v>2</v>
      </c>
      <c r="J93">
        <v>8891</v>
      </c>
      <c r="K93" t="s">
        <v>3</v>
      </c>
      <c r="L93" t="s">
        <v>522</v>
      </c>
      <c r="M93" t="s">
        <v>523</v>
      </c>
      <c r="N93" t="s">
        <v>524</v>
      </c>
      <c r="O93" t="s">
        <v>525</v>
      </c>
      <c r="P93">
        <f>Merged_Table[[#This Row],[Service Logs.Agreed Amount]]-Merged_Table[[#This Row],[Invoice_Amount]]</f>
        <v>0</v>
      </c>
    </row>
    <row r="94" spans="1:16" x14ac:dyDescent="0.35">
      <c r="A94" t="s">
        <v>216</v>
      </c>
      <c r="B94" t="s">
        <v>417</v>
      </c>
      <c r="C94" t="s">
        <v>335</v>
      </c>
      <c r="D94" s="1">
        <v>45858</v>
      </c>
      <c r="E94">
        <v>876</v>
      </c>
      <c r="F94" t="s">
        <v>3</v>
      </c>
      <c r="G94" t="s">
        <v>335</v>
      </c>
      <c r="H94" s="1">
        <v>45858</v>
      </c>
      <c r="I94" t="s">
        <v>16</v>
      </c>
      <c r="J94">
        <v>876</v>
      </c>
      <c r="K94" t="s">
        <v>3</v>
      </c>
      <c r="L94" t="s">
        <v>522</v>
      </c>
      <c r="M94" t="s">
        <v>523</v>
      </c>
      <c r="N94" t="s">
        <v>524</v>
      </c>
      <c r="O94" t="s">
        <v>525</v>
      </c>
      <c r="P94">
        <f>Merged_Table[[#This Row],[Service Logs.Agreed Amount]]-Merged_Table[[#This Row],[Invoice_Amount]]</f>
        <v>0</v>
      </c>
    </row>
    <row r="95" spans="1:16" x14ac:dyDescent="0.35">
      <c r="A95" t="s">
        <v>217</v>
      </c>
      <c r="B95" t="s">
        <v>416</v>
      </c>
      <c r="C95" t="s">
        <v>336</v>
      </c>
      <c r="D95" s="1">
        <v>45819</v>
      </c>
      <c r="E95">
        <v>2867</v>
      </c>
      <c r="F95" t="s">
        <v>3</v>
      </c>
      <c r="G95" t="s">
        <v>336</v>
      </c>
      <c r="H95" s="1">
        <v>45819</v>
      </c>
      <c r="I95" t="s">
        <v>6</v>
      </c>
      <c r="J95">
        <v>2867</v>
      </c>
      <c r="K95" t="s">
        <v>3</v>
      </c>
      <c r="L95" t="s">
        <v>522</v>
      </c>
      <c r="M95" t="s">
        <v>523</v>
      </c>
      <c r="N95" t="s">
        <v>524</v>
      </c>
      <c r="O95" t="s">
        <v>525</v>
      </c>
      <c r="P95">
        <f>Merged_Table[[#This Row],[Service Logs.Agreed Amount]]-Merged_Table[[#This Row],[Invoice_Amount]]</f>
        <v>0</v>
      </c>
    </row>
    <row r="96" spans="1:16" x14ac:dyDescent="0.35">
      <c r="A96" t="s">
        <v>218</v>
      </c>
      <c r="B96" t="s">
        <v>415</v>
      </c>
      <c r="C96" t="s">
        <v>337</v>
      </c>
      <c r="D96" s="1">
        <v>45814</v>
      </c>
      <c r="E96">
        <v>8733</v>
      </c>
      <c r="F96" t="s">
        <v>3</v>
      </c>
      <c r="G96" t="s">
        <v>337</v>
      </c>
      <c r="H96" s="1">
        <v>45814</v>
      </c>
      <c r="I96" t="s">
        <v>2</v>
      </c>
      <c r="J96">
        <v>8733</v>
      </c>
      <c r="K96" t="s">
        <v>3</v>
      </c>
      <c r="L96" t="s">
        <v>522</v>
      </c>
      <c r="M96" t="s">
        <v>523</v>
      </c>
      <c r="N96" t="s">
        <v>524</v>
      </c>
      <c r="O96" t="s">
        <v>525</v>
      </c>
      <c r="P96">
        <f>Merged_Table[[#This Row],[Service Logs.Agreed Amount]]-Merged_Table[[#This Row],[Invoice_Amount]]</f>
        <v>0</v>
      </c>
    </row>
    <row r="97" spans="1:16" x14ac:dyDescent="0.35">
      <c r="A97" t="s">
        <v>219</v>
      </c>
      <c r="B97" t="s">
        <v>414</v>
      </c>
      <c r="C97" t="s">
        <v>338</v>
      </c>
      <c r="D97" s="1">
        <v>45814</v>
      </c>
      <c r="E97">
        <v>8959</v>
      </c>
      <c r="F97" t="s">
        <v>3</v>
      </c>
      <c r="G97" t="s">
        <v>338</v>
      </c>
      <c r="H97" s="1">
        <v>45814</v>
      </c>
      <c r="I97" t="s">
        <v>2</v>
      </c>
      <c r="J97">
        <v>8959</v>
      </c>
      <c r="K97" t="s">
        <v>3</v>
      </c>
      <c r="L97" t="s">
        <v>522</v>
      </c>
      <c r="M97" t="s">
        <v>523</v>
      </c>
      <c r="N97" t="s">
        <v>524</v>
      </c>
      <c r="O97" t="s">
        <v>525</v>
      </c>
      <c r="P97">
        <f>Merged_Table[[#This Row],[Service Logs.Agreed Amount]]-Merged_Table[[#This Row],[Invoice_Amount]]</f>
        <v>0</v>
      </c>
    </row>
    <row r="98" spans="1:16" x14ac:dyDescent="0.35">
      <c r="A98" t="s">
        <v>220</v>
      </c>
      <c r="B98" t="s">
        <v>413</v>
      </c>
      <c r="C98" t="s">
        <v>339</v>
      </c>
      <c r="D98" s="1">
        <v>45813</v>
      </c>
      <c r="E98">
        <v>3563</v>
      </c>
      <c r="F98" t="s">
        <v>3</v>
      </c>
      <c r="G98" t="s">
        <v>339</v>
      </c>
      <c r="H98" s="1">
        <v>45813</v>
      </c>
      <c r="I98" t="s">
        <v>9</v>
      </c>
      <c r="J98">
        <v>3563</v>
      </c>
      <c r="K98" t="s">
        <v>3</v>
      </c>
      <c r="L98" t="s">
        <v>522</v>
      </c>
      <c r="M98" t="s">
        <v>523</v>
      </c>
      <c r="N98" t="s">
        <v>524</v>
      </c>
      <c r="O98" t="s">
        <v>525</v>
      </c>
      <c r="P98">
        <f>Merged_Table[[#This Row],[Service Logs.Agreed Amount]]-Merged_Table[[#This Row],[Invoice_Amount]]</f>
        <v>0</v>
      </c>
    </row>
    <row r="99" spans="1:16" x14ac:dyDescent="0.35">
      <c r="A99" t="s">
        <v>221</v>
      </c>
      <c r="B99" t="s">
        <v>412</v>
      </c>
      <c r="C99" t="s">
        <v>340</v>
      </c>
      <c r="D99" s="1">
        <v>45835</v>
      </c>
      <c r="E99">
        <v>697</v>
      </c>
      <c r="F99" t="s">
        <v>3</v>
      </c>
      <c r="G99" t="s">
        <v>340</v>
      </c>
      <c r="H99" s="1">
        <v>45835</v>
      </c>
      <c r="I99" t="s">
        <v>16</v>
      </c>
      <c r="J99">
        <v>697</v>
      </c>
      <c r="K99" t="s">
        <v>3</v>
      </c>
      <c r="L99" t="s">
        <v>522</v>
      </c>
      <c r="M99" t="s">
        <v>523</v>
      </c>
      <c r="N99" t="s">
        <v>524</v>
      </c>
      <c r="O99" t="s">
        <v>525</v>
      </c>
      <c r="P99">
        <f>Merged_Table[[#This Row],[Service Logs.Agreed Amount]]-Merged_Table[[#This Row],[Invoice_Amount]]</f>
        <v>0</v>
      </c>
    </row>
    <row r="100" spans="1:16" x14ac:dyDescent="0.35">
      <c r="A100" t="s">
        <v>222</v>
      </c>
      <c r="B100" t="s">
        <v>411</v>
      </c>
      <c r="C100" t="s">
        <v>341</v>
      </c>
      <c r="D100" s="1">
        <v>45870</v>
      </c>
      <c r="E100">
        <v>745</v>
      </c>
      <c r="F100" t="s">
        <v>3</v>
      </c>
      <c r="G100" t="s">
        <v>341</v>
      </c>
      <c r="H100" s="1">
        <v>45870</v>
      </c>
      <c r="I100" t="s">
        <v>16</v>
      </c>
      <c r="J100">
        <v>745</v>
      </c>
      <c r="K100" t="s">
        <v>3</v>
      </c>
      <c r="L100" t="s">
        <v>522</v>
      </c>
      <c r="M100" t="s">
        <v>523</v>
      </c>
      <c r="N100" t="s">
        <v>524</v>
      </c>
      <c r="O100" t="s">
        <v>525</v>
      </c>
      <c r="P100">
        <f>Merged_Table[[#This Row],[Service Logs.Agreed Amount]]-Merged_Table[[#This Row],[Invoice_Amount]]</f>
        <v>0</v>
      </c>
    </row>
    <row r="101" spans="1:16" x14ac:dyDescent="0.35">
      <c r="A101" t="s">
        <v>223</v>
      </c>
      <c r="B101" t="s">
        <v>526</v>
      </c>
      <c r="C101" t="s">
        <v>384</v>
      </c>
      <c r="D101" s="1">
        <v>45816</v>
      </c>
      <c r="E101">
        <v>5500</v>
      </c>
      <c r="F101" t="s">
        <v>3</v>
      </c>
      <c r="G101" t="s">
        <v>342</v>
      </c>
      <c r="H101" s="1">
        <v>45816</v>
      </c>
      <c r="I101" t="s">
        <v>9</v>
      </c>
      <c r="J101">
        <v>4547</v>
      </c>
      <c r="K101" t="s">
        <v>3</v>
      </c>
      <c r="L101" t="s">
        <v>527</v>
      </c>
      <c r="M101" t="s">
        <v>527</v>
      </c>
      <c r="N101" t="s">
        <v>524</v>
      </c>
      <c r="O101" t="s">
        <v>526</v>
      </c>
      <c r="P101">
        <f>Merged_Table[[#This Row],[Service Logs.Agreed Amount]]-Merged_Table[[#This Row],[Invoice_Amount]]</f>
        <v>-953</v>
      </c>
    </row>
    <row r="102" spans="1:16" x14ac:dyDescent="0.35">
      <c r="A102" t="s">
        <v>224</v>
      </c>
      <c r="B102" t="s">
        <v>410</v>
      </c>
      <c r="C102" t="s">
        <v>343</v>
      </c>
      <c r="D102" s="1">
        <v>45826</v>
      </c>
      <c r="E102">
        <v>3408</v>
      </c>
      <c r="F102" t="s">
        <v>3</v>
      </c>
      <c r="G102" t="s">
        <v>343</v>
      </c>
      <c r="H102" s="1">
        <v>45826</v>
      </c>
      <c r="I102" t="s">
        <v>11</v>
      </c>
      <c r="J102">
        <v>3408</v>
      </c>
      <c r="K102" t="s">
        <v>3</v>
      </c>
      <c r="L102" t="s">
        <v>522</v>
      </c>
      <c r="M102" t="s">
        <v>523</v>
      </c>
      <c r="N102" t="s">
        <v>524</v>
      </c>
      <c r="O102" t="s">
        <v>525</v>
      </c>
      <c r="P102">
        <f>Merged_Table[[#This Row],[Service Logs.Agreed Amount]]-Merged_Table[[#This Row],[Invoice_Amount]]</f>
        <v>0</v>
      </c>
    </row>
    <row r="103" spans="1:16" x14ac:dyDescent="0.35">
      <c r="A103" t="s">
        <v>225</v>
      </c>
      <c r="B103" t="s">
        <v>409</v>
      </c>
      <c r="C103" t="s">
        <v>344</v>
      </c>
      <c r="D103" s="1">
        <v>45854</v>
      </c>
      <c r="E103">
        <v>1988</v>
      </c>
      <c r="F103" t="s">
        <v>3</v>
      </c>
      <c r="G103" t="s">
        <v>344</v>
      </c>
      <c r="H103" s="1">
        <v>45854</v>
      </c>
      <c r="I103" t="s">
        <v>6</v>
      </c>
      <c r="J103">
        <v>1988</v>
      </c>
      <c r="K103" t="s">
        <v>3</v>
      </c>
      <c r="L103" t="s">
        <v>522</v>
      </c>
      <c r="M103" t="s">
        <v>523</v>
      </c>
      <c r="N103" t="s">
        <v>524</v>
      </c>
      <c r="O103" t="s">
        <v>525</v>
      </c>
      <c r="P103">
        <f>Merged_Table[[#This Row],[Service Logs.Agreed Amount]]-Merged_Table[[#This Row],[Invoice_Amount]]</f>
        <v>0</v>
      </c>
    </row>
    <row r="104" spans="1:16" x14ac:dyDescent="0.35">
      <c r="A104" t="s">
        <v>226</v>
      </c>
      <c r="B104" t="s">
        <v>408</v>
      </c>
      <c r="C104" t="s">
        <v>345</v>
      </c>
      <c r="D104" s="1">
        <v>45778</v>
      </c>
      <c r="E104">
        <v>4825</v>
      </c>
      <c r="F104" t="s">
        <v>3</v>
      </c>
      <c r="G104" t="s">
        <v>345</v>
      </c>
      <c r="H104" s="1">
        <v>45778</v>
      </c>
      <c r="I104" t="s">
        <v>9</v>
      </c>
      <c r="J104">
        <v>4825</v>
      </c>
      <c r="K104" t="s">
        <v>3</v>
      </c>
      <c r="L104" t="s">
        <v>522</v>
      </c>
      <c r="M104" t="s">
        <v>523</v>
      </c>
      <c r="N104" t="s">
        <v>524</v>
      </c>
      <c r="O104" t="s">
        <v>525</v>
      </c>
      <c r="P104">
        <f>Merged_Table[[#This Row],[Service Logs.Agreed Amount]]-Merged_Table[[#This Row],[Invoice_Amount]]</f>
        <v>0</v>
      </c>
    </row>
    <row r="105" spans="1:16" x14ac:dyDescent="0.35">
      <c r="A105" t="s">
        <v>227</v>
      </c>
      <c r="B105" t="s">
        <v>407</v>
      </c>
      <c r="C105" t="s">
        <v>346</v>
      </c>
      <c r="D105" s="1">
        <v>45853</v>
      </c>
      <c r="E105">
        <v>524</v>
      </c>
      <c r="F105" t="s">
        <v>3</v>
      </c>
      <c r="G105" t="s">
        <v>346</v>
      </c>
      <c r="H105" s="1">
        <v>45853</v>
      </c>
      <c r="I105" t="s">
        <v>16</v>
      </c>
      <c r="J105">
        <v>524</v>
      </c>
      <c r="K105" t="s">
        <v>3</v>
      </c>
      <c r="L105" t="s">
        <v>522</v>
      </c>
      <c r="M105" t="s">
        <v>523</v>
      </c>
      <c r="N105" t="s">
        <v>524</v>
      </c>
      <c r="O105" t="s">
        <v>525</v>
      </c>
      <c r="P105">
        <f>Merged_Table[[#This Row],[Service Logs.Agreed Amount]]-Merged_Table[[#This Row],[Invoice_Amount]]</f>
        <v>0</v>
      </c>
    </row>
    <row r="106" spans="1:16" x14ac:dyDescent="0.35">
      <c r="A106" t="s">
        <v>228</v>
      </c>
      <c r="B106" t="s">
        <v>406</v>
      </c>
      <c r="C106" t="s">
        <v>347</v>
      </c>
      <c r="D106" s="1">
        <v>45802</v>
      </c>
      <c r="E106">
        <v>9500</v>
      </c>
      <c r="F106" t="s">
        <v>3</v>
      </c>
      <c r="G106" t="s">
        <v>347</v>
      </c>
      <c r="H106" s="1">
        <v>45802</v>
      </c>
      <c r="I106" t="s">
        <v>2</v>
      </c>
      <c r="J106">
        <v>7103</v>
      </c>
      <c r="K106" t="s">
        <v>3</v>
      </c>
      <c r="L106" t="s">
        <v>522</v>
      </c>
      <c r="M106" t="s">
        <v>527</v>
      </c>
      <c r="N106" t="s">
        <v>524</v>
      </c>
      <c r="O106" t="s">
        <v>519</v>
      </c>
      <c r="P106">
        <f>Merged_Table[[#This Row],[Service Logs.Agreed Amount]]-Merged_Table[[#This Row],[Invoice_Amount]]</f>
        <v>-2397</v>
      </c>
    </row>
    <row r="107" spans="1:16" x14ac:dyDescent="0.35">
      <c r="A107" t="s">
        <v>229</v>
      </c>
      <c r="B107" t="s">
        <v>405</v>
      </c>
      <c r="C107" t="s">
        <v>348</v>
      </c>
      <c r="D107" s="1">
        <v>45823</v>
      </c>
      <c r="E107">
        <v>2123</v>
      </c>
      <c r="F107" t="s">
        <v>3</v>
      </c>
      <c r="G107" t="s">
        <v>348</v>
      </c>
      <c r="H107" s="1">
        <v>45823</v>
      </c>
      <c r="I107" t="s">
        <v>9</v>
      </c>
      <c r="J107">
        <v>2123</v>
      </c>
      <c r="K107" t="s">
        <v>3</v>
      </c>
      <c r="L107" t="s">
        <v>522</v>
      </c>
      <c r="M107" t="s">
        <v>523</v>
      </c>
      <c r="N107" t="s">
        <v>524</v>
      </c>
      <c r="O107" t="s">
        <v>525</v>
      </c>
      <c r="P107">
        <f>Merged_Table[[#This Row],[Service Logs.Agreed Amount]]-Merged_Table[[#This Row],[Invoice_Amount]]</f>
        <v>0</v>
      </c>
    </row>
    <row r="108" spans="1:16" x14ac:dyDescent="0.35">
      <c r="A108" t="s">
        <v>230</v>
      </c>
      <c r="B108" t="s">
        <v>404</v>
      </c>
      <c r="C108" t="s">
        <v>349</v>
      </c>
      <c r="D108" s="1">
        <v>45846</v>
      </c>
      <c r="E108">
        <v>2645</v>
      </c>
      <c r="F108" t="s">
        <v>19</v>
      </c>
      <c r="G108" t="s">
        <v>349</v>
      </c>
      <c r="H108" s="1">
        <v>45846</v>
      </c>
      <c r="I108" t="s">
        <v>11</v>
      </c>
      <c r="J108">
        <v>2645</v>
      </c>
      <c r="K108" t="s">
        <v>19</v>
      </c>
      <c r="L108" t="s">
        <v>522</v>
      </c>
      <c r="M108" t="s">
        <v>523</v>
      </c>
      <c r="N108" t="s">
        <v>524</v>
      </c>
      <c r="O108" t="s">
        <v>525</v>
      </c>
      <c r="P108">
        <f>Merged_Table[[#This Row],[Service Logs.Agreed Amount]]-Merged_Table[[#This Row],[Invoice_Amount]]</f>
        <v>0</v>
      </c>
    </row>
    <row r="109" spans="1:16" x14ac:dyDescent="0.35">
      <c r="A109" t="s">
        <v>231</v>
      </c>
      <c r="B109" t="s">
        <v>403</v>
      </c>
      <c r="C109" t="s">
        <v>350</v>
      </c>
      <c r="D109" s="1">
        <v>45796</v>
      </c>
      <c r="E109">
        <v>2098</v>
      </c>
      <c r="F109" t="s">
        <v>3</v>
      </c>
      <c r="G109" t="s">
        <v>350</v>
      </c>
      <c r="H109" s="1">
        <v>45796</v>
      </c>
      <c r="I109" t="s">
        <v>9</v>
      </c>
      <c r="J109">
        <v>2098</v>
      </c>
      <c r="K109" t="s">
        <v>3</v>
      </c>
      <c r="L109" t="s">
        <v>522</v>
      </c>
      <c r="M109" t="s">
        <v>523</v>
      </c>
      <c r="N109" t="s">
        <v>524</v>
      </c>
      <c r="O109" t="s">
        <v>525</v>
      </c>
      <c r="P109">
        <f>Merged_Table[[#This Row],[Service Logs.Agreed Amount]]-Merged_Table[[#This Row],[Invoice_Amount]]</f>
        <v>0</v>
      </c>
    </row>
    <row r="110" spans="1:16" x14ac:dyDescent="0.35">
      <c r="A110" t="s">
        <v>232</v>
      </c>
      <c r="B110" t="s">
        <v>402</v>
      </c>
      <c r="C110" t="s">
        <v>368</v>
      </c>
      <c r="D110" s="1">
        <v>45817</v>
      </c>
      <c r="E110">
        <v>7595</v>
      </c>
      <c r="F110" t="s">
        <v>3</v>
      </c>
      <c r="G110" t="s">
        <v>351</v>
      </c>
      <c r="H110" s="1">
        <v>45817</v>
      </c>
      <c r="I110" t="s">
        <v>2</v>
      </c>
      <c r="J110">
        <v>7595</v>
      </c>
      <c r="K110" t="s">
        <v>3</v>
      </c>
      <c r="L110" t="s">
        <v>527</v>
      </c>
      <c r="M110" t="s">
        <v>523</v>
      </c>
      <c r="N110" t="s">
        <v>524</v>
      </c>
      <c r="O110" t="s">
        <v>518</v>
      </c>
      <c r="P110">
        <f>Merged_Table[[#This Row],[Service Logs.Agreed Amount]]-Merged_Table[[#This Row],[Invoice_Amount]]</f>
        <v>0</v>
      </c>
    </row>
    <row r="111" spans="1:16" x14ac:dyDescent="0.35">
      <c r="A111" t="s">
        <v>233</v>
      </c>
      <c r="B111" t="s">
        <v>526</v>
      </c>
      <c r="C111" t="s">
        <v>352</v>
      </c>
      <c r="D111" s="1">
        <v>45847</v>
      </c>
      <c r="E111">
        <v>2459</v>
      </c>
      <c r="F111" t="s">
        <v>3</v>
      </c>
      <c r="G111" t="s">
        <v>352</v>
      </c>
      <c r="H111" s="1">
        <v>45847</v>
      </c>
      <c r="I111" t="s">
        <v>6</v>
      </c>
      <c r="J111">
        <v>2459</v>
      </c>
      <c r="K111" t="s">
        <v>3</v>
      </c>
      <c r="L111" t="s">
        <v>522</v>
      </c>
      <c r="M111" t="s">
        <v>523</v>
      </c>
      <c r="N111" t="s">
        <v>524</v>
      </c>
      <c r="O111" t="s">
        <v>526</v>
      </c>
      <c r="P111">
        <f>Merged_Table[[#This Row],[Service Logs.Agreed Amount]]-Merged_Table[[#This Row],[Invoice_Amount]]</f>
        <v>0</v>
      </c>
    </row>
    <row r="112" spans="1:16" x14ac:dyDescent="0.35">
      <c r="A112" t="s">
        <v>234</v>
      </c>
      <c r="B112" t="s">
        <v>401</v>
      </c>
      <c r="C112" t="s">
        <v>353</v>
      </c>
      <c r="D112" s="1">
        <v>45847</v>
      </c>
      <c r="E112">
        <v>719</v>
      </c>
      <c r="F112" t="s">
        <v>3</v>
      </c>
      <c r="G112" t="s">
        <v>353</v>
      </c>
      <c r="H112" s="1">
        <v>45847</v>
      </c>
      <c r="I112" t="s">
        <v>16</v>
      </c>
      <c r="J112">
        <v>719</v>
      </c>
      <c r="K112" t="s">
        <v>3</v>
      </c>
      <c r="L112" t="s">
        <v>522</v>
      </c>
      <c r="M112" t="s">
        <v>523</v>
      </c>
      <c r="N112" t="s">
        <v>524</v>
      </c>
      <c r="O112" t="s">
        <v>525</v>
      </c>
      <c r="P112">
        <f>Merged_Table[[#This Row],[Service Logs.Agreed Amount]]-Merged_Table[[#This Row],[Invoice_Amount]]</f>
        <v>0</v>
      </c>
    </row>
    <row r="113" spans="1:16" x14ac:dyDescent="0.35">
      <c r="A113" t="s">
        <v>235</v>
      </c>
      <c r="B113" t="s">
        <v>400</v>
      </c>
      <c r="C113" t="s">
        <v>354</v>
      </c>
      <c r="D113" s="1">
        <v>45779</v>
      </c>
      <c r="E113">
        <v>8000</v>
      </c>
      <c r="F113" t="s">
        <v>3</v>
      </c>
      <c r="G113" t="s">
        <v>354</v>
      </c>
      <c r="H113" s="1">
        <v>45779</v>
      </c>
      <c r="I113" t="s">
        <v>2</v>
      </c>
      <c r="J113">
        <v>7578</v>
      </c>
      <c r="K113" t="s">
        <v>3</v>
      </c>
      <c r="L113" t="s">
        <v>522</v>
      </c>
      <c r="M113" t="s">
        <v>527</v>
      </c>
      <c r="N113" t="s">
        <v>524</v>
      </c>
      <c r="O113" t="s">
        <v>519</v>
      </c>
      <c r="P113">
        <f>Merged_Table[[#This Row],[Service Logs.Agreed Amount]]-Merged_Table[[#This Row],[Invoice_Amount]]</f>
        <v>-422</v>
      </c>
    </row>
    <row r="114" spans="1:16" x14ac:dyDescent="0.35">
      <c r="A114" t="s">
        <v>236</v>
      </c>
      <c r="B114" t="s">
        <v>399</v>
      </c>
      <c r="C114" t="s">
        <v>355</v>
      </c>
      <c r="D114" s="1">
        <v>45794</v>
      </c>
      <c r="E114">
        <v>3242</v>
      </c>
      <c r="F114" t="s">
        <v>3</v>
      </c>
      <c r="G114" t="s">
        <v>355</v>
      </c>
      <c r="H114" s="1">
        <v>45794</v>
      </c>
      <c r="I114" t="s">
        <v>11</v>
      </c>
      <c r="J114">
        <v>3242</v>
      </c>
      <c r="K114" t="s">
        <v>3</v>
      </c>
      <c r="L114" t="s">
        <v>522</v>
      </c>
      <c r="M114" t="s">
        <v>523</v>
      </c>
      <c r="N114" t="s">
        <v>524</v>
      </c>
      <c r="O114" t="s">
        <v>525</v>
      </c>
      <c r="P114">
        <f>Merged_Table[[#This Row],[Service Logs.Agreed Amount]]-Merged_Table[[#This Row],[Invoice_Amount]]</f>
        <v>0</v>
      </c>
    </row>
    <row r="115" spans="1:16" x14ac:dyDescent="0.35">
      <c r="A115" t="s">
        <v>237</v>
      </c>
      <c r="B115" t="s">
        <v>398</v>
      </c>
      <c r="C115" t="s">
        <v>356</v>
      </c>
      <c r="D115" s="1">
        <v>45794</v>
      </c>
      <c r="E115">
        <v>2701</v>
      </c>
      <c r="F115" t="s">
        <v>3</v>
      </c>
      <c r="G115" t="s">
        <v>356</v>
      </c>
      <c r="H115" s="1">
        <v>45794</v>
      </c>
      <c r="I115" t="s">
        <v>11</v>
      </c>
      <c r="J115">
        <v>2701</v>
      </c>
      <c r="K115" t="s">
        <v>3</v>
      </c>
      <c r="L115" t="s">
        <v>522</v>
      </c>
      <c r="M115" t="s">
        <v>523</v>
      </c>
      <c r="N115" t="s">
        <v>524</v>
      </c>
      <c r="O115" t="s">
        <v>525</v>
      </c>
      <c r="P115">
        <f>Merged_Table[[#This Row],[Service Logs.Agreed Amount]]-Merged_Table[[#This Row],[Invoice_Amount]]</f>
        <v>0</v>
      </c>
    </row>
    <row r="116" spans="1:16" x14ac:dyDescent="0.35">
      <c r="A116" t="s">
        <v>238</v>
      </c>
      <c r="B116" t="s">
        <v>397</v>
      </c>
      <c r="C116" t="s">
        <v>357</v>
      </c>
      <c r="D116" s="1">
        <v>45817</v>
      </c>
      <c r="E116">
        <v>626</v>
      </c>
      <c r="F116" t="s">
        <v>3</v>
      </c>
      <c r="G116" t="s">
        <v>357</v>
      </c>
      <c r="H116" s="1">
        <v>45817</v>
      </c>
      <c r="I116" t="s">
        <v>16</v>
      </c>
      <c r="J116">
        <v>626</v>
      </c>
      <c r="K116" t="s">
        <v>3</v>
      </c>
      <c r="L116" t="s">
        <v>522</v>
      </c>
      <c r="M116" t="s">
        <v>523</v>
      </c>
      <c r="N116" t="s">
        <v>524</v>
      </c>
      <c r="O116" t="s">
        <v>525</v>
      </c>
      <c r="P116">
        <f>Merged_Table[[#This Row],[Service Logs.Agreed Amount]]-Merged_Table[[#This Row],[Invoice_Amount]]</f>
        <v>0</v>
      </c>
    </row>
    <row r="117" spans="1:16" x14ac:dyDescent="0.35">
      <c r="A117" t="s">
        <v>239</v>
      </c>
      <c r="B117" t="s">
        <v>396</v>
      </c>
      <c r="C117" t="s">
        <v>358</v>
      </c>
      <c r="D117" s="1">
        <v>45823</v>
      </c>
      <c r="E117">
        <v>8515</v>
      </c>
      <c r="F117" t="s">
        <v>3</v>
      </c>
      <c r="G117" t="s">
        <v>358</v>
      </c>
      <c r="H117" s="1">
        <v>45823</v>
      </c>
      <c r="I117" t="s">
        <v>2</v>
      </c>
      <c r="J117">
        <v>8515</v>
      </c>
      <c r="K117" t="s">
        <v>3</v>
      </c>
      <c r="L117" t="s">
        <v>522</v>
      </c>
      <c r="M117" t="s">
        <v>523</v>
      </c>
      <c r="N117" t="s">
        <v>524</v>
      </c>
      <c r="O117" t="s">
        <v>525</v>
      </c>
      <c r="P117">
        <f>Merged_Table[[#This Row],[Service Logs.Agreed Amount]]-Merged_Table[[#This Row],[Invoice_Amount]]</f>
        <v>0</v>
      </c>
    </row>
    <row r="118" spans="1:16" x14ac:dyDescent="0.35">
      <c r="A118" t="s">
        <v>240</v>
      </c>
      <c r="B118" t="s">
        <v>526</v>
      </c>
      <c r="C118" t="s">
        <v>374</v>
      </c>
      <c r="D118" s="1">
        <v>45820</v>
      </c>
      <c r="E118">
        <v>3402</v>
      </c>
      <c r="F118" t="s">
        <v>3</v>
      </c>
      <c r="G118" t="s">
        <v>359</v>
      </c>
      <c r="H118" s="1">
        <v>45820</v>
      </c>
      <c r="I118" t="s">
        <v>11</v>
      </c>
      <c r="J118">
        <v>3402</v>
      </c>
      <c r="K118" t="s">
        <v>3</v>
      </c>
      <c r="L118" t="s">
        <v>527</v>
      </c>
      <c r="M118" t="s">
        <v>523</v>
      </c>
      <c r="N118" t="s">
        <v>524</v>
      </c>
      <c r="O118" t="s">
        <v>526</v>
      </c>
      <c r="P118">
        <f>Merged_Table[[#This Row],[Service Logs.Agreed Amount]]-Merged_Table[[#This Row],[Invoice_Amount]]</f>
        <v>0</v>
      </c>
    </row>
    <row r="119" spans="1:16" x14ac:dyDescent="0.35">
      <c r="A119" t="s">
        <v>241</v>
      </c>
      <c r="B119" t="s">
        <v>395</v>
      </c>
      <c r="C119" t="s">
        <v>360</v>
      </c>
      <c r="D119" s="1">
        <v>45864</v>
      </c>
      <c r="E119">
        <v>4950</v>
      </c>
      <c r="F119" t="s">
        <v>153</v>
      </c>
      <c r="G119" t="s">
        <v>360</v>
      </c>
      <c r="H119" s="1">
        <v>45864</v>
      </c>
      <c r="I119" t="s">
        <v>9</v>
      </c>
      <c r="J119">
        <v>4312</v>
      </c>
      <c r="K119" t="s">
        <v>153</v>
      </c>
      <c r="L119" t="s">
        <v>522</v>
      </c>
      <c r="M119" t="s">
        <v>527</v>
      </c>
      <c r="N119" t="s">
        <v>524</v>
      </c>
      <c r="O119" t="s">
        <v>519</v>
      </c>
      <c r="P119">
        <f>Merged_Table[[#This Row],[Service Logs.Agreed Amount]]-Merged_Table[[#This Row],[Invoice_Amount]]</f>
        <v>-638</v>
      </c>
    </row>
    <row r="120" spans="1:16" x14ac:dyDescent="0.35">
      <c r="A120" t="s">
        <v>242</v>
      </c>
      <c r="B120" t="s">
        <v>394</v>
      </c>
      <c r="C120" t="s">
        <v>361</v>
      </c>
      <c r="D120" s="1">
        <v>45862</v>
      </c>
      <c r="E120">
        <v>3434</v>
      </c>
      <c r="F120" t="s">
        <v>3</v>
      </c>
      <c r="G120" t="s">
        <v>361</v>
      </c>
      <c r="H120" s="1">
        <v>45862</v>
      </c>
      <c r="I120" t="s">
        <v>9</v>
      </c>
      <c r="J120">
        <v>3434</v>
      </c>
      <c r="K120" t="s">
        <v>3</v>
      </c>
      <c r="L120" t="s">
        <v>522</v>
      </c>
      <c r="M120" t="s">
        <v>523</v>
      </c>
      <c r="N120" t="s">
        <v>524</v>
      </c>
      <c r="O120" t="s">
        <v>525</v>
      </c>
      <c r="P120">
        <f>Merged_Table[[#This Row],[Service Logs.Agreed Amount]]-Merged_Table[[#This Row],[Invoice_Amount]]</f>
        <v>0</v>
      </c>
    </row>
    <row r="121" spans="1:16" x14ac:dyDescent="0.35">
      <c r="A121" t="s">
        <v>243</v>
      </c>
      <c r="B121" t="s">
        <v>393</v>
      </c>
      <c r="C121" t="s">
        <v>362</v>
      </c>
      <c r="D121" s="1">
        <v>45788</v>
      </c>
      <c r="E121">
        <v>5932</v>
      </c>
      <c r="F121" t="s">
        <v>3</v>
      </c>
      <c r="G121" t="s">
        <v>362</v>
      </c>
      <c r="H121" s="1">
        <v>45788</v>
      </c>
      <c r="I121" t="s">
        <v>2</v>
      </c>
      <c r="J121">
        <v>5010</v>
      </c>
      <c r="K121" t="s">
        <v>3</v>
      </c>
      <c r="L121" t="s">
        <v>522</v>
      </c>
      <c r="M121" t="s">
        <v>527</v>
      </c>
      <c r="N121" t="s">
        <v>524</v>
      </c>
      <c r="O121" t="s">
        <v>519</v>
      </c>
      <c r="P121">
        <f>Merged_Table[[#This Row],[Service Logs.Agreed Amount]]-Merged_Table[[#This Row],[Invoice_Amount]]</f>
        <v>-922</v>
      </c>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0D77-1201-411D-8D7E-0269DD0877A1}">
  <dimension ref="A3:E18"/>
  <sheetViews>
    <sheetView workbookViewId="0">
      <selection activeCell="D18" sqref="D18"/>
    </sheetView>
  </sheetViews>
  <sheetFormatPr defaultRowHeight="14.5" x14ac:dyDescent="0.35"/>
  <cols>
    <col min="1" max="1" width="15.08984375" bestFit="1" customWidth="1"/>
    <col min="2" max="2" width="29.7265625" bestFit="1" customWidth="1"/>
    <col min="4" max="4" width="16.26953125" bestFit="1" customWidth="1"/>
    <col min="5" max="5" width="24.26953125" bestFit="1" customWidth="1"/>
  </cols>
  <sheetData>
    <row r="3" spans="1:5" x14ac:dyDescent="0.35">
      <c r="A3" s="2" t="s">
        <v>530</v>
      </c>
      <c r="B3" t="s">
        <v>539</v>
      </c>
      <c r="D3" s="2" t="s">
        <v>530</v>
      </c>
      <c r="E3" t="s">
        <v>542</v>
      </c>
    </row>
    <row r="4" spans="1:5" x14ac:dyDescent="0.35">
      <c r="A4" s="3" t="s">
        <v>519</v>
      </c>
      <c r="B4">
        <v>9</v>
      </c>
      <c r="D4" s="3" t="s">
        <v>519</v>
      </c>
      <c r="E4" s="15">
        <v>9</v>
      </c>
    </row>
    <row r="5" spans="1:5" x14ac:dyDescent="0.35">
      <c r="A5" s="3" t="s">
        <v>525</v>
      </c>
      <c r="B5">
        <v>98</v>
      </c>
      <c r="D5" s="3" t="s">
        <v>518</v>
      </c>
      <c r="E5" s="15">
        <v>3</v>
      </c>
    </row>
    <row r="6" spans="1:5" x14ac:dyDescent="0.35">
      <c r="A6" s="3" t="s">
        <v>518</v>
      </c>
      <c r="B6">
        <v>3</v>
      </c>
      <c r="D6" s="3" t="s">
        <v>526</v>
      </c>
      <c r="E6" s="15">
        <v>6</v>
      </c>
    </row>
    <row r="7" spans="1:5" x14ac:dyDescent="0.35">
      <c r="A7" s="3" t="s">
        <v>526</v>
      </c>
      <c r="B7">
        <v>6</v>
      </c>
      <c r="D7" s="3" t="s">
        <v>529</v>
      </c>
      <c r="E7" s="15">
        <v>4</v>
      </c>
    </row>
    <row r="8" spans="1:5" x14ac:dyDescent="0.35">
      <c r="A8" s="3" t="s">
        <v>529</v>
      </c>
      <c r="B8">
        <v>4</v>
      </c>
      <c r="D8" s="3" t="s">
        <v>531</v>
      </c>
      <c r="E8" s="15">
        <v>22</v>
      </c>
    </row>
    <row r="9" spans="1:5" x14ac:dyDescent="0.35">
      <c r="A9" s="3" t="s">
        <v>531</v>
      </c>
      <c r="B9">
        <v>120</v>
      </c>
    </row>
    <row r="11" spans="1:5" x14ac:dyDescent="0.35">
      <c r="E11" t="s">
        <v>535</v>
      </c>
    </row>
    <row r="12" spans="1:5" x14ac:dyDescent="0.35">
      <c r="A12" s="2" t="s">
        <v>530</v>
      </c>
      <c r="B12" t="s">
        <v>540</v>
      </c>
      <c r="D12" s="2" t="s">
        <v>530</v>
      </c>
      <c r="E12" t="s">
        <v>542</v>
      </c>
    </row>
    <row r="13" spans="1:5" x14ac:dyDescent="0.35">
      <c r="A13" s="3" t="s">
        <v>2</v>
      </c>
      <c r="B13" s="15">
        <v>28</v>
      </c>
      <c r="D13" s="3" t="s">
        <v>519</v>
      </c>
      <c r="E13">
        <v>9</v>
      </c>
    </row>
    <row r="14" spans="1:5" x14ac:dyDescent="0.35">
      <c r="A14" s="3" t="s">
        <v>6</v>
      </c>
      <c r="B14" s="15">
        <v>19</v>
      </c>
      <c r="D14" s="3" t="s">
        <v>518</v>
      </c>
      <c r="E14">
        <v>3</v>
      </c>
    </row>
    <row r="15" spans="1:5" x14ac:dyDescent="0.35">
      <c r="A15" s="3" t="s">
        <v>9</v>
      </c>
      <c r="B15" s="15">
        <v>25</v>
      </c>
      <c r="D15" s="3" t="s">
        <v>526</v>
      </c>
      <c r="E15">
        <v>6</v>
      </c>
    </row>
    <row r="16" spans="1:5" x14ac:dyDescent="0.35">
      <c r="A16" s="3" t="s">
        <v>11</v>
      </c>
      <c r="B16" s="15">
        <v>22</v>
      </c>
      <c r="D16" s="3" t="s">
        <v>529</v>
      </c>
      <c r="E16">
        <v>4</v>
      </c>
    </row>
    <row r="17" spans="1:5" x14ac:dyDescent="0.35">
      <c r="A17" s="3" t="s">
        <v>16</v>
      </c>
      <c r="B17" s="15">
        <v>26</v>
      </c>
      <c r="D17" s="3" t="s">
        <v>531</v>
      </c>
      <c r="E17">
        <v>22</v>
      </c>
    </row>
    <row r="18" spans="1:5" x14ac:dyDescent="0.35">
      <c r="A18" s="3" t="s">
        <v>531</v>
      </c>
      <c r="B18" s="15">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r g e d _ T a b l e " > < C u s t o m C o n t e n t > < ! [ C D A T A [ < T a b l e W i d g e t G r i d S e r i a l i z a t i o n   x m l n s : x s i = " h t t p : / / w w w . w 3 . o r g / 2 0 0 1 / X M L S c h e m a - i n s t a n c e "   x m l n s : x s d = " h t t p : / / w w w . w 3 . o r g / 2 0 0 1 / X M L S c h e m a " > < C o l u m n S u g g e s t e d T y p e   / > < C o l u m n F o r m a t   / > < C o l u m n A c c u r a c y   / > < C o l u m n C u r r e n c y S y m b o l   / > < C o l u m n P o s i t i v e P a t t e r n   / > < C o l u m n N e g a t i v e P a t t e r n   / > < C o l u m n W i d t h s > < i t e m > < k e y > < s t r i n g > S e r v i c e _ I D < / s t r i n g > < / k e y > < v a l u e > < i n t > 1 4 4 < / i n t > < / v a l u e > < / i t e m > < i t e m > < k e y > < s t r i n g > I n v o i c e _ I D < / s t r i n g > < / k e y > < v a l u e > < i n t > 1 4 5 < / i n t > < / v a l u e > < / i t e m > < i t e m > < k e y > < s t r i n g > C l i e n t _ I D < / s t r i n g > < / k e y > < v a l u e > < i n t > 1 3 2 < / i n t > < / v a l u e > < / i t e m > < i t e m > < k e y > < s t r i n g > I n v o i c e _ D a t e < / s t r i n g > < / k e y > < v a l u e > < i n t > 1 6 8 < / i n t > < / v a l u e > < / i t e m > < i t e m > < k e y > < s t r i n g > I n v o i c e _ A m o u n t < / s t r i n g > < / k e y > < v a l u e > < i n t > 1 9 9 < / i n t > < / v a l u e > < / i t e m > < i t e m > < k e y > < s t r i n g > I n v o i c e _ S t a t u s < / s t r i n g > < / k e y > < v a l u e > < i n t > 1 8 1 < / i n t > < / v a l u e > < / i t e m > < i t e m > < k e y > < s t r i n g > S e r v i c e   L o g s . C l i e n t   I D < / s t r i n g > < / k e y > < v a l u e > < i n t > 2 4 1 < / i n t > < / v a l u e > < / i t e m > < i t e m > < k e y > < s t r i n g > S e r v i c e   L o g s . S e r v i c e   D a t e < / s t r i n g > < / k e y > < v a l u e > < i n t > 2 7 6 < / i n t > < / v a l u e > < / i t e m > < i t e m > < k e y > < s t r i n g > S e r v i c e   L o g s . S e r v i c e   T y p e < / s t r i n g > < / k e y > < v a l u e > < i n t > 2 7 6 < / i n t > < / v a l u e > < / i t e m > < i t e m > < k e y > < s t r i n g > S e r v i c e   L o g s . A g r e e d   A m o u n t < / s t r i n g > < / k e y > < v a l u e > < i n t > 3 0 8 < / i n t > < / v a l u e > < / i t e m > < i t e m > < k e y > < s t r i n g > S e r v i c e   L o g s . S e r v i c e   S t a t u s < / s t r i n g > < / k e y > < v a l u e > < i n t > 2 8 9 < / i n t > < / v a l u e > < / i t e m > < i t e m > < k e y > < s t r i n g > C l i e n t   M i s m a t c h < / s t r i n g > < / k e y > < v a l u e > < i n t > 1 9 6 < / i n t > < / v a l u e > < / i t e m > < i t e m > < k e y > < s t r i n g > A m o u n t   M i s m a t c h < / s t r i n g > < / k e y > < v a l u e > < i n t > 2 1 8 < / i n t > < / v a l u e > < / i t e m > < i t e m > < k e y > < s t r i n g > S e r v i c e   C h e c k < / s t r i n g > < / k e y > < v a l u e > < i n t > 1 7 2 < / i n t > < / v a l u e > < / i t e m > < i t e m > < k e y > < s t r i n g > D i s c r e p e n c y   C h e c k < / s t r i n g > < / k e y > < v a l u e > < i n t > 2 1 8 < / i n t > < / v a l u e > < / i t e m > < i t e m > < k e y > < s t r i n g > L o s s   A m o u n t < / s t r i n g > < / k e y > < v a l u e > < i n t > 1 6 7 < / i n t > < / v a l u e > < / i t e m > < / C o l u m n W i d t h s > < C o l u m n D i s p l a y I n d e x > < i t e m > < k e y > < s t r i n g > S e r v i c e _ I D < / s t r i n g > < / k e y > < v a l u e > < i n t > 0 < / i n t > < / v a l u e > < / i t e m > < i t e m > < k e y > < s t r i n g > I n v o i c e _ I D < / s t r i n g > < / k e y > < v a l u e > < i n t > 1 < / i n t > < / v a l u e > < / i t e m > < i t e m > < k e y > < s t r i n g > C l i e n t _ I D < / s t r i n g > < / k e y > < v a l u e > < i n t > 2 < / i n t > < / v a l u e > < / i t e m > < i t e m > < k e y > < s t r i n g > I n v o i c e _ D a t e < / s t r i n g > < / k e y > < v a l u e > < i n t > 3 < / i n t > < / v a l u e > < / i t e m > < i t e m > < k e y > < s t r i n g > I n v o i c e _ A m o u n t < / s t r i n g > < / k e y > < v a l u e > < i n t > 4 < / i n t > < / v a l u e > < / i t e m > < i t e m > < k e y > < s t r i n g > I n v o i c e _ S t a t u s < / s t r i n g > < / k e y > < v a l u e > < i n t > 5 < / i n t > < / v a l u e > < / i t e m > < i t e m > < k e y > < s t r i n g > S e r v i c e   L o g s . C l i e n t   I D < / s t r i n g > < / k e y > < v a l u e > < i n t > 6 < / i n t > < / v a l u e > < / i t e m > < i t e m > < k e y > < s t r i n g > S e r v i c e   L o g s . S e r v i c e   D a t e < / s t r i n g > < / k e y > < v a l u e > < i n t > 7 < / i n t > < / v a l u e > < / i t e m > < i t e m > < k e y > < s t r i n g > S e r v i c e   L o g s . S e r v i c e   T y p e < / s t r i n g > < / k e y > < v a l u e > < i n t > 8 < / i n t > < / v a l u e > < / i t e m > < i t e m > < k e y > < s t r i n g > S e r v i c e   L o g s . A g r e e d   A m o u n t < / s t r i n g > < / k e y > < v a l u e > < i n t > 9 < / i n t > < / v a l u e > < / i t e m > < i t e m > < k e y > < s t r i n g > S e r v i c e   L o g s . S e r v i c e   S t a t u s < / s t r i n g > < / k e y > < v a l u e > < i n t > 1 0 < / i n t > < / v a l u e > < / i t e m > < i t e m > < k e y > < s t r i n g > C l i e n t   M i s m a t c h < / s t r i n g > < / k e y > < v a l u e > < i n t > 1 1 < / i n t > < / v a l u e > < / i t e m > < i t e m > < k e y > < s t r i n g > A m o u n t   M i s m a t c h < / s t r i n g > < / k e y > < v a l u e > < i n t > 1 2 < / i n t > < / v a l u e > < / i t e m > < i t e m > < k e y > < s t r i n g > S e r v i c e   C h e c k < / s t r i n g > < / k e y > < v a l u e > < i n t > 1 3 < / i n t > < / v a l u e > < / i t e m > < i t e m > < k e y > < s t r i n g > D i s c r e p e n c y   C h e c k < / s t r i n g > < / k e y > < v a l u e > < i n t > 1 4 < / i n t > < / v a l u e > < / i t e m > < i t e m > < k e y > < s t r i n g > L o s s   A m o u n t < / 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 2 0 2 5 - 0 8 - 0 2 T 2 3 : 0 4 : 2 8 . 5 8 8 4 8 2 4 + 0 5 : 3 0 < / L a s t P r o c e s s e d T i m e > < / D a t a M o d e l i n g S a n d b o x . S e r i a l i z e d S a n d b o x E r r o r C a c h e > ] ] > < / C u s t o m C o n t e n t > < / G e m i n i > 
</file>

<file path=customXml/item14.xml>��< ? x m l   v e r s i o n = " 1 . 0 "   e n c o d i n g = " U T F - 1 6 " ? > < G e m i n i   x m l n s = " h t t p : / / g e m i n i / p i v o t c u s t o m i z a t i o n / S a n d b o x N o n E m p t y " > < C u s t o m C o n t e n t > < ! [ C D A T A [ 1 ] ] > < / 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 M e r g e d _ T a b l e 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 M e r g e d _ T a b l e 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 C o l u m n s \ S e r v i c e _ I D < / K e y > < / a : K e y > < a : V a l u e   i : t y p e = " T a b l e W i d g e t B a s e V i e w S t a t e " / > < / a : K e y V a l u e O f D i a g r a m O b j e c t K e y a n y T y p e z b w N T n L X > < a : K e y V a l u e O f D i a g r a m O b j e c t K e y a n y T y p e z b w N T n L X > < a : K e y > < K e y > C o l u m n s \ I n v o i c e _ I D < / K e y > < / a : K e y > < a : V a l u e   i : t y p e = " T a b l e W i d g e t B a s e V i e w S t a t e " / > < / a : K e y V a l u e O f D i a g r a m O b j e c t K e y a n y T y p e z b w N T n L X > < a : K e y V a l u e O f D i a g r a m O b j e c t K e y a n y T y p e z b w N T n L X > < a : K e y > < K e y > C o l u m n s \ C l i e n t _ I D < / 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 C o l u m n s \ I n v o i c e _ A m o u n t < / K e y > < / a : K e y > < a : V a l u e   i : t y p e = " T a b l e W i d g e t B a s e V i e w S t a t e " / > < / a : K e y V a l u e O f D i a g r a m O b j e c t K e y a n y T y p e z b w N T n L X > < a : K e y V a l u e O f D i a g r a m O b j e c t K e y a n y T y p e z b w N T n L X > < a : K e y > < K e y > C o l u m n s \ I n v o i c e _ S t a t u s < / K e y > < / a : K e y > < a : V a l u e   i : t y p e = " T a b l e W i d g e t B a s e V i e w S t a t e " / > < / a : K e y V a l u e O f D i a g r a m O b j e c t K e y a n y T y p e z b w N T n L X > < a : K e y V a l u e O f D i a g r a m O b j e c t K e y a n y T y p e z b w N T n L X > < a : K e y > < K e y > C o l u m n s \ S e r v i c e   L o g s . C l i e n t   I D < / K e y > < / a : K e y > < a : V a l u e   i : t y p e = " T a b l e W i d g e t B a s e V i e w S t a t e " / > < / a : K e y V a l u e O f D i a g r a m O b j e c t K e y a n y T y p e z b w N T n L X > < a : K e y V a l u e O f D i a g r a m O b j e c t K e y a n y T y p e z b w N T n L X > < a : K e y > < K e y > C o l u m n s \ S e r v i c e   L o g s . S e r v i c e   D a t e < / K e y > < / a : K e y > < a : V a l u e   i : t y p e = " T a b l e W i d g e t B a s e V i e w S t a t e " / > < / a : K e y V a l u e O f D i a g r a m O b j e c t K e y a n y T y p e z b w N T n L X > < a : K e y V a l u e O f D i a g r a m O b j e c t K e y a n y T y p e z b w N T n L X > < a : K e y > < K e y > C o l u m n s \ S e r v i c e   L o g s . S e r v i c e   T y p e < / K e y > < / a : K e y > < a : V a l u e   i : t y p e = " T a b l e W i d g e t B a s e V i e w S t a t e " / > < / a : K e y V a l u e O f D i a g r a m O b j e c t K e y a n y T y p e z b w N T n L X > < a : K e y V a l u e O f D i a g r a m O b j e c t K e y a n y T y p e z b w N T n L X > < a : K e y > < K e y > C o l u m n s \ S e r v i c e   L o g s . A g r e e d   A m o u n t < / K e y > < / a : K e y > < a : V a l u e   i : t y p e = " T a b l e W i d g e t B a s e V i e w S t a t e " / > < / a : K e y V a l u e O f D i a g r a m O b j e c t K e y a n y T y p e z b w N T n L X > < a : K e y V a l u e O f D i a g r a m O b j e c t K e y a n y T y p e z b w N T n L X > < a : K e y > < K e y > C o l u m n s \ S e r v i c e   L o g s . S e r v i c e   S t a t u s < / K e y > < / a : K e y > < a : V a l u e   i : t y p e = " T a b l e W i d g e t B a s e V i e w S t a t e " / > < / a : K e y V a l u e O f D i a g r a m O b j e c t K e y a n y T y p e z b w N T n L X > < a : K e y V a l u e O f D i a g r a m O b j e c t K e y a n y T y p e z b w N T n L X > < a : K e y > < K e y > C o l u m n s \ C l i e n t   M i s m a t c h < / K e y > < / a : K e y > < a : V a l u e   i : t y p e = " T a b l e W i d g e t B a s e V i e w S t a t e " / > < / a : K e y V a l u e O f D i a g r a m O b j e c t K e y a n y T y p e z b w N T n L X > < a : K e y V a l u e O f D i a g r a m O b j e c t K e y a n y T y p e z b w N T n L X > < a : K e y > < K e y > C o l u m n s \ A m o u n t   M i s m a t c h < / K e y > < / a : K e y > < a : V a l u e   i : t y p e = " T a b l e W i d g e t B a s e V i e w S t a t e " / > < / a : K e y V a l u e O f D i a g r a m O b j e c t K e y a n y T y p e z b w N T n L X > < a : K e y V a l u e O f D i a g r a m O b j e c t K e y a n y T y p e z b w N T n L X > < a : K e y > < K e y > C o l u m n s \ S e r v i c e   C h e c k < / K e y > < / a : K e y > < a : V a l u e   i : t y p e = " T a b l e W i d g e t B a s e V i e w S t a t e " / > < / a : K e y V a l u e O f D i a g r a m O b j e c t K e y a n y T y p e z b w N T n L X > < a : K e y V a l u e O f D i a g r a m O b j e c t K e y a n y T y p e z b w N T n L X > < a : K e y > < K e y > C o l u m n s \ D i s c r e p e n c y   C h e c k < / K e y > < / a : K e y > < a : V a l u e   i : t y p e = " T a b l e W i d g e t B a s e V i e w S t a t e " / > < / a : K e y V a l u e O f D i a g r a m O b j e c t K e y a n y T y p e z b w N T n L X > < a : K e y V a l u e O f D i a g r a m O b j e c t K e y a n y T y p e z b w N T n L X > < a : K e y > < K e y > C o l u m n s \ L o s s 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2.xml>��< ? x m l   v e r s i o n = " 1 . 0 "   e n c o d i n g = " U T F - 1 6 " ? > < G e m i n i   x m l n s = " h t t p : / / g e m i n i / p i v o t c u s t o m i z a t i o n / T a b l e O r d e r " > < C u s t o m C o n t e n t > < ! [ C D A T A [ M e r g e d _ T a b l e ] ] > < / C u s t o m C o n t e n t > < / G e m i n i > 
</file>

<file path=customXml/item3.xml>��< ? x m l   v e r s i o n = " 1 . 0 "   e n c o d i n g = " u t f - 1 6 " ? > < D a t a M a s h u p   x m l n s = " h t t p : / / s c h e m a s . m i c r o s o f t . c o m / D a t a M a s h u p " > A A A A A O U F A A B Q S w M E F A A C A A g A q W s C W 3 0 S 7 D m l A A A A 9 w A A A B I A H A B D b 2 5 m a W c v U G F j a 2 F n Z S 5 4 b W w g o h g A K K A U A A A A A A A A A A A A A A A A A A A A A A A A A A A A h U 8 9 D o I w G L 0 K 6 U 5 b K o M h H 2 V w M h F j Y m J c G 6 z Q C B + G F s v d H D y S V x C j q J v D G 9 5 f 8 t 7 9 e o N s a O r g o j t r W k x J R D k J N B b t w W C Z k t 4 d w z n J J G x U c V K l D s Y w 2 m S w J i W V c + e E M e 8 9 9 T P a d i U T n E d s n 6 + 2 R a U b F R q 0 T m G h y a d 1 + N 8 i E n a v M V L Q K I 5 H c E E 5 s E m F 3 O A 3 I c b B T / d H h E V f u 7 7 T U m O 4 X A O b K L D 3 C f k A U E s D B B Q A A g A I A K l r A 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a w J b 4 m + d R N 4 C A A D 6 C g A A E w A c A E Z v c m 1 1 b G F z L 1 N l Y 3 R p b 2 4 x L m 0 g o h g A K K A U A A A A A A A A A A A A A A A A A A A A A A A A A A A A v V V d a 9 s w F H 0 P 5 D 8 I 9 c U B Y 0 i 3 7 m F d B y X p I F u 7 j 6 a w h z Q U 1 7 5 J v D p S k e Q t J e S / 7 9 r y l 2 R 5 L W y s L 0 l 8 d K / O P e f c W k K k E s 7 I X H + O T 4 e D 4 U B u Q g E x O a I z 9 p M n E Z B r i L i I J S V n J A U 1 H B D 8 m / N M I H R G L n Y R p M F 3 L h 7 u O X / w P i Q p B B P O F D A l P T p 9 e / t V 8 B / Y / n a a y E j A I 7 D o 6 f Z b J u A p 2 K V y R 0 c + Y V m a + k S J D E a + 7 n 4 T 3 q c w v i s + 8 A 5 9 2 X 4 x U 7 A 9 o x q k / q e E x e U v u j w s p q E K l 2 X 9 E Z 1 s Q r b G K W 6 e H i E n X h w L b k T I 5 I q L 7 Y S n 2 Z b l o P T a l / n 7 f T X 2 3 W x K k R U e I Q p 2 6 u C T P Z 2 D + N k D T d I E R 3 Y h V T 8 k C B U Y 4 3 c D P N / y j C m E Z 0 y 9 e R 3 k z A x 8 r k K V S a P 3 Y T Q c J M w 5 s O l j y Z p c 8 v V / N / H k T y a e / G M T T x o T q 5 l 7 n X I h V Z H T q Q o s y N i V 5 2 s B S L T P x a r 2 b 1 y 8 A l E g h V R O F 7 U 8 n 0 E q i D / y h H n d F b Z C j O S s e L T Z 6 g M 2 n n f O X Q s u Y a W + Z A r E q D Y M g 4 O / k e U 1 / y U b x + a Q Y n j y Z 5 4 m 6 x M I o 4 2 R l i N 6 D U i x q N b G t h q U U P n c s y / y r c 0 0 V 9 h Y T X s b u w v Y X T l T g U P D + G L 3 G L I Y W d g b p l l r u P i u m X u u I b s K m x G 1 U 2 k H s Z M 9 O 2 1 G A v M r A m f 7 A u m 7 y w C r i w 2 w l 4 V R W l F q N D y P c w E n m V R 8 2 0 i H T 2 v J 3 C r X v p K r R G 5 D F W 1 o m a p k R R a 1 5 U t s u X A P v y R q A w z b c C E w n p R A K s G u f v f + u f L 6 e l 3 f e N c Q 6 1 m Q s X N D L E m c q 9 I + M X a r Z t 2 U 5 6 S w x i m X u Q R d z Q x z 6 8 F b U 7 u a d K R z d 7 H k e 0 6 0 4 x e I N n 5 e t e M X q H b c j v F k A 9 G D S z M d 6 a 5 m Z u S b s D G Z y P z F W g 0 8 Y 1 H z z E 3 2 l Z u s O Q 9 y b b 2 d + / n q n c h f 1 4 0 D M m F r U h 7 o 7 E G d m L y u 5 V c 5 k L W E T b W V N 2 e 1 n c m m 2 t C 9 q D W E K u u 1 u P i / l K 3 S p N 5 h J A U h o 8 a b 1 d T z 9 D d Q S w E C L Q A U A A I A C A C p a w J b f R L s O a U A A A D 3 A A A A E g A A A A A A A A A A A A A A A A A A A A A A Q 2 9 u Z m l n L 1 B h Y 2 t h Z 2 U u e G 1 s U E s B A i 0 A F A A C A A g A q W s C W w / K 6 a u k A A A A 6 Q A A A B M A A A A A A A A A A A A A A A A A 8 Q A A A F t D b 2 5 0 Z W 5 0 X 1 R 5 c G V z X S 5 4 b W x Q S w E C L Q A U A A I A C A C p a w J b 4 m + d R N 4 C A A D 6 C g A A E w A A A A A A A A A A A A A A A A D i A Q A A R m 9 y b X V s Y X M v U 2 V j d G l v b j E u b V B L B Q Y A A A A A A w A D A M I A A A A N 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U L Q A A A A A A A D I 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n Z v a W N l J T I w U m V j b 3 J k c z w v S X R l b V B h d G g + P C 9 J d G V t T G 9 j Y X R p b 2 4 + P F N 0 Y W J s Z U V u d H J p Z X M + P E V u d H J 5 I F R 5 c G U 9 I k l z U H J p d m F 0 Z S I g V m F s d W U 9 I m w w I i A v P j x F b n R y e S B U e X B l P S J R d W V y e U l E I i B W Y W x 1 Z T 0 i c 2 J m Y 2 Z l M 2 Z l L T Z m M z I t N G M 4 O S 0 5 N D A z L T B h O D Y 4 M j c 1 Z T c w 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W 5 2 b 2 l j Z V 9 S Z W N v c m R z I i A v P j x F b n R y e S B U e X B l P S J G a W x s Z W R D b 2 1 w b G V 0 Z V J l c 3 V s d F R v V 2 9 y a 3 N o Z W V 0 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N S 0 w O C 0 w M l Q w N z o 1 O T o x N i 4 1 M T Q z N T U y W i I g L z 4 8 R W 5 0 c n k g V H l w Z T 0 i R m l s b E N v b H V t b l R 5 c G V z I i B W Y W x 1 Z T 0 i c 0 J n W U d D U U 1 H I i A v P j x F b n R y e S B U e X B l P S J G a W x s Q 2 9 s d W 1 u T m F t Z X M i I F Z h b H V l P S J z W y Z x d W 9 0 O 0 l u d m 9 p Y 2 V f S U Q m c X V v d D s s J n F 1 b 3 Q 7 U 2 V y d m l j Z V 9 J R C Z x d W 9 0 O y w m c X V v d D t D b G l l b n R f S U Q m c X V v d D s s J n F 1 b 3 Q 7 S W 5 2 b 2 l j Z V 9 E Y X R l J n F 1 b 3 Q 7 L C Z x d W 9 0 O 0 l u d m 9 p Y 2 V f Q W 1 v d W 5 0 J n F 1 b 3 Q 7 L C Z x d W 9 0 O 0 l u d m 9 p Y 2 V f U 3 R h d H 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S W 5 2 b 2 l j Z S B S Z W N v c m R z L 0 F 1 d G 9 S Z W 1 v d m V k Q 2 9 s d W 1 u c z E u e 0 l u d m 9 p Y 2 V f S U Q s M H 0 m c X V v d D s s J n F 1 b 3 Q 7 U 2 V j d G l v b j E v S W 5 2 b 2 l j Z S B S Z W N v c m R z L 0 F 1 d G 9 S Z W 1 v d m V k Q 2 9 s d W 1 u c z E u e 1 N l c n Z p Y 2 V f S U Q s M X 0 m c X V v d D s s J n F 1 b 3 Q 7 U 2 V j d G l v b j E v S W 5 2 b 2 l j Z S B S Z W N v c m R z L 0 F 1 d G 9 S Z W 1 v d m V k Q 2 9 s d W 1 u c z E u e 0 N s a W V u d F 9 J R C w y f S Z x d W 9 0 O y w m c X V v d D t T Z W N 0 a W 9 u M S 9 J b n Z v a W N l I F J l Y 2 9 y Z H M v Q X V 0 b 1 J l b W 9 2 Z W R D b 2 x 1 b W 5 z M S 5 7 S W 5 2 b 2 l j Z V 9 E Y X R l L D N 9 J n F 1 b 3 Q 7 L C Z x d W 9 0 O 1 N l Y 3 R p b 2 4 x L 0 l u d m 9 p Y 2 U g U m V j b 3 J k c y 9 B d X R v U m V t b 3 Z l Z E N v b H V t b n M x L n t J b n Z v a W N l X 0 F t b 3 V u d C w 0 f S Z x d W 9 0 O y w m c X V v d D t T Z W N 0 a W 9 u M S 9 J b n Z v a W N l I F J l Y 2 9 y Z H M v Q X V 0 b 1 J l b W 9 2 Z W R D b 2 x 1 b W 5 z M S 5 7 S W 5 2 b 2 l j Z V 9 T d G F 0 d X M s N X 0 m c X V v d D t d L C Z x d W 9 0 O 0 N v b H V t b k N v d W 5 0 J n F 1 b 3 Q 7 O j Y s J n F 1 b 3 Q 7 S 2 V 5 Q 2 9 s d W 1 u T m F t Z X M m c X V v d D s 6 W 1 0 s J n F 1 b 3 Q 7 Q 2 9 s d W 1 u S W R l b n R p d G l l c y Z x d W 9 0 O z p b J n F 1 b 3 Q 7 U 2 V j d G l v b j E v S W 5 2 b 2 l j Z S B S Z W N v c m R z L 0 F 1 d G 9 S Z W 1 v d m V k Q 2 9 s d W 1 u c z E u e 0 l u d m 9 p Y 2 V f S U Q s M H 0 m c X V v d D s s J n F 1 b 3 Q 7 U 2 V j d G l v b j E v S W 5 2 b 2 l j Z S B S Z W N v c m R z L 0 F 1 d G 9 S Z W 1 v d m V k Q 2 9 s d W 1 u c z E u e 1 N l c n Z p Y 2 V f S U Q s M X 0 m c X V v d D s s J n F 1 b 3 Q 7 U 2 V j d G l v b j E v S W 5 2 b 2 l j Z S B S Z W N v c m R z L 0 F 1 d G 9 S Z W 1 v d m V k Q 2 9 s d W 1 u c z E u e 0 N s a W V u d F 9 J R C w y f S Z x d W 9 0 O y w m c X V v d D t T Z W N 0 a W 9 u M S 9 J b n Z v a W N l I F J l Y 2 9 y Z H M v Q X V 0 b 1 J l b W 9 2 Z W R D b 2 x 1 b W 5 z M S 5 7 S W 5 2 b 2 l j Z V 9 E Y X R l L D N 9 J n F 1 b 3 Q 7 L C Z x d W 9 0 O 1 N l Y 3 R p b 2 4 x L 0 l u d m 9 p Y 2 U g U m V j b 3 J k c y 9 B d X R v U m V t b 3 Z l Z E N v b H V t b n M x L n t J b n Z v a W N l X 0 F t b 3 V u d C w 0 f S Z x d W 9 0 O y w m c X V v d D t T Z W N 0 a W 9 u M S 9 J b n Z v a W N l I F J l Y 2 9 y Z H M v Q X V 0 b 1 J l b W 9 2 Z W R D b 2 x 1 b W 5 z M S 5 7 S W 5 2 b 2 l j Z V 9 T d G F 0 d X M s N X 0 m c X V v d D t d L C Z x d W 9 0 O 1 J l b G F 0 a W 9 u c 2 h p c E l u Z m 8 m c X V v d D s 6 W 1 1 9 I i A v P j w v U 3 R h Y m x l R W 5 0 c m l l c z 4 8 L 0 l 0 Z W 0 + P E l 0 Z W 0 + P E l 0 Z W 1 M b 2 N h d G l v b j 4 8 S X R l b V R 5 c G U + R m 9 y b X V s Y T w v S X R l b V R 5 c G U + P E l 0 Z W 1 Q Y X R o P l N l Y 3 R p b 2 4 x L 0 l u d m 9 p Y 2 U l M j B S Z W N v c m R z L 1 N v d X J j Z T w v S X R l b V B h d G g + P C 9 J d G V t T G 9 j Y X R p b 2 4 + P F N 0 Y W J s Z U V u d H J p Z X M g L z 4 8 L 0 l 0 Z W 0 + P E l 0 Z W 0 + P E l 0 Z W 1 M b 2 N h d G l v b j 4 8 S X R l b V R 5 c G U + R m 9 y b X V s Y T w v S X R l b V R 5 c G U + P E l 0 Z W 1 Q Y X R o P l N l Y 3 R p b 2 4 x L 0 l u d m 9 p Y 2 U l M j B S Z W N v c m R z L 1 R h Y m x l M V 9 U Y W J s Z T w v S X R l b V B h d G g + P C 9 J d G V t T G 9 j Y X R p b 2 4 + P F N 0 Y W J s Z U V u d H J p Z X M g L z 4 8 L 0 l 0 Z W 0 + P E l 0 Z W 0 + P E l 0 Z W 1 M b 2 N h d G l v b j 4 8 S X R l b V R 5 c G U + R m 9 y b X V s Y T w v S X R l b V R 5 c G U + P E l 0 Z W 1 Q Y X R o P l N l Y 3 R p b 2 4 x L 0 l u d m 9 p Y 2 U l M j B S Z W N v c m R z L 0 N o Y W 5 n Z W Q l M j B U e X B l P C 9 J d G V t U G F 0 a D 4 8 L 0 l 0 Z W 1 M b 2 N h d G l v b j 4 8 U 3 R h Y m x l R W 5 0 c m l l c y A v P j w v S X R l b T 4 8 S X R l b T 4 8 S X R l b U x v Y 2 F 0 a W 9 u P j x J d G V t V H l w Z T 5 G b 3 J t d W x h P C 9 J d G V t V H l w Z T 4 8 S X R l b V B h d G g + U 2 V j d G l v b j E v U 2 V y d m l j Z S U y M E x v Z 3 M 8 L 0 l 0 Z W 1 Q Y X R o P j w v S X R l b U x v Y 2 F 0 a W 9 u P j x T d G F i b G V F b n R y a W V z P j x F b n R y e S B U e X B l P S J J c 1 B y a X Z h d G U i I F Z h b H V l P S J s M C I g L z 4 8 R W 5 0 c n k g V H l w Z T 0 i U X V l c n l J R C I g V m F s d W U 9 I n N k N G V j Y 2 J l Y y 1 l M D M w L T Q 0 M j U t O T l h O C 1 i M j l i Z T F m N z Q 0 M 2 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T G 9 n c y I g L z 4 8 R W 5 0 c n k g V H l w Z T 0 i R m l s b G V k Q 2 9 t c G x l d G V S Z X N 1 b H R U b 1 d v c m t z a G V l d C I g V m F s d W U 9 I m w x I i A v P j x F b n R y e S B U e X B l P S J B Z G R l Z F R v R G F 0 Y U 1 v Z G V s I i B W Y W x 1 Z T 0 i b D A i I C 8 + P E V u d H J 5 I F R 5 c G U 9 I k Z p b G x D b 3 V u d C I g V m F s d W U 9 I m w y N T A i I C 8 + P E V u d H J 5 I F R 5 c G U 9 I k Z p b G x F c n J v c k N v Z G U i I F Z h b H V l P S J z V W 5 r b m 9 3 b i I g L z 4 8 R W 5 0 c n k g V H l w Z T 0 i R m l s b E V y c m 9 y Q 2 9 1 b n Q i I F Z h b H V l P S J s M C I g L z 4 8 R W 5 0 c n k g V H l w Z T 0 i R m l s b E x h c 3 R V c G R h d G V k I i B W Y W x 1 Z T 0 i Z D I w M j U t M D g t M D J U M D c 6 N T k 6 M T g u N j E 3 N j I 2 N V o i I C 8 + P E V u d H J 5 I F R 5 c G U 9 I k Z p b G x D b 2 x 1 b W 5 U e X B l c y I g V m F s d W U 9 I n N C Z 1 l K Q m d N R y I g L z 4 8 R W 5 0 c n k g V H l w Z T 0 i R m l s b E N v b H V t b k 5 h b W V z I i B W Y W x 1 Z T 0 i c 1 s m c X V v d D t T Z X J 2 a W N l I E l E J n F 1 b 3 Q 7 L C Z x d W 9 0 O 0 N s a W V u d C B J R C Z x d W 9 0 O y w m c X V v d D t T Z X J 2 a W N l I E R h d G U m c X V v d D s s J n F 1 b 3 Q 7 U 2 V y d m l j Z S B U e X B l J n F 1 b 3 Q 7 L C Z x d W 9 0 O 0 F n c m V l Z C B B b W 9 1 b n Q m c X V v d D s s J n F 1 b 3 Q 7 U 2 V y d m l j Z S B T d G F 0 d 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Z X J 2 a W N l I E x v Z 3 M v Q X V 0 b 1 J l b W 9 2 Z W R D b 2 x 1 b W 5 z M S 5 7 U 2 V y d m l j Z S B J R C w w f S Z x d W 9 0 O y w m c X V v d D t T Z W N 0 a W 9 u M S 9 T Z X J 2 a W N l I E x v Z 3 M v Q X V 0 b 1 J l b W 9 2 Z W R D b 2 x 1 b W 5 z M S 5 7 Q 2 x p Z W 5 0 I E l E L D F 9 J n F 1 b 3 Q 7 L C Z x d W 9 0 O 1 N l Y 3 R p b 2 4 x L 1 N l c n Z p Y 2 U g T G 9 n c y 9 B d X R v U m V t b 3 Z l Z E N v b H V t b n M x L n t T Z X J 2 a W N l I E R h d G U s M n 0 m c X V v d D s s J n F 1 b 3 Q 7 U 2 V j d G l v b j E v U 2 V y d m l j Z S B M b 2 d z L 0 F 1 d G 9 S Z W 1 v d m V k Q 2 9 s d W 1 u c z E u e 1 N l c n Z p Y 2 U g V H l w Z S w z f S Z x d W 9 0 O y w m c X V v d D t T Z W N 0 a W 9 u M S 9 T Z X J 2 a W N l I E x v Z 3 M v Q X V 0 b 1 J l b W 9 2 Z W R D b 2 x 1 b W 5 z M S 5 7 Q W d y Z W V k I E F t b 3 V u d C w 0 f S Z x d W 9 0 O y w m c X V v d D t T Z W N 0 a W 9 u M S 9 T Z X J 2 a W N l I E x v Z 3 M v Q X V 0 b 1 J l b W 9 2 Z W R D b 2 x 1 b W 5 z M S 5 7 U 2 V y d m l j Z S B T d G F 0 d X M s N X 0 m c X V v d D t d L C Z x d W 9 0 O 0 N v b H V t b k N v d W 5 0 J n F 1 b 3 Q 7 O j Y s J n F 1 b 3 Q 7 S 2 V 5 Q 2 9 s d W 1 u T m F t Z X M m c X V v d D s 6 W 1 0 s J n F 1 b 3 Q 7 Q 2 9 s d W 1 u S W R l b n R p d G l l c y Z x d W 9 0 O z p b J n F 1 b 3 Q 7 U 2 V j d G l v b j E v U 2 V y d m l j Z S B M b 2 d z L 0 F 1 d G 9 S Z W 1 v d m V k Q 2 9 s d W 1 u c z E u e 1 N l c n Z p Y 2 U g S U Q s M H 0 m c X V v d D s s J n F 1 b 3 Q 7 U 2 V j d G l v b j E v U 2 V y d m l j Z S B M b 2 d z L 0 F 1 d G 9 S Z W 1 v d m V k Q 2 9 s d W 1 u c z E u e 0 N s a W V u d C B J R C w x f S Z x d W 9 0 O y w m c X V v d D t T Z W N 0 a W 9 u M S 9 T Z X J 2 a W N l I E x v Z 3 M v Q X V 0 b 1 J l b W 9 2 Z W R D b 2 x 1 b W 5 z M S 5 7 U 2 V y d m l j Z S B E Y X R l L D J 9 J n F 1 b 3 Q 7 L C Z x d W 9 0 O 1 N l Y 3 R p b 2 4 x L 1 N l c n Z p Y 2 U g T G 9 n c y 9 B d X R v U m V t b 3 Z l Z E N v b H V t b n M x L n t T Z X J 2 a W N l I F R 5 c G U s M 3 0 m c X V v d D s s J n F 1 b 3 Q 7 U 2 V j d G l v b j E v U 2 V y d m l j Z S B M b 2 d z L 0 F 1 d G 9 S Z W 1 v d m V k Q 2 9 s d W 1 u c z E u e 0 F n c m V l Z C B B b W 9 1 b n Q s N H 0 m c X V v d D s s J n F 1 b 3 Q 7 U 2 V j d G l v b j E v U 2 V y d m l j Z S B M b 2 d z L 0 F 1 d G 9 S Z W 1 v d m V k Q 2 9 s d W 1 u c z E u e 1 N l c n Z p Y 2 U g U 3 R h d H V z L D V 9 J n F 1 b 3 Q 7 X S w m c X V v d D t S Z W x h d G l v b n N o a X B J b m Z v J n F 1 b 3 Q 7 O l t d f S I g L z 4 8 L 1 N 0 Y W J s Z U V u d H J p Z X M + P C 9 J d G V t P j x J d G V t P j x J d G V t T G 9 j Y X R p b 2 4 + P E l 0 Z W 1 U e X B l P k Z v c m 1 1 b G E 8 L 0 l 0 Z W 1 U e X B l P j x J d G V t U G F 0 a D 5 T Z W N 0 a W 9 u M S 9 T Z X J 2 a W N l J T I w T G 9 n c y 9 T b 3 V y Y 2 U 8 L 0 l 0 Z W 1 Q Y X R o P j w v S X R l b U x v Y 2 F 0 a W 9 u P j x T d G F i b G V F b n R y a W V z I C 8 + P C 9 J d G V t P j x J d G V t P j x J d G V t T G 9 j Y X R p b 2 4 + P E l 0 Z W 1 U e X B l P k Z v c m 1 1 b G E 8 L 0 l 0 Z W 1 U e X B l P j x J d G V t U G F 0 a D 5 T Z W N 0 a W 9 u M S 9 T Z X J 2 a W N l J T I w T G 9 n c y 9 U Y W J s Z T V f V G F i b G U 8 L 0 l 0 Z W 1 Q Y X R o P j w v S X R l b U x v Y 2 F 0 a W 9 u P j x T d G F i b G V F b n R y a W V z I C 8 + P C 9 J d G V t P j x J d G V t P j x J d G V t T G 9 j Y X R p b 2 4 + P E l 0 Z W 1 U e X B l P k Z v c m 1 1 b G E 8 L 0 l 0 Z W 1 U e X B l P j x J d G V t U G F 0 a D 5 T Z W N 0 a W 9 u M S 9 T Z X J 2 a W N l J T I w T G 9 n c y 9 D a G F u Z 2 V k J T I w V H l w Z T w v S X R l b V B h d G g + P C 9 J d G V t T G 9 j Y X R p b 2 4 + P F N 0 Y W J s Z U V u d H J p Z X M g L z 4 8 L 0 l 0 Z W 0 + P E l 0 Z W 0 + P E l 0 Z W 1 M b 2 N h d G l v b j 4 8 S X R l b V R 5 c G U + R m 9 y b X V s Y T w v S X R l b V R 5 c G U + P E l 0 Z W 1 Q Y X R o P l N l Y 3 R p b 2 4 x L 0 1 l c m d l Z C U y M F R h Y m x l P C 9 J d G V t U G F 0 a D 4 8 L 0 l 0 Z W 1 M b 2 N h d G l v b j 4 8 U 3 R h Y m x l R W 5 0 c m l l c z 4 8 R W 5 0 c n k g V H l w Z T 0 i S X N Q c m l 2 Y X R l I i B W Y W x 1 Z T 0 i b D A i I C 8 + P E V u d H J 5 I F R 5 c G U 9 I l F 1 Z X J 5 S U Q i I F Z h b H V l P S J z Y m U z Z W J m Z m Y t M T F j N y 0 0 M j E 0 L W I y M j c t Y j U x M j N j M W J k N W N 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W R f V G F i b G U i I C 8 + P E V u d H J 5 I F R 5 c G U 9 I k Z p b G x l Z E N v b X B s Z X R l U m V z d W x 0 V G 9 X b 3 J r c 2 h l Z X Q i I F Z h b H V l P S J s M S I g L z 4 8 R W 5 0 c n k g V H l w Z T 0 i Q W R k Z W R U b 0 R h d G F N b 2 R l b C I g V m F s d W U 9 I m w w I i A v P j x F b n R y e S B U e X B l P S J G a W x s Q 2 9 1 b n Q i I F Z h b H V l P S J s M T I w I i A v P j x F b n R y e S B U e X B l P S J G a W x s R X J y b 3 J D b 2 R l I i B W Y W x 1 Z T 0 i c 1 V u a 2 5 v d 2 4 i I C 8 + P E V u d H J 5 I F R 5 c G U 9 I k Z p b G x F c n J v c k N v d W 5 0 I i B W Y W x 1 Z T 0 i b D A i I C 8 + P E V u d H J 5 I F R 5 c G U 9 I k Z p b G x M Y X N 0 V X B k Y X R l Z C I g V m F s d W U 9 I m Q y M D I 1 L T A 4 L T A y V D A 3 O j U 5 O j E 4 L j Y 1 N j I z N j J a I i A v P j x F b n R y e S B U e X B l P S J G a W x s Q 2 9 s d W 1 u V H l w Z X M i I F Z h b H V l P S J z Q m d Z R 0 N R T U d C Z 2 t H Q X d Z Q U F B Q U E i I C 8 + P E V u d H J 5 I F R 5 c G U 9 I k Z p b G x D b 2 x 1 b W 5 O Y W 1 l c y I g V m F s d W U 9 I n N b J n F 1 b 3 Q 7 U 2 V y d m l j Z V 9 J R C Z x d W 9 0 O y w m c X V v d D t J b n Z v a W N l X 0 l E J n F 1 b 3 Q 7 L C Z x d W 9 0 O 0 N s a W V u d F 9 J R C Z x d W 9 0 O y w m c X V v d D t J b n Z v a W N l X 0 R h d G U m c X V v d D s s J n F 1 b 3 Q 7 S W 5 2 b 2 l j Z V 9 B b W 9 1 b n Q m c X V v d D s s J n F 1 b 3 Q 7 S W 5 2 b 2 l j Z V 9 T d G F 0 d X M m c X V v d D s s J n F 1 b 3 Q 7 U 2 V y d m l j Z S B M b 2 d z L k N s a W V u d C B J R C Z x d W 9 0 O y w m c X V v d D t T Z X J 2 a W N l I E x v Z 3 M u U 2 V y d m l j Z S B E Y X R l J n F 1 b 3 Q 7 L C Z x d W 9 0 O 1 N l c n Z p Y 2 U g T G 9 n c y 5 T Z X J 2 a W N l I F R 5 c G U m c X V v d D s s J n F 1 b 3 Q 7 U 2 V y d m l j Z S B M b 2 d z L k F n c m V l Z C B B b W 9 1 b n Q m c X V v d D s s J n F 1 b 3 Q 7 U 2 V y d m l j Z S B M b 2 d z L l N l c n Z p Y 2 U g U 3 R h d H V z J n F 1 b 3 Q 7 L C Z x d W 9 0 O 0 N s a W V u d C B N a X N t Y X R j a C Z x d W 9 0 O y w m c X V v d D t B b W 9 1 b n Q g T W l z b W F 0 Y 2 g m c X V v d D s s J n F 1 b 3 Q 7 U 2 V y d m l j Z S B D a G V j a y Z x d W 9 0 O y w m c X V v d D t E a X N j c m V w Z W 5 j e S B D a G V j a 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N Z X J n Z W Q g V G F i b G U v Q X V 0 b 1 J l b W 9 2 Z W R D b 2 x 1 b W 5 z M S 5 7 U 2 V y d m l j Z V 9 J R C w w f S Z x d W 9 0 O y w m c X V v d D t T Z W N 0 a W 9 u M S 9 N Z X J n Z W Q g V G F i b G U v Q X V 0 b 1 J l b W 9 2 Z W R D b 2 x 1 b W 5 z M S 5 7 S W 5 2 b 2 l j Z V 9 J R C w x f S Z x d W 9 0 O y w m c X V v d D t T Z W N 0 a W 9 u M S 9 N Z X J n Z W Q g V G F i b G U v Q X V 0 b 1 J l b W 9 2 Z W R D b 2 x 1 b W 5 z M S 5 7 Q 2 x p Z W 5 0 X 0 l E L D J 9 J n F 1 b 3 Q 7 L C Z x d W 9 0 O 1 N l Y 3 R p b 2 4 x L 0 1 l c m d l Z C B U Y W J s Z S 9 B d X R v U m V t b 3 Z l Z E N v b H V t b n M x L n t J b n Z v a W N l X 0 R h d G U s M 3 0 m c X V v d D s s J n F 1 b 3 Q 7 U 2 V j d G l v b j E v T W V y Z 2 V k I F R h Y m x l L 0 F 1 d G 9 S Z W 1 v d m V k Q 2 9 s d W 1 u c z E u e 0 l u d m 9 p Y 2 V f Q W 1 v d W 5 0 L D R 9 J n F 1 b 3 Q 7 L C Z x d W 9 0 O 1 N l Y 3 R p b 2 4 x L 0 1 l c m d l Z C B U Y W J s Z S 9 B d X R v U m V t b 3 Z l Z E N v b H V t b n M x L n t J b n Z v a W N l X 1 N 0 Y X R 1 c y w 1 f S Z x d W 9 0 O y w m c X V v d D t T Z W N 0 a W 9 u M S 9 N Z X J n Z W Q g V G F i b G U v Q X V 0 b 1 J l b W 9 2 Z W R D b 2 x 1 b W 5 z M S 5 7 U 2 V y d m l j Z S B M b 2 d z L k N s a W V u d C B J R C w 2 f S Z x d W 9 0 O y w m c X V v d D t T Z W N 0 a W 9 u M S 9 N Z X J n Z W Q g V G F i b G U v Q X V 0 b 1 J l b W 9 2 Z W R D b 2 x 1 b W 5 z M S 5 7 U 2 V y d m l j Z S B M b 2 d z L l N l c n Z p Y 2 U g R G F 0 Z S w 3 f S Z x d W 9 0 O y w m c X V v d D t T Z W N 0 a W 9 u M S 9 N Z X J n Z W Q g V G F i b G U v Q X V 0 b 1 J l b W 9 2 Z W R D b 2 x 1 b W 5 z M S 5 7 U 2 V y d m l j Z S B M b 2 d z L l N l c n Z p Y 2 U g V H l w Z S w 4 f S Z x d W 9 0 O y w m c X V v d D t T Z W N 0 a W 9 u M S 9 N Z X J n Z W Q g V G F i b G U v Q X V 0 b 1 J l b W 9 2 Z W R D b 2 x 1 b W 5 z M S 5 7 U 2 V y d m l j Z S B M b 2 d z L k F n c m V l Z C B B b W 9 1 b n Q s O X 0 m c X V v d D s s J n F 1 b 3 Q 7 U 2 V j d G l v b j E v T W V y Z 2 V k I F R h Y m x l L 0 F 1 d G 9 S Z W 1 v d m V k Q 2 9 s d W 1 u c z E u e 1 N l c n Z p Y 2 U g T G 9 n c y 5 T Z X J 2 a W N l I F N 0 Y X R 1 c y w x M H 0 m c X V v d D s s J n F 1 b 3 Q 7 U 2 V j d G l v b j E v T W V y Z 2 V k I F R h Y m x l L 0 F 1 d G 9 S Z W 1 v d m V k Q 2 9 s d W 1 u c z E u e 0 N s a W V u d C B N a X N t Y X R j a C w x M X 0 m c X V v d D s s J n F 1 b 3 Q 7 U 2 V j d G l v b j E v T W V y Z 2 V k I F R h Y m x l L 0 F 1 d G 9 S Z W 1 v d m V k Q 2 9 s d W 1 u c z E u e 0 F t b 3 V u d C B N a X N t Y X R j a C w x M n 0 m c X V v d D s s J n F 1 b 3 Q 7 U 2 V j d G l v b j E v T W V y Z 2 V k I F R h Y m x l L 0 F 1 d G 9 S Z W 1 v d m V k Q 2 9 s d W 1 u c z E u e 1 N l c n Z p Y 2 U g Q 2 h l Y 2 s s M T N 9 J n F 1 b 3 Q 7 L C Z x d W 9 0 O 1 N l Y 3 R p b 2 4 x L 0 1 l c m d l Z C B U Y W J s Z S 9 B d X R v U m V t b 3 Z l Z E N v b H V t b n M x L n t E a X N j c m V w Z W 5 j e S B D a G V j a y w x N H 0 m c X V v d D t d L C Z x d W 9 0 O 0 N v b H V t b k N v d W 5 0 J n F 1 b 3 Q 7 O j E 1 L C Z x d W 9 0 O 0 t l e U N v b H V t b k 5 h b W V z J n F 1 b 3 Q 7 O l t d L C Z x d W 9 0 O 0 N v b H V t b k l k Z W 5 0 a X R p Z X M m c X V v d D s 6 W y Z x d W 9 0 O 1 N l Y 3 R p b 2 4 x L 0 1 l c m d l Z C B U Y W J s Z S 9 B d X R v U m V t b 3 Z l Z E N v b H V t b n M x L n t T Z X J 2 a W N l X 0 l E L D B 9 J n F 1 b 3 Q 7 L C Z x d W 9 0 O 1 N l Y 3 R p b 2 4 x L 0 1 l c m d l Z C B U Y W J s Z S 9 B d X R v U m V t b 3 Z l Z E N v b H V t b n M x L n t J b n Z v a W N l X 0 l E L D F 9 J n F 1 b 3 Q 7 L C Z x d W 9 0 O 1 N l Y 3 R p b 2 4 x L 0 1 l c m d l Z C B U Y W J s Z S 9 B d X R v U m V t b 3 Z l Z E N v b H V t b n M x L n t D b G l l b n R f S U Q s M n 0 m c X V v d D s s J n F 1 b 3 Q 7 U 2 V j d G l v b j E v T W V y Z 2 V k I F R h Y m x l L 0 F 1 d G 9 S Z W 1 v d m V k Q 2 9 s d W 1 u c z E u e 0 l u d m 9 p Y 2 V f R G F 0 Z S w z f S Z x d W 9 0 O y w m c X V v d D t T Z W N 0 a W 9 u M S 9 N Z X J n Z W Q g V G F i b G U v Q X V 0 b 1 J l b W 9 2 Z W R D b 2 x 1 b W 5 z M S 5 7 S W 5 2 b 2 l j Z V 9 B b W 9 1 b n Q s N H 0 m c X V v d D s s J n F 1 b 3 Q 7 U 2 V j d G l v b j E v T W V y Z 2 V k I F R h Y m x l L 0 F 1 d G 9 S Z W 1 v d m V k Q 2 9 s d W 1 u c z E u e 0 l u d m 9 p Y 2 V f U 3 R h d H V z L D V 9 J n F 1 b 3 Q 7 L C Z x d W 9 0 O 1 N l Y 3 R p b 2 4 x L 0 1 l c m d l Z C B U Y W J s Z S 9 B d X R v U m V t b 3 Z l Z E N v b H V t b n M x L n t T Z X J 2 a W N l I E x v Z 3 M u Q 2 x p Z W 5 0 I E l E L D Z 9 J n F 1 b 3 Q 7 L C Z x d W 9 0 O 1 N l Y 3 R p b 2 4 x L 0 1 l c m d l Z C B U Y W J s Z S 9 B d X R v U m V t b 3 Z l Z E N v b H V t b n M x L n t T Z X J 2 a W N l I E x v Z 3 M u U 2 V y d m l j Z S B E Y X R l L D d 9 J n F 1 b 3 Q 7 L C Z x d W 9 0 O 1 N l Y 3 R p b 2 4 x L 0 1 l c m d l Z C B U Y W J s Z S 9 B d X R v U m V t b 3 Z l Z E N v b H V t b n M x L n t T Z X J 2 a W N l I E x v Z 3 M u U 2 V y d m l j Z S B U e X B l L D h 9 J n F 1 b 3 Q 7 L C Z x d W 9 0 O 1 N l Y 3 R p b 2 4 x L 0 1 l c m d l Z C B U Y W J s Z S 9 B d X R v U m V t b 3 Z l Z E N v b H V t b n M x L n t T Z X J 2 a W N l I E x v Z 3 M u Q W d y Z W V k I E F t b 3 V u d C w 5 f S Z x d W 9 0 O y w m c X V v d D t T Z W N 0 a W 9 u M S 9 N Z X J n Z W Q g V G F i b G U v Q X V 0 b 1 J l b W 9 2 Z W R D b 2 x 1 b W 5 z M S 5 7 U 2 V y d m l j Z S B M b 2 d z L l N l c n Z p Y 2 U g U 3 R h d H V z L D E w f S Z x d W 9 0 O y w m c X V v d D t T Z W N 0 a W 9 u M S 9 N Z X J n Z W Q g V G F i b G U v Q X V 0 b 1 J l b W 9 2 Z W R D b 2 x 1 b W 5 z M S 5 7 Q 2 x p Z W 5 0 I E 1 p c 2 1 h d G N o L D E x f S Z x d W 9 0 O y w m c X V v d D t T Z W N 0 a W 9 u M S 9 N Z X J n Z W Q g V G F i b G U v Q X V 0 b 1 J l b W 9 2 Z W R D b 2 x 1 b W 5 z M S 5 7 Q W 1 v d W 5 0 I E 1 p c 2 1 h d G N o L D E y f S Z x d W 9 0 O y w m c X V v d D t T Z W N 0 a W 9 u M S 9 N Z X J n Z W Q g V G F i b G U v Q X V 0 b 1 J l b W 9 2 Z W R D b 2 x 1 b W 5 z M S 5 7 U 2 V y d m l j Z S B D a G V j a y w x M 3 0 m c X V v d D s s J n F 1 b 3 Q 7 U 2 V j d G l v b j E v T W V y Z 2 V k I F R h Y m x l L 0 F 1 d G 9 S Z W 1 v d m V k Q 2 9 s d W 1 u c z E u e 0 R p c 2 N y Z X B l b m N 5 I E N o Z W N r L D E 0 f S Z x d W 9 0 O 1 0 s J n F 1 b 3 Q 7 U m V s Y X R p b 2 5 z a G l w S W 5 m b y Z x d W 9 0 O z p b X X 0 i I C 8 + P C 9 T d G F i b G V F b n R y a W V z P j w v S X R l b T 4 8 S X R l b T 4 8 S X R l b U x v Y 2 F 0 a W 9 u P j x J d G V t V H l w Z T 5 G b 3 J t d W x h P C 9 J d G V t V H l w Z T 4 8 S X R l b V B h d G g + U 2 V j d G l v b j E v T W V y Z 2 V k J T I w V G F i b G U v U 2 9 1 c m N l P C 9 J d G V t U G F 0 a D 4 8 L 0 l 0 Z W 1 M b 2 N h d G l v b j 4 8 U 3 R h Y m x l R W 5 0 c m l l c y A v P j w v S X R l b T 4 8 S X R l b T 4 8 S X R l b U x v Y 2 F 0 a W 9 u P j x J d G V t V H l w Z T 5 G b 3 J t d W x h P C 9 J d G V t V H l w Z T 4 8 S X R l b V B h d G g + U 2 V j d G l v b j E v T W V y Z 2 V k J T I w V G F i b G U v R m l s d G V y Z W Q l M j B S b 3 d z P C 9 J d G V t U G F 0 a D 4 8 L 0 l 0 Z W 1 M b 2 N h d G l v b j 4 8 U 3 R h Y m x l R W 5 0 c m l l c y A v P j w v S X R l b T 4 8 S X R l b T 4 8 S X R l b U x v Y 2 F 0 a W 9 u P j x J d G V t V H l w Z T 5 G b 3 J t d W x h P C 9 J d G V t V H l w Z T 4 8 S X R l b V B h d G g + U 2 V j d G l v b j E v T W V y Z 2 V k J T I w V G F i b G U v U m V v c m R l c m V k J T I w Q 2 9 s d W 1 u c z w v S X R l b V B h d G g + P C 9 J d G V t T G 9 j Y X R p b 2 4 + P F N 0 Y W J s Z U V u d H J p Z X M g L z 4 8 L 0 l 0 Z W 0 + P E l 0 Z W 0 + P E l 0 Z W 1 M b 2 N h d G l v b j 4 8 S X R l b V R 5 c G U + R m 9 y b X V s Y T w v S X R l b V R 5 c G U + P E l 0 Z W 1 Q Y X R o P l N l Y 3 R p b 2 4 x L 0 1 l c m d l Z C U y M F R h Y m x l L 0 V 4 c G F u Z G V k J T I w U 2 V y d m l j Z S U y M E x v Z 3 M 8 L 0 l 0 Z W 1 Q Y X R o P j w v S X R l b U x v Y 2 F 0 a W 9 u P j x T d G F i b G V F b n R y a W V z I C 8 + P C 9 J d G V t P j x J d G V t P j x J d G V t T G 9 j Y X R p b 2 4 + P E l 0 Z W 1 U e X B l P k Z v c m 1 1 b G E 8 L 0 l 0 Z W 1 U e X B l P j x J d G V t U G F 0 a D 5 T Z W N 0 a W 9 u M S 9 N Z X J n Z W Q l M j B U Y W J s Z S 9 B Z G R l Z C U y M E N 1 c 3 R v b T w v S X R l b V B h d G g + P C 9 J d G V t T G 9 j Y X R p b 2 4 + P F N 0 Y W J s Z U V u d H J p Z X M g L z 4 8 L 0 l 0 Z W 0 + P E l 0 Z W 0 + P E l 0 Z W 1 M b 2 N h d G l v b j 4 8 S X R l b V R 5 c G U + R m 9 y b X V s Y T w v S X R l b V R 5 c G U + P E l 0 Z W 1 Q Y X R o P l N l Y 3 R p b 2 4 x L 0 1 l c m d l Z C U y M F R h Y m x l L 0 Z p b H R l c m V k J T I w U m 9 3 c z E 8 L 0 l 0 Z W 1 Q Y X R o P j w v S X R l b U x v Y 2 F 0 a W 9 u P j x T d G F i b G V F b n R y a W V z I C 8 + P C 9 J d G V t P j x J d G V t P j x J d G V t T G 9 j Y X R p b 2 4 + P E l 0 Z W 1 U e X B l P k Z v c m 1 1 b G E 8 L 0 l 0 Z W 1 U e X B l P j x J d G V t U G F 0 a D 5 T Z W N 0 a W 9 u M S 9 N Z X J n Z W Q l M j B U Y W J s Z S 9 B Z G R l Z C U y M E N 1 c 3 R v b T E 8 L 0 l 0 Z W 1 Q Y X R o P j w v S X R l b U x v Y 2 F 0 a W 9 u P j x T d G F i b G V F b n R y a W V z I C 8 + P C 9 J d G V t P j x J d G V t P j x J d G V t T G 9 j Y X R p b 2 4 + P E l 0 Z W 1 U e X B l P k Z v c m 1 1 b G E 8 L 0 l 0 Z W 1 U e X B l P j x J d G V t U G F 0 a D 5 T Z W N 0 a W 9 u M S 9 N Z X J n Z W Q l M j B U Y W J s Z S 9 G a W x 0 Z X J l Z C U y M F J v d 3 M y P C 9 J d G V t U G F 0 a D 4 8 L 0 l 0 Z W 1 M b 2 N h d G l v b j 4 8 U 3 R h Y m x l R W 5 0 c m l l c y A v P j w v S X R l b T 4 8 S X R l b T 4 8 S X R l b U x v Y 2 F 0 a W 9 u P j x J d G V t V H l w Z T 5 G b 3 J t d W x h P C 9 J d G V t V H l w Z T 4 8 S X R l b V B h d G g + U 2 V j d G l v b j E v T W V y Z 2 V k J T I w V G F i b G U v Q W R k Z W Q l M j B D d X N 0 b 2 0 y P C 9 J d G V t U G F 0 a D 4 8 L 0 l 0 Z W 1 M b 2 N h d G l v b j 4 8 U 3 R h Y m x l R W 5 0 c m l l c y A v P j w v S X R l b T 4 8 S X R l b T 4 8 S X R l b U x v Y 2 F 0 a W 9 u P j x J d G V t V H l w Z T 5 G b 3 J t d W x h P C 9 J d G V t V H l w Z T 4 8 S X R l b V B h d G g + U 2 V j d G l v b j E v T W V y Z 2 V k J T I w V G F i b G U v Q W R k Z W Q l M j B D d X N 0 b 2 0 z P C 9 J d G V t U G F 0 a D 4 8 L 0 l 0 Z W 1 M b 2 N h d G l v b j 4 8 U 3 R h Y m x l R W 5 0 c m l l c y A v P j w v S X R l b T 4 8 L 0 l 0 Z W 1 z P j w v T G 9 j Y W x Q Y W N r Y W d l T W V 0 Y W R h d G F G a W x l P h Y A A A B Q S w U G A A A A A A A A A A A A A A A A A A A A A A A A J g E A A A E A A A D Q j J 3 f A R X R E Y x 6 A M B P w p f r A Q A A A N h 5 Z f g j 4 4 V C q 5 v z 0 k D B B j M A A A A A A g A A A A A A E G Y A A A A B A A A g A A A A D C 0 I 9 B / I o Z v s C u H h h I 4 Z C d C G e / z W p o f K h 4 2 x G x D b x n E A A A A A D o A A A A A C A A A g A A A A D U Z D W / o 7 o J b J h c m X d C K z U d H B z n j 3 w Q n 5 K b + 4 a C h Y F q h Q A A A A o G 5 d W S 4 v J l f o R t N V R a M u P Y J E 6 A 2 S 8 p U F K G P S L B y g P h U f 1 U g 9 w t R z v D Y n C D X / k O 7 F 5 R Q Y S v z l A x D b a r N 0 v 1 7 x S / G n 4 z a c C n R g u R + P 0 / B K P Q h A A A A A m e W F u x U c O C E b J 3 y F L 5 Y B 3 c O 3 Q W H B j J m + C o N Y z g f F o e G f Z D X 0 0 T k q z j U X L v y n O 3 P R l 7 E c C m I h 1 K 8 F 4 f e o w y N t 3 Q = = < / D a t a M a s h u p > 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 M e r g e d _ T a b l e 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 M e r g e d _ T a b l e 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 C o l u m n s \ S e r v i c e _ I D < / K e y > < / D i a g r a m O b j e c t K e y > < D i a g r a m O b j e c t K e y > < K e y > C o l u m n s \ I n v o i c e _ I D < / K e y > < / D i a g r a m O b j e c t K e y > < D i a g r a m O b j e c t K e y > < K e y > C o l u m n s \ C l i e n t _ I D < / K e y > < / D i a g r a m O b j e c t K e y > < D i a g r a m O b j e c t K e y > < K e y > C o l u m n s \ I n v o i c e _ D a t e < / K e y > < / D i a g r a m O b j e c t K e y > < D i a g r a m O b j e c t K e y > < K e y > C o l u m n s \ I n v o i c e _ A m o u n t < / K e y > < / D i a g r a m O b j e c t K e y > < D i a g r a m O b j e c t K e y > < K e y > C o l u m n s \ I n v o i c e _ S t a t u s < / K e y > < / D i a g r a m O b j e c t K e y > < D i a g r a m O b j e c t K e y > < K e y > C o l u m n s \ S e r v i c e   L o g s . C l i e n t   I D < / K e y > < / D i a g r a m O b j e c t K e y > < D i a g r a m O b j e c t K e y > < K e y > C o l u m n s \ S e r v i c e   L o g s . S e r v i c e   D a t e < / K e y > < / D i a g r a m O b j e c t K e y > < D i a g r a m O b j e c t K e y > < K e y > C o l u m n s \ S e r v i c e   L o g s . S e r v i c e   T y p e < / K e y > < / D i a g r a m O b j e c t K e y > < D i a g r a m O b j e c t K e y > < K e y > C o l u m n s \ S e r v i c e   L o g s . A g r e e d   A m o u n t < / K e y > < / D i a g r a m O b j e c t K e y > < D i a g r a m O b j e c t K e y > < K e y > C o l u m n s \ S e r v i c e   L o g s . S e r v i c e   S t a t u s < / K e y > < / D i a g r a m O b j e c t K e y > < D i a g r a m O b j e c t K e y > < K e y > C o l u m n s \ C l i e n t   M i s m a t c h < / K e y > < / D i a g r a m O b j e c t K e y > < D i a g r a m O b j e c t K e y > < K e y > C o l u m n s \ A m o u n t   M i s m a t c h < / K e y > < / D i a g r a m O b j e c t K e y > < D i a g r a m O b j e c t K e y > < K e y > C o l u m n s \ S e r v i c e   C h e c k < / K e y > < / D i a g r a m O b j e c t K e y > < D i a g r a m O b j e c t K e y > < K e y > C o l u m n s \ D i s c r e p e n c y   C h e c k < / K e y > < / D i a g r a m O b j e c t K e y > < D i a g r a m O b j e c t K e y > < K e y > C o l u m n s \ L o s s 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 C o l u m n s \ S e r v i c e _ I D < / K e y > < / a : K e y > < a : V a l u e   i : t y p e = " M e a s u r e G r i d N o d e V i e w S t a t e " > < L a y e d O u t > t r u e < / L a y e d O u t > < / a : V a l u e > < / a : K e y V a l u e O f D i a g r a m O b j e c t K e y a n y T y p e z b w N T n L X > < a : K e y V a l u e O f D i a g r a m O b j e c t K e y a n y T y p e z b w N T n L X > < a : K e y > < K e y > C o l u m n s \ I n v o i c e _ I D < / K e y > < / a : K e y > < a : V a l u e   i : t y p e = " M e a s u r e G r i d N o d e V i e w S t a t e " > < C o l u m n > 1 < / C o l u m n > < L a y e d O u t > t r u e < / L a y e d O u t > < / a : V a l u e > < / a : K e y V a l u e O f D i a g r a m O b j e c t K e y a n y T y p e z b w N T n L X > < a : K e y V a l u e O f D i a g r a m O b j e c t K e y a n y T y p e z b w N T n L X > < a : K e y > < K e y > C o l u m n s \ C l i e n t _ I D < / K e y > < / a : K e y > < a : V a l u e   i : t y p e = " M e a s u r e G r i d N o d e V i e w S t a t e " > < C o l u m n > 2 < / C o l u m n > < L a y e d O u t > t r u e < / L a y e d O u t > < / a : V a l u e > < / a : K e y V a l u e O f D i a g r a m O b j e c t K e y a n y T y p e z b w N T n L X > < a : K e y V a l u e O f D i a g r a m O b j e c t K e y a n y T y p e z b w N T n L X > < a : K e y > < K e y > C o l u m n s \ I n v o i c e _ D a t e < / K e y > < / a : K e y > < a : V a l u e   i : t y p e = " M e a s u r e G r i d N o d e V i e w S t a t e " > < C o l u m n > 3 < / C o l u m n > < L a y e d O u t > t r u e < / L a y e d O u t > < / a : V a l u e > < / a : K e y V a l u e O f D i a g r a m O b j e c t K e y a n y T y p e z b w N T n L X > < a : K e y V a l u e O f D i a g r a m O b j e c t K e y a n y T y p e z b w N T n L X > < a : K e y > < K e y > C o l u m n s \ I n v o i c e _ A m o u n t < / K e y > < / a : K e y > < a : V a l u e   i : t y p e = " M e a s u r e G r i d N o d e V i e w S t a t e " > < C o l u m n > 4 < / C o l u m n > < L a y e d O u t > t r u e < / L a y e d O u t > < / a : V a l u e > < / a : K e y V a l u e O f D i a g r a m O b j e c t K e y a n y T y p e z b w N T n L X > < a : K e y V a l u e O f D i a g r a m O b j e c t K e y a n y T y p e z b w N T n L X > < a : K e y > < K e y > C o l u m n s \ I n v o i c e _ S t a t u s < / K e y > < / a : K e y > < a : V a l u e   i : t y p e = " M e a s u r e G r i d N o d e V i e w S t a t e " > < C o l u m n > 5 < / C o l u m n > < L a y e d O u t > t r u e < / L a y e d O u t > < / a : V a l u e > < / a : K e y V a l u e O f D i a g r a m O b j e c t K e y a n y T y p e z b w N T n L X > < a : K e y V a l u e O f D i a g r a m O b j e c t K e y a n y T y p e z b w N T n L X > < a : K e y > < K e y > C o l u m n s \ S e r v i c e   L o g s . C l i e n t   I D < / K e y > < / a : K e y > < a : V a l u e   i : t y p e = " M e a s u r e G r i d N o d e V i e w S t a t e " > < C o l u m n > 6 < / C o l u m n > < L a y e d O u t > t r u e < / L a y e d O u t > < / a : V a l u e > < / a : K e y V a l u e O f D i a g r a m O b j e c t K e y a n y T y p e z b w N T n L X > < a : K e y V a l u e O f D i a g r a m O b j e c t K e y a n y T y p e z b w N T n L X > < a : K e y > < K e y > C o l u m n s \ S e r v i c e   L o g s . S e r v i c e   D a t e < / K e y > < / a : K e y > < a : V a l u e   i : t y p e = " M e a s u r e G r i d N o d e V i e w S t a t e " > < C o l u m n > 7 < / C o l u m n > < L a y e d O u t > t r u e < / L a y e d O u t > < / a : V a l u e > < / a : K e y V a l u e O f D i a g r a m O b j e c t K e y a n y T y p e z b w N T n L X > < a : K e y V a l u e O f D i a g r a m O b j e c t K e y a n y T y p e z b w N T n L X > < a : K e y > < K e y > C o l u m n s \ S e r v i c e   L o g s . S e r v i c e   T y p e < / K e y > < / a : K e y > < a : V a l u e   i : t y p e = " M e a s u r e G r i d N o d e V i e w S t a t e " > < C o l u m n > 8 < / C o l u m n > < L a y e d O u t > t r u e < / L a y e d O u t > < / a : V a l u e > < / a : K e y V a l u e O f D i a g r a m O b j e c t K e y a n y T y p e z b w N T n L X > < a : K e y V a l u e O f D i a g r a m O b j e c t K e y a n y T y p e z b w N T n L X > < a : K e y > < K e y > C o l u m n s \ S e r v i c e   L o g s . A g r e e d   A m o u n t < / K e y > < / a : K e y > < a : V a l u e   i : t y p e = " M e a s u r e G r i d N o d e V i e w S t a t e " > < C o l u m n > 9 < / C o l u m n > < L a y e d O u t > t r u e < / L a y e d O u t > < / a : V a l u e > < / a : K e y V a l u e O f D i a g r a m O b j e c t K e y a n y T y p e z b w N T n L X > < a : K e y V a l u e O f D i a g r a m O b j e c t K e y a n y T y p e z b w N T n L X > < a : K e y > < K e y > C o l u m n s \ S e r v i c e   L o g s . S e r v i c e   S t a t u s < / K e y > < / a : K e y > < a : V a l u e   i : t y p e = " M e a s u r e G r i d N o d e V i e w S t a t e " > < C o l u m n > 1 0 < / C o l u m n > < L a y e d O u t > t r u e < / L a y e d O u t > < / a : V a l u e > < / a : K e y V a l u e O f D i a g r a m O b j e c t K e y a n y T y p e z b w N T n L X > < a : K e y V a l u e O f D i a g r a m O b j e c t K e y a n y T y p e z b w N T n L X > < a : K e y > < K e y > C o l u m n s \ C l i e n t   M i s m a t c h < / K e y > < / a : K e y > < a : V a l u e   i : t y p e = " M e a s u r e G r i d N o d e V i e w S t a t e " > < C o l u m n > 1 1 < / C o l u m n > < L a y e d O u t > t r u e < / L a y e d O u t > < / a : V a l u e > < / a : K e y V a l u e O f D i a g r a m O b j e c t K e y a n y T y p e z b w N T n L X > < a : K e y V a l u e O f D i a g r a m O b j e c t K e y a n y T y p e z b w N T n L X > < a : K e y > < K e y > C o l u m n s \ A m o u n t   M i s m a t c h < / K e y > < / a : K e y > < a : V a l u e   i : t y p e = " M e a s u r e G r i d N o d e V i e w S t a t e " > < C o l u m n > 1 2 < / C o l u m n > < L a y e d O u t > t r u e < / L a y e d O u t > < / a : V a l u e > < / a : K e y V a l u e O f D i a g r a m O b j e c t K e y a n y T y p e z b w N T n L X > < a : K e y V a l u e O f D i a g r a m O b j e c t K e y a n y T y p e z b w N T n L X > < a : K e y > < K e y > C o l u m n s \ S e r v i c e   C h e c k < / K e y > < / a : K e y > < a : V a l u e   i : t y p e = " M e a s u r e G r i d N o d e V i e w S t a t e " > < C o l u m n > 1 3 < / C o l u m n > < L a y e d O u t > t r u e < / L a y e d O u t > < / a : V a l u e > < / a : K e y V a l u e O f D i a g r a m O b j e c t K e y a n y T y p e z b w N T n L X > < a : K e y V a l u e O f D i a g r a m O b j e c t K e y a n y T y p e z b w N T n L X > < a : K e y > < K e y > C o l u m n s \ D i s c r e p e n c y   C h e c k < / K e y > < / a : K e y > < a : V a l u e   i : t y p e = " M e a s u r e G r i d N o d e V i e w S t a t e " > < C o l u m n > 1 4 < / C o l u m n > < L a y e d O u t > t r u e < / L a y e d O u t > < / a : V a l u e > < / a : K e y V a l u e O f D i a g r a m O b j e c t K e y a n y T y p e z b w N T n L X > < a : K e y V a l u e O f D i a g r a m O b j e c t K e y a n y T y p e z b w N T n L X > < a : K e y > < K e y > C o l u m n s \ L o s s   A m o u n t < / K e y > < / a : K e y > < a : V a l u e   i : t y p e = " M e a s u r e G r i d N o d e V i e w S t a t e " > < C o l u m n > 1 5 < / C o l u m n > < L a y e d O u t > t r u e < / L a y e d O u t > < / a : V a l u 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 M e r g e d _ T a b l e 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M e r g e d _ T a b l e ] ] > < / C u s t o m C o n t e n t > < / G e m i n i > 
</file>

<file path=customXml/itemProps1.xml><?xml version="1.0" encoding="utf-8"?>
<ds:datastoreItem xmlns:ds="http://schemas.openxmlformats.org/officeDocument/2006/customXml" ds:itemID="{C9F9C5AD-D085-45F7-9B1C-014F4F84301A}">
  <ds:schemaRefs/>
</ds:datastoreItem>
</file>

<file path=customXml/itemProps10.xml><?xml version="1.0" encoding="utf-8"?>
<ds:datastoreItem xmlns:ds="http://schemas.openxmlformats.org/officeDocument/2006/customXml" ds:itemID="{D929A9D4-7E19-4E92-9AD6-4F899AD7B4F9}">
  <ds:schemaRefs/>
</ds:datastoreItem>
</file>

<file path=customXml/itemProps11.xml><?xml version="1.0" encoding="utf-8"?>
<ds:datastoreItem xmlns:ds="http://schemas.openxmlformats.org/officeDocument/2006/customXml" ds:itemID="{22556F5F-6832-4F20-B650-55E997637817}">
  <ds:schemaRefs/>
</ds:datastoreItem>
</file>

<file path=customXml/itemProps12.xml><?xml version="1.0" encoding="utf-8"?>
<ds:datastoreItem xmlns:ds="http://schemas.openxmlformats.org/officeDocument/2006/customXml" ds:itemID="{93C87B2A-1A64-49A1-B2B3-D115FA076F5F}">
  <ds:schemaRefs/>
</ds:datastoreItem>
</file>

<file path=customXml/itemProps13.xml><?xml version="1.0" encoding="utf-8"?>
<ds:datastoreItem xmlns:ds="http://schemas.openxmlformats.org/officeDocument/2006/customXml" ds:itemID="{9774AE21-D7F8-4DB8-9A16-4793D27F0E5A}">
  <ds:schemaRefs/>
</ds:datastoreItem>
</file>

<file path=customXml/itemProps14.xml><?xml version="1.0" encoding="utf-8"?>
<ds:datastoreItem xmlns:ds="http://schemas.openxmlformats.org/officeDocument/2006/customXml" ds:itemID="{4C7320C1-F235-4A94-9312-34F6E7A865E2}">
  <ds:schemaRefs/>
</ds:datastoreItem>
</file>

<file path=customXml/itemProps15.xml><?xml version="1.0" encoding="utf-8"?>
<ds:datastoreItem xmlns:ds="http://schemas.openxmlformats.org/officeDocument/2006/customXml" ds:itemID="{F06CF918-F1BB-44C3-8FA4-F18F4E805027}">
  <ds:schemaRefs/>
</ds:datastoreItem>
</file>

<file path=customXml/itemProps16.xml><?xml version="1.0" encoding="utf-8"?>
<ds:datastoreItem xmlns:ds="http://schemas.openxmlformats.org/officeDocument/2006/customXml" ds:itemID="{823D1D2E-89C6-401D-A037-8D630D56ECBF}">
  <ds:schemaRefs/>
</ds:datastoreItem>
</file>

<file path=customXml/itemProps17.xml><?xml version="1.0" encoding="utf-8"?>
<ds:datastoreItem xmlns:ds="http://schemas.openxmlformats.org/officeDocument/2006/customXml" ds:itemID="{76210CCF-547F-4F45-9433-20328ECD822E}">
  <ds:schemaRefs/>
</ds:datastoreItem>
</file>

<file path=customXml/itemProps2.xml><?xml version="1.0" encoding="utf-8"?>
<ds:datastoreItem xmlns:ds="http://schemas.openxmlformats.org/officeDocument/2006/customXml" ds:itemID="{1FE07568-3FE8-445A-A087-FF29D26C6F5F}">
  <ds:schemaRefs/>
</ds:datastoreItem>
</file>

<file path=customXml/itemProps3.xml><?xml version="1.0" encoding="utf-8"?>
<ds:datastoreItem xmlns:ds="http://schemas.openxmlformats.org/officeDocument/2006/customXml" ds:itemID="{1D9D2016-97B5-4D6C-A62C-F2AF3D950C3E}">
  <ds:schemaRefs>
    <ds:schemaRef ds:uri="http://schemas.microsoft.com/DataMashup"/>
  </ds:schemaRefs>
</ds:datastoreItem>
</file>

<file path=customXml/itemProps4.xml><?xml version="1.0" encoding="utf-8"?>
<ds:datastoreItem xmlns:ds="http://schemas.openxmlformats.org/officeDocument/2006/customXml" ds:itemID="{B64799C4-84A3-4675-B024-370EA8CA2A7A}">
  <ds:schemaRefs/>
</ds:datastoreItem>
</file>

<file path=customXml/itemProps5.xml><?xml version="1.0" encoding="utf-8"?>
<ds:datastoreItem xmlns:ds="http://schemas.openxmlformats.org/officeDocument/2006/customXml" ds:itemID="{A5196987-4F0F-4ED0-975E-31A8508BAE36}">
  <ds:schemaRefs/>
</ds:datastoreItem>
</file>

<file path=customXml/itemProps6.xml><?xml version="1.0" encoding="utf-8"?>
<ds:datastoreItem xmlns:ds="http://schemas.openxmlformats.org/officeDocument/2006/customXml" ds:itemID="{883EA9FD-EB59-476C-80FE-106BF5257256}">
  <ds:schemaRefs/>
</ds:datastoreItem>
</file>

<file path=customXml/itemProps7.xml><?xml version="1.0" encoding="utf-8"?>
<ds:datastoreItem xmlns:ds="http://schemas.openxmlformats.org/officeDocument/2006/customXml" ds:itemID="{20CBBA8E-947C-488F-A7F2-55998F742398}">
  <ds:schemaRefs/>
</ds:datastoreItem>
</file>

<file path=customXml/itemProps8.xml><?xml version="1.0" encoding="utf-8"?>
<ds:datastoreItem xmlns:ds="http://schemas.openxmlformats.org/officeDocument/2006/customXml" ds:itemID="{B6E1A29B-E37E-49C5-A589-DE0E100147A5}">
  <ds:schemaRefs/>
</ds:datastoreItem>
</file>

<file path=customXml/itemProps9.xml><?xml version="1.0" encoding="utf-8"?>
<ds:datastoreItem xmlns:ds="http://schemas.openxmlformats.org/officeDocument/2006/customXml" ds:itemID="{EBE2413D-E0E5-4E4D-AD3E-935B0A58E6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Discrepancy Dashboard</vt:lpstr>
      <vt:lpstr>Service Logs</vt:lpstr>
      <vt:lpstr>Invoice Records</vt:lpstr>
      <vt:lpstr>Merged Table</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IRSHAD AHMED</dc:creator>
  <cp:lastModifiedBy>IRSHAD AHMED</cp:lastModifiedBy>
  <dcterms:created xsi:type="dcterms:W3CDTF">2025-08-01T09:08:39Z</dcterms:created>
  <dcterms:modified xsi:type="dcterms:W3CDTF">2025-08-07T17:57:33Z</dcterms:modified>
</cp:coreProperties>
</file>