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thk\Desktop\Jurist\JuristArticleData\"/>
    </mc:Choice>
  </mc:AlternateContent>
  <xr:revisionPtr revIDLastSave="0" documentId="13_ncr:1_{0F94DC6C-8EB4-45AD-B6DD-BFFCEAD2D507}" xr6:coauthVersionLast="45" xr6:coauthVersionMax="45" xr10:uidLastSave="{00000000-0000-0000-0000-000000000000}"/>
  <bookViews>
    <workbookView xWindow="-90" yWindow="-90" windowWidth="13860" windowHeight="9300" firstSheet="2" activeTab="2" xr2:uid="{5F97680B-0B95-43B4-A7A7-106A4F003D16}"/>
  </bookViews>
  <sheets>
    <sheet name="Master formula" sheetId="4" r:id="rId1"/>
    <sheet name="Master values" sheetId="12" r:id="rId2"/>
    <sheet name="2014 bar passage chart" sheetId="5" r:id="rId3"/>
    <sheet name="2014 MPRE chart" sheetId="6" r:id="rId4"/>
    <sheet name="2015 bar passage chart" sheetId="7" r:id="rId5"/>
    <sheet name="2015 MPRE chart" sheetId="8" r:id="rId6"/>
    <sheet name="2016 bar passage chart" sheetId="9" r:id="rId7"/>
    <sheet name="2016 MPRE chart" sheetId="10" r:id="rId8"/>
    <sheet name="2018 bar passage chart" sheetId="11" r:id="rId9"/>
    <sheet name="2018 MPRE chart" sheetId="13" r:id="rId10"/>
    <sheet name="AVG bar passage chart" sheetId="14" r:id="rId11"/>
    <sheet name="AVG MPRE chart" sheetId="15" r:id="rId12"/>
  </sheets>
  <definedNames>
    <definedName name="_xlnm._FilterDatabase" localSheetId="2" hidden="1">'2014 bar passage chart'!$A$1:$F$45</definedName>
    <definedName name="_xlnm._FilterDatabase" localSheetId="3" hidden="1">'2014 MPRE chart'!$A$1:$K$46</definedName>
    <definedName name="_xlnm._FilterDatabase" localSheetId="4" hidden="1">'2015 bar passage chart'!$A$1:$Q$51</definedName>
    <definedName name="_xlnm._FilterDatabase" localSheetId="5" hidden="1">'2015 MPRE chart'!$A$1:$P$50</definedName>
    <definedName name="_xlnm._FilterDatabase" localSheetId="6" hidden="1">'2016 bar passage chart'!$A$1:$N$48</definedName>
    <definedName name="_xlnm._FilterDatabase" localSheetId="7" hidden="1">'2016 MPRE chart'!$A$1:$N$48</definedName>
    <definedName name="_xlnm._FilterDatabase" localSheetId="8" hidden="1">'2018 bar passage chart'!$A$1:$H$45</definedName>
    <definedName name="_xlnm._FilterDatabase" localSheetId="9" hidden="1">'2018 MPRE chart'!$A$1:$AC$45</definedName>
    <definedName name="_xlnm._FilterDatabase" localSheetId="10" hidden="1">'AVG bar passage chart'!$A$1:$E$54</definedName>
    <definedName name="_xlnm._FilterDatabase" localSheetId="11" hidden="1">'AVG MPRE chart'!$A$1:$E$41</definedName>
    <definedName name="_xlnm._FilterDatabase" localSheetId="0" hidden="1">'Master formula'!$A$1:$AK$56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3" i="12" l="1"/>
  <c r="Z4" i="12"/>
  <c r="Z5" i="12"/>
  <c r="Z6" i="12"/>
  <c r="Z7" i="12"/>
  <c r="Z8" i="12"/>
  <c r="Z9" i="12"/>
  <c r="Z10" i="12"/>
  <c r="Z11" i="12"/>
  <c r="Z12" i="12"/>
  <c r="Z13" i="12"/>
  <c r="Z14" i="12"/>
  <c r="Z15" i="12"/>
  <c r="Z17" i="12"/>
  <c r="Z18" i="12"/>
  <c r="Z20" i="12"/>
  <c r="Z22" i="12"/>
  <c r="Z23" i="12"/>
  <c r="Z24" i="12"/>
  <c r="Z25" i="12"/>
  <c r="Z27" i="12"/>
  <c r="Z28" i="12"/>
  <c r="Z29" i="12"/>
  <c r="Z30" i="12"/>
  <c r="Z31" i="12"/>
  <c r="Z32" i="12"/>
  <c r="Z33" i="12"/>
  <c r="Z34" i="12"/>
  <c r="Z35" i="12"/>
  <c r="Z36" i="12"/>
  <c r="Z37" i="12"/>
  <c r="Z38" i="12"/>
  <c r="Z39" i="12"/>
  <c r="Z40" i="12"/>
  <c r="Z42" i="12"/>
  <c r="Z43" i="12"/>
  <c r="Z44" i="12"/>
  <c r="Z45" i="12"/>
  <c r="Z46" i="12"/>
  <c r="Z47" i="12"/>
  <c r="Z49" i="12"/>
  <c r="Z50" i="12"/>
  <c r="Y3" i="12"/>
  <c r="Y4" i="12"/>
  <c r="Y5" i="12"/>
  <c r="Y6" i="12"/>
  <c r="Y7" i="12"/>
  <c r="Y8" i="12"/>
  <c r="Y9" i="12"/>
  <c r="Y10" i="12"/>
  <c r="Y11" i="12"/>
  <c r="Y12" i="12"/>
  <c r="Y13" i="12"/>
  <c r="Y14" i="12"/>
  <c r="Y15" i="12"/>
  <c r="Y16" i="12"/>
  <c r="Y17" i="12"/>
  <c r="Y18" i="12"/>
  <c r="Y19" i="12"/>
  <c r="Y20" i="12"/>
  <c r="Y21" i="12"/>
  <c r="Y22" i="12"/>
  <c r="Y23" i="12"/>
  <c r="Y24" i="12"/>
  <c r="Y25" i="12"/>
  <c r="Y26" i="12"/>
  <c r="Y27" i="12"/>
  <c r="Y28" i="12"/>
  <c r="Y29" i="12"/>
  <c r="Y30" i="12"/>
  <c r="Y31" i="12"/>
  <c r="Y32" i="12"/>
  <c r="Y33" i="12"/>
  <c r="Y34" i="12"/>
  <c r="Y35" i="12"/>
  <c r="Y36" i="12"/>
  <c r="Y37" i="12"/>
  <c r="Y38" i="12"/>
  <c r="Y39" i="12"/>
  <c r="Y40" i="12"/>
  <c r="Y41" i="12"/>
  <c r="Y42" i="12"/>
  <c r="Y43" i="12"/>
  <c r="Y44" i="12"/>
  <c r="Y45" i="12"/>
  <c r="Y46" i="12"/>
  <c r="Y47" i="12"/>
  <c r="Y48" i="12"/>
  <c r="Y49" i="12"/>
  <c r="Y50" i="12"/>
  <c r="Z2" i="12"/>
  <c r="Y2" i="12"/>
  <c r="AO3" i="4"/>
  <c r="AO4" i="4"/>
  <c r="AO5" i="4"/>
  <c r="AO6" i="4"/>
  <c r="AO7" i="4"/>
  <c r="AO8" i="4"/>
  <c r="AO9" i="4"/>
  <c r="AO10" i="4"/>
  <c r="AO11" i="4"/>
  <c r="AO12" i="4"/>
  <c r="AO13" i="4"/>
  <c r="AO14" i="4"/>
  <c r="AO15" i="4"/>
  <c r="AO16" i="4"/>
  <c r="AO17" i="4"/>
  <c r="AO18" i="4"/>
  <c r="AO19" i="4"/>
  <c r="AO20" i="4"/>
  <c r="AO21" i="4"/>
  <c r="AO22" i="4"/>
  <c r="AO23" i="4"/>
  <c r="AO24" i="4"/>
  <c r="AO25" i="4"/>
  <c r="AO26" i="4"/>
  <c r="AO27" i="4"/>
  <c r="AO28" i="4"/>
  <c r="AO29" i="4"/>
  <c r="AO30" i="4"/>
  <c r="AO31" i="4"/>
  <c r="AO32" i="4"/>
  <c r="AO33" i="4"/>
  <c r="AO34" i="4"/>
  <c r="AO35" i="4"/>
  <c r="AO36" i="4"/>
  <c r="AO37" i="4"/>
  <c r="AO38" i="4"/>
  <c r="AO39" i="4"/>
  <c r="AO40" i="4"/>
  <c r="AO41" i="4"/>
  <c r="AO42" i="4"/>
  <c r="AO43" i="4"/>
  <c r="AO44" i="4"/>
  <c r="AO45" i="4"/>
  <c r="AO46" i="4"/>
  <c r="AO47" i="4"/>
  <c r="AO48" i="4"/>
  <c r="AO49" i="4"/>
  <c r="AO50" i="4"/>
  <c r="AO51" i="4"/>
  <c r="AO52" i="4"/>
  <c r="AO53" i="4"/>
  <c r="AO54" i="4"/>
  <c r="AO55" i="4"/>
  <c r="AO56" i="4"/>
  <c r="AN3" i="4"/>
  <c r="AN4" i="4"/>
  <c r="AN5" i="4"/>
  <c r="AN6" i="4"/>
  <c r="AN7" i="4"/>
  <c r="AN8" i="4"/>
  <c r="AN9" i="4"/>
  <c r="AN10" i="4"/>
  <c r="AN11" i="4"/>
  <c r="AN12" i="4"/>
  <c r="AN13" i="4"/>
  <c r="AN14" i="4"/>
  <c r="AN15" i="4"/>
  <c r="AN16" i="4"/>
  <c r="AN17" i="4"/>
  <c r="AN18" i="4"/>
  <c r="AN19" i="4"/>
  <c r="AN20" i="4"/>
  <c r="AN21" i="4"/>
  <c r="AN22" i="4"/>
  <c r="AN23" i="4"/>
  <c r="AN24" i="4"/>
  <c r="AN25" i="4"/>
  <c r="AN26" i="4"/>
  <c r="AN27" i="4"/>
  <c r="AN28" i="4"/>
  <c r="AN29" i="4"/>
  <c r="AN30" i="4"/>
  <c r="AN31" i="4"/>
  <c r="AN32" i="4"/>
  <c r="AN33" i="4"/>
  <c r="AN34" i="4"/>
  <c r="AN35" i="4"/>
  <c r="AN36" i="4"/>
  <c r="AN37" i="4"/>
  <c r="AN38" i="4"/>
  <c r="AN39" i="4"/>
  <c r="AN40" i="4"/>
  <c r="AN41" i="4"/>
  <c r="AN42" i="4"/>
  <c r="AN43" i="4"/>
  <c r="AN44" i="4"/>
  <c r="AN45" i="4"/>
  <c r="AN46" i="4"/>
  <c r="AN47" i="4"/>
  <c r="AN48" i="4"/>
  <c r="AN49" i="4"/>
  <c r="AN50" i="4"/>
  <c r="AN51" i="4"/>
  <c r="AN52" i="4"/>
  <c r="AN53" i="4"/>
  <c r="AN54" i="4"/>
  <c r="AN55" i="4"/>
  <c r="AN56" i="4"/>
  <c r="AM3" i="4"/>
  <c r="AM4" i="4"/>
  <c r="AM5" i="4"/>
  <c r="AM6" i="4"/>
  <c r="AM7" i="4"/>
  <c r="AM8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38" i="4"/>
  <c r="AM39" i="4"/>
  <c r="AM40" i="4"/>
  <c r="AM41" i="4"/>
  <c r="AM42" i="4"/>
  <c r="AM43" i="4"/>
  <c r="AM44" i="4"/>
  <c r="AM45" i="4"/>
  <c r="AM46" i="4"/>
  <c r="AM47" i="4"/>
  <c r="AM48" i="4"/>
  <c r="AM49" i="4"/>
  <c r="AM50" i="4"/>
  <c r="AM51" i="4"/>
  <c r="AM52" i="4"/>
  <c r="AM53" i="4"/>
  <c r="AM54" i="4"/>
  <c r="AM55" i="4"/>
  <c r="AM56" i="4"/>
  <c r="AO2" i="4"/>
  <c r="AN2" i="4"/>
  <c r="AM2" i="4"/>
  <c r="AH34" i="4" l="1"/>
  <c r="AF39" i="4"/>
  <c r="AK39" i="4" s="1"/>
  <c r="AF38" i="4"/>
  <c r="AK38" i="4" s="1"/>
  <c r="AF37" i="4"/>
  <c r="AK37" i="4" s="1"/>
  <c r="AF36" i="4"/>
  <c r="AK36" i="4" s="1"/>
  <c r="AF35" i="4"/>
  <c r="AK35" i="4" s="1"/>
  <c r="AF34" i="4"/>
  <c r="AK34" i="4" s="1"/>
  <c r="AE39" i="4"/>
  <c r="AJ39" i="4" s="1"/>
  <c r="AE38" i="4"/>
  <c r="AJ38" i="4" s="1"/>
  <c r="AE37" i="4"/>
  <c r="AJ37" i="4" s="1"/>
  <c r="AE36" i="4"/>
  <c r="AJ36" i="4" s="1"/>
  <c r="AE35" i="4"/>
  <c r="AJ35" i="4" s="1"/>
  <c r="AE34" i="4"/>
  <c r="AJ34" i="4" s="1"/>
  <c r="AD39" i="4"/>
  <c r="AI39" i="4" s="1"/>
  <c r="AD34" i="4"/>
  <c r="AI34" i="4" s="1"/>
  <c r="AD38" i="4"/>
  <c r="AI38" i="4" s="1"/>
  <c r="AD37" i="4"/>
  <c r="AI37" i="4" s="1"/>
  <c r="AD36" i="4"/>
  <c r="AI36" i="4" s="1"/>
  <c r="AD35" i="4"/>
  <c r="AI35" i="4" s="1"/>
  <c r="AC39" i="4"/>
  <c r="AH39" i="4" s="1"/>
  <c r="AC38" i="4"/>
  <c r="AH38" i="4" s="1"/>
  <c r="AC37" i="4"/>
  <c r="AH37" i="4" s="1"/>
  <c r="AC36" i="4"/>
  <c r="AH36" i="4" s="1"/>
  <c r="AC35" i="4"/>
  <c r="AH35" i="4" s="1"/>
  <c r="AA40" i="4"/>
  <c r="Z40" i="4"/>
  <c r="Y40" i="4"/>
  <c r="X40" i="4"/>
  <c r="V40" i="4"/>
  <c r="AF40" i="4" s="1"/>
  <c r="AK40" i="4" s="1"/>
  <c r="U40" i="4"/>
  <c r="AE40" i="4" s="1"/>
  <c r="AJ40" i="4" s="1"/>
  <c r="T40" i="4"/>
  <c r="AD40" i="4" s="1"/>
  <c r="AI40" i="4" s="1"/>
  <c r="S40" i="4"/>
  <c r="AC40" i="4" s="1"/>
  <c r="AH40" i="4" s="1"/>
  <c r="Q40" i="4"/>
  <c r="Q39" i="4"/>
  <c r="Q38" i="4"/>
  <c r="Q37" i="4"/>
  <c r="Q36" i="4"/>
  <c r="Q35" i="4"/>
  <c r="Q34" i="4"/>
  <c r="P40" i="4"/>
  <c r="P39" i="4"/>
  <c r="P38" i="4"/>
  <c r="P37" i="4"/>
  <c r="P36" i="4"/>
  <c r="P35" i="4"/>
  <c r="P34" i="4"/>
  <c r="N34" i="4"/>
  <c r="O34" i="4"/>
  <c r="O35" i="4"/>
  <c r="O36" i="4"/>
  <c r="O37" i="4"/>
  <c r="O38" i="4"/>
  <c r="O39" i="4"/>
  <c r="O40" i="4"/>
  <c r="N40" i="4"/>
  <c r="N39" i="4"/>
  <c r="N38" i="4"/>
  <c r="N37" i="4"/>
  <c r="N36" i="4"/>
  <c r="N35" i="4"/>
  <c r="AH6" i="4" l="1"/>
  <c r="AF3" i="4"/>
  <c r="AK3" i="4" s="1"/>
  <c r="AF4" i="4"/>
  <c r="AK4" i="4" s="1"/>
  <c r="AF5" i="4"/>
  <c r="AK5" i="4" s="1"/>
  <c r="AK6" i="4"/>
  <c r="AF7" i="4"/>
  <c r="AK7" i="4" s="1"/>
  <c r="AF8" i="4"/>
  <c r="AK8" i="4" s="1"/>
  <c r="AF9" i="4"/>
  <c r="AK9" i="4" s="1"/>
  <c r="AF10" i="4"/>
  <c r="AK10" i="4" s="1"/>
  <c r="AF11" i="4"/>
  <c r="AK11" i="4" s="1"/>
  <c r="AF12" i="4"/>
  <c r="AK12" i="4" s="1"/>
  <c r="AF13" i="4"/>
  <c r="AK13" i="4" s="1"/>
  <c r="AF14" i="4"/>
  <c r="AK14" i="4" s="1"/>
  <c r="AF15" i="4"/>
  <c r="AK15" i="4" s="1"/>
  <c r="AF16" i="4"/>
  <c r="AK16" i="4" s="1"/>
  <c r="AF17" i="4"/>
  <c r="AK17" i="4" s="1"/>
  <c r="AF18" i="4"/>
  <c r="AK18" i="4" s="1"/>
  <c r="AF19" i="4"/>
  <c r="AK19" i="4" s="1"/>
  <c r="AF20" i="4"/>
  <c r="AK20" i="4" s="1"/>
  <c r="AF21" i="4"/>
  <c r="AK21" i="4" s="1"/>
  <c r="AF22" i="4"/>
  <c r="AK22" i="4" s="1"/>
  <c r="AF23" i="4"/>
  <c r="AK23" i="4" s="1"/>
  <c r="AF24" i="4"/>
  <c r="AK24" i="4" s="1"/>
  <c r="AF25" i="4"/>
  <c r="AK25" i="4" s="1"/>
  <c r="AF26" i="4"/>
  <c r="AK26" i="4" s="1"/>
  <c r="AF27" i="4"/>
  <c r="AK27" i="4" s="1"/>
  <c r="AF28" i="4"/>
  <c r="AK28" i="4" s="1"/>
  <c r="AF29" i="4"/>
  <c r="AK29" i="4" s="1"/>
  <c r="AF30" i="4"/>
  <c r="AK30" i="4" s="1"/>
  <c r="AF31" i="4"/>
  <c r="AK31" i="4" s="1"/>
  <c r="AF32" i="4"/>
  <c r="AK32" i="4" s="1"/>
  <c r="AF33" i="4"/>
  <c r="AK33" i="4" s="1"/>
  <c r="AF41" i="4"/>
  <c r="AK41" i="4" s="1"/>
  <c r="AF42" i="4"/>
  <c r="AK42" i="4" s="1"/>
  <c r="AF43" i="4"/>
  <c r="AK43" i="4" s="1"/>
  <c r="AF44" i="4"/>
  <c r="AK44" i="4" s="1"/>
  <c r="AF45" i="4"/>
  <c r="AK45" i="4" s="1"/>
  <c r="AF46" i="4"/>
  <c r="AK46" i="4" s="1"/>
  <c r="AF47" i="4"/>
  <c r="AK47" i="4" s="1"/>
  <c r="AF48" i="4"/>
  <c r="AK48" i="4" s="1"/>
  <c r="AF49" i="4"/>
  <c r="AK49" i="4" s="1"/>
  <c r="AF50" i="4"/>
  <c r="AK50" i="4" s="1"/>
  <c r="AF51" i="4"/>
  <c r="AK51" i="4" s="1"/>
  <c r="AF52" i="4"/>
  <c r="AK52" i="4" s="1"/>
  <c r="AF53" i="4"/>
  <c r="AK53" i="4" s="1"/>
  <c r="AF54" i="4"/>
  <c r="AK54" i="4" s="1"/>
  <c r="AF55" i="4"/>
  <c r="AK55" i="4" s="1"/>
  <c r="AF56" i="4"/>
  <c r="AK56" i="4" s="1"/>
  <c r="AE3" i="4"/>
  <c r="AJ3" i="4" s="1"/>
  <c r="AE4" i="4"/>
  <c r="AJ4" i="4" s="1"/>
  <c r="AE5" i="4"/>
  <c r="AJ5" i="4" s="1"/>
  <c r="AJ6" i="4"/>
  <c r="AE7" i="4"/>
  <c r="AJ7" i="4" s="1"/>
  <c r="AE8" i="4"/>
  <c r="AJ8" i="4" s="1"/>
  <c r="AE9" i="4"/>
  <c r="AJ9" i="4" s="1"/>
  <c r="AE10" i="4"/>
  <c r="AJ10" i="4" s="1"/>
  <c r="AE11" i="4"/>
  <c r="AJ11" i="4" s="1"/>
  <c r="AE12" i="4"/>
  <c r="AJ12" i="4" s="1"/>
  <c r="AE13" i="4"/>
  <c r="AJ13" i="4" s="1"/>
  <c r="AE14" i="4"/>
  <c r="AJ14" i="4" s="1"/>
  <c r="AE15" i="4"/>
  <c r="AJ15" i="4" s="1"/>
  <c r="AE16" i="4"/>
  <c r="AJ16" i="4" s="1"/>
  <c r="AE17" i="4"/>
  <c r="AJ17" i="4" s="1"/>
  <c r="AE18" i="4"/>
  <c r="AJ18" i="4" s="1"/>
  <c r="AE19" i="4"/>
  <c r="AJ19" i="4" s="1"/>
  <c r="AE20" i="4"/>
  <c r="AJ20" i="4" s="1"/>
  <c r="AE21" i="4"/>
  <c r="AJ21" i="4" s="1"/>
  <c r="AE22" i="4"/>
  <c r="AJ22" i="4" s="1"/>
  <c r="AE23" i="4"/>
  <c r="AJ23" i="4" s="1"/>
  <c r="AE24" i="4"/>
  <c r="AJ24" i="4" s="1"/>
  <c r="AE25" i="4"/>
  <c r="AJ25" i="4" s="1"/>
  <c r="AE26" i="4"/>
  <c r="AJ26" i="4" s="1"/>
  <c r="AE27" i="4"/>
  <c r="AJ27" i="4" s="1"/>
  <c r="AE28" i="4"/>
  <c r="AJ28" i="4" s="1"/>
  <c r="AE29" i="4"/>
  <c r="AJ29" i="4" s="1"/>
  <c r="AE30" i="4"/>
  <c r="AJ30" i="4" s="1"/>
  <c r="AE31" i="4"/>
  <c r="AJ31" i="4" s="1"/>
  <c r="AE32" i="4"/>
  <c r="AJ32" i="4" s="1"/>
  <c r="AE33" i="4"/>
  <c r="AJ33" i="4" s="1"/>
  <c r="AE41" i="4"/>
  <c r="AJ41" i="4" s="1"/>
  <c r="AE42" i="4"/>
  <c r="AJ42" i="4" s="1"/>
  <c r="AE43" i="4"/>
  <c r="AJ43" i="4" s="1"/>
  <c r="AE44" i="4"/>
  <c r="AJ44" i="4" s="1"/>
  <c r="AE45" i="4"/>
  <c r="AJ45" i="4" s="1"/>
  <c r="AE46" i="4"/>
  <c r="AJ46" i="4" s="1"/>
  <c r="AE47" i="4"/>
  <c r="AJ47" i="4" s="1"/>
  <c r="AE48" i="4"/>
  <c r="AJ48" i="4" s="1"/>
  <c r="AE49" i="4"/>
  <c r="AJ49" i="4" s="1"/>
  <c r="AE50" i="4"/>
  <c r="AJ50" i="4" s="1"/>
  <c r="AE51" i="4"/>
  <c r="AJ51" i="4" s="1"/>
  <c r="AE52" i="4"/>
  <c r="AJ52" i="4" s="1"/>
  <c r="AE53" i="4"/>
  <c r="AJ53" i="4" s="1"/>
  <c r="AE54" i="4"/>
  <c r="AJ54" i="4" s="1"/>
  <c r="AE55" i="4"/>
  <c r="AJ55" i="4" s="1"/>
  <c r="AE56" i="4"/>
  <c r="AJ56" i="4" s="1"/>
  <c r="AF2" i="4"/>
  <c r="AK2" i="4" s="1"/>
  <c r="AE2" i="4"/>
  <c r="AJ2" i="4" s="1"/>
  <c r="AD3" i="4"/>
  <c r="AI3" i="4" s="1"/>
  <c r="AD4" i="4"/>
  <c r="AI4" i="4" s="1"/>
  <c r="AD5" i="4"/>
  <c r="AI5" i="4" s="1"/>
  <c r="AI6" i="4"/>
  <c r="AD7" i="4"/>
  <c r="AI7" i="4" s="1"/>
  <c r="AD8" i="4"/>
  <c r="AI8" i="4" s="1"/>
  <c r="AD9" i="4"/>
  <c r="AI9" i="4" s="1"/>
  <c r="AD10" i="4"/>
  <c r="AI10" i="4" s="1"/>
  <c r="AD11" i="4"/>
  <c r="AI11" i="4" s="1"/>
  <c r="AD12" i="4"/>
  <c r="AI12" i="4" s="1"/>
  <c r="AD13" i="4"/>
  <c r="AI13" i="4" s="1"/>
  <c r="AD14" i="4"/>
  <c r="AI14" i="4" s="1"/>
  <c r="AD15" i="4"/>
  <c r="AI15" i="4" s="1"/>
  <c r="AD16" i="4"/>
  <c r="AI16" i="4" s="1"/>
  <c r="AD17" i="4"/>
  <c r="AI17" i="4" s="1"/>
  <c r="AD18" i="4"/>
  <c r="AI18" i="4" s="1"/>
  <c r="AD19" i="4"/>
  <c r="AI19" i="4" s="1"/>
  <c r="AD20" i="4"/>
  <c r="AI20" i="4" s="1"/>
  <c r="AD21" i="4"/>
  <c r="AI21" i="4" s="1"/>
  <c r="AD22" i="4"/>
  <c r="AI22" i="4" s="1"/>
  <c r="AD23" i="4"/>
  <c r="AI23" i="4" s="1"/>
  <c r="AD24" i="4"/>
  <c r="AI24" i="4" s="1"/>
  <c r="AD25" i="4"/>
  <c r="AI25" i="4" s="1"/>
  <c r="AD26" i="4"/>
  <c r="AI26" i="4" s="1"/>
  <c r="AD27" i="4"/>
  <c r="AI27" i="4" s="1"/>
  <c r="AD28" i="4"/>
  <c r="AI28" i="4" s="1"/>
  <c r="AD29" i="4"/>
  <c r="AI29" i="4" s="1"/>
  <c r="AD30" i="4"/>
  <c r="AI30" i="4" s="1"/>
  <c r="AD31" i="4"/>
  <c r="AI31" i="4" s="1"/>
  <c r="AD32" i="4"/>
  <c r="AI32" i="4" s="1"/>
  <c r="AD33" i="4"/>
  <c r="AI33" i="4" s="1"/>
  <c r="AD41" i="4"/>
  <c r="AI41" i="4" s="1"/>
  <c r="AD42" i="4"/>
  <c r="AI42" i="4" s="1"/>
  <c r="AD43" i="4"/>
  <c r="AI43" i="4" s="1"/>
  <c r="AD44" i="4"/>
  <c r="AI44" i="4" s="1"/>
  <c r="AD45" i="4"/>
  <c r="AI45" i="4" s="1"/>
  <c r="AD46" i="4"/>
  <c r="AI46" i="4" s="1"/>
  <c r="AD47" i="4"/>
  <c r="AI47" i="4" s="1"/>
  <c r="AD48" i="4"/>
  <c r="AI48" i="4" s="1"/>
  <c r="AD49" i="4"/>
  <c r="AI49" i="4" s="1"/>
  <c r="AD50" i="4"/>
  <c r="AI50" i="4" s="1"/>
  <c r="AD51" i="4"/>
  <c r="AI51" i="4" s="1"/>
  <c r="AD52" i="4"/>
  <c r="AI52" i="4" s="1"/>
  <c r="AD53" i="4"/>
  <c r="AI53" i="4" s="1"/>
  <c r="AD54" i="4"/>
  <c r="AI54" i="4" s="1"/>
  <c r="AD55" i="4"/>
  <c r="AI55" i="4" s="1"/>
  <c r="AD56" i="4"/>
  <c r="AI56" i="4" s="1"/>
  <c r="AD2" i="4"/>
  <c r="AI2" i="4" s="1"/>
  <c r="AC3" i="4"/>
  <c r="AH3" i="4" s="1"/>
  <c r="AC4" i="4"/>
  <c r="AH4" i="4" s="1"/>
  <c r="AC5" i="4"/>
  <c r="AH5" i="4" s="1"/>
  <c r="AC7" i="4"/>
  <c r="AH7" i="4" s="1"/>
  <c r="AC8" i="4"/>
  <c r="AH8" i="4" s="1"/>
  <c r="AC9" i="4"/>
  <c r="AH9" i="4" s="1"/>
  <c r="AC10" i="4"/>
  <c r="AH10" i="4" s="1"/>
  <c r="AC11" i="4"/>
  <c r="AH11" i="4" s="1"/>
  <c r="AC12" i="4"/>
  <c r="AH12" i="4" s="1"/>
  <c r="AC13" i="4"/>
  <c r="AH13" i="4" s="1"/>
  <c r="AC14" i="4"/>
  <c r="AH14" i="4" s="1"/>
  <c r="AC15" i="4"/>
  <c r="AH15" i="4" s="1"/>
  <c r="AC16" i="4"/>
  <c r="AH16" i="4" s="1"/>
  <c r="AC17" i="4"/>
  <c r="AH17" i="4" s="1"/>
  <c r="AC18" i="4"/>
  <c r="AH18" i="4" s="1"/>
  <c r="AC19" i="4"/>
  <c r="AH19" i="4" s="1"/>
  <c r="AC20" i="4"/>
  <c r="AH20" i="4" s="1"/>
  <c r="AC21" i="4"/>
  <c r="AH21" i="4" s="1"/>
  <c r="AC22" i="4"/>
  <c r="AH22" i="4" s="1"/>
  <c r="AC23" i="4"/>
  <c r="AH23" i="4" s="1"/>
  <c r="AC24" i="4"/>
  <c r="AH24" i="4" s="1"/>
  <c r="AC25" i="4"/>
  <c r="AH25" i="4" s="1"/>
  <c r="AC26" i="4"/>
  <c r="AH26" i="4" s="1"/>
  <c r="AC27" i="4"/>
  <c r="AH27" i="4" s="1"/>
  <c r="AC28" i="4"/>
  <c r="AH28" i="4" s="1"/>
  <c r="AC29" i="4"/>
  <c r="AH29" i="4" s="1"/>
  <c r="AC30" i="4"/>
  <c r="AH30" i="4" s="1"/>
  <c r="AC31" i="4"/>
  <c r="AH31" i="4" s="1"/>
  <c r="AC32" i="4"/>
  <c r="AH32" i="4" s="1"/>
  <c r="AC33" i="4"/>
  <c r="AH33" i="4" s="1"/>
  <c r="AC41" i="4"/>
  <c r="AH41" i="4" s="1"/>
  <c r="AC42" i="4"/>
  <c r="AH42" i="4" s="1"/>
  <c r="AC43" i="4"/>
  <c r="AH43" i="4" s="1"/>
  <c r="AC44" i="4"/>
  <c r="AH44" i="4" s="1"/>
  <c r="AC45" i="4"/>
  <c r="AH45" i="4" s="1"/>
  <c r="AC46" i="4"/>
  <c r="AH46" i="4" s="1"/>
  <c r="AC47" i="4"/>
  <c r="AH47" i="4" s="1"/>
  <c r="AC48" i="4"/>
  <c r="AH48" i="4" s="1"/>
  <c r="AC49" i="4"/>
  <c r="AH49" i="4" s="1"/>
  <c r="AC50" i="4"/>
  <c r="AH50" i="4" s="1"/>
  <c r="AC51" i="4"/>
  <c r="AH51" i="4" s="1"/>
  <c r="AC52" i="4"/>
  <c r="AH52" i="4" s="1"/>
  <c r="AC53" i="4"/>
  <c r="AH53" i="4" s="1"/>
  <c r="AC54" i="4"/>
  <c r="AH54" i="4" s="1"/>
  <c r="AC55" i="4"/>
  <c r="AH55" i="4" s="1"/>
  <c r="AC56" i="4"/>
  <c r="AH56" i="4" s="1"/>
  <c r="AC2" i="4"/>
  <c r="AH2" i="4" s="1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2" i="4"/>
</calcChain>
</file>

<file path=xl/sharedStrings.xml><?xml version="1.0" encoding="utf-8"?>
<sst xmlns="http://schemas.openxmlformats.org/spreadsheetml/2006/main" count="743" uniqueCount="154">
  <si>
    <t>Alabama</t>
  </si>
  <si>
    <t>Alaska</t>
  </si>
  <si>
    <t>Arizona</t>
  </si>
  <si>
    <t>Arkansas</t>
  </si>
  <si>
    <t>California</t>
  </si>
  <si>
    <t>Colorado</t>
  </si>
  <si>
    <t>Delaware</t>
  </si>
  <si>
    <t>District of Columbia</t>
  </si>
  <si>
    <t>Florida</t>
  </si>
  <si>
    <t>Georgia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</si>
  <si>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</si>
  <si>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</si>
  <si>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</si>
  <si>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</si>
  <si>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</si>
  <si>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</si>
  <si>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</si>
  <si>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</si>
  <si>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</si>
  <si>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</si>
  <si>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</si>
  <si>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</si>
  <si>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</si>
  <si>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</si>
  <si>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</si>
  <si>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</si>
  <si>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New Hampshire</t>
  </si>
  <si>
    <t>New Jersey</t>
  </si>
  <si>
    <t>New Mexico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</si>
  <si>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</si>
  <si>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</si>
  <si>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</si>
  <si>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</si>
  <si>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</si>
  <si>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</si>
  <si>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</si>
  <si>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</si>
  <si>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</si>
  <si>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</si>
  <si>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</si>
  <si>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Vermont</t>
  </si>
  <si>
    <t>Virginia</t>
  </si>
  <si>
    <t>Washington</t>
  </si>
  <si>
    <t>West Virginia</t>
  </si>
  <si>
    <t>Wisconsin</t>
  </si>
  <si>
    <t>Wyoming</t>
  </si>
  <si>
    <t>2015MPRE</t>
  </si>
  <si>
    <t>2016MPRE</t>
  </si>
  <si>
    <t>2018MPRE</t>
  </si>
  <si>
    <t>2015Lawyers</t>
  </si>
  <si>
    <t>2014Complaints</t>
  </si>
  <si>
    <t>2014Lawyers</t>
  </si>
  <si>
    <t>2014PrivateSanctions</t>
  </si>
  <si>
    <t>New York: 1st Department</t>
  </si>
  <si>
    <t>2015Complaints</t>
  </si>
  <si>
    <t>2015PrivateSanctions</t>
  </si>
  <si>
    <t>2015PublicSanctions</t>
  </si>
  <si>
    <t>2016Lawyers</t>
  </si>
  <si>
    <t>2016Complaints</t>
  </si>
  <si>
    <t>2014PublicSanctions</t>
  </si>
  <si>
    <t>2016PrivateSanctions</t>
  </si>
  <si>
    <t>2016PublicSanctions</t>
  </si>
  <si>
    <t>2018Complaints</t>
  </si>
  <si>
    <t>2018Lawyers</t>
  </si>
  <si>
    <t>2018PrivateSanctions</t>
  </si>
  <si>
    <t>2018PublicSanctions</t>
  </si>
  <si>
    <t>Jurisdiction</t>
  </si>
  <si>
    <t>N/A</t>
  </si>
  <si>
    <t>Hawai'i</t>
  </si>
  <si>
    <t>New York: 3rd Department</t>
  </si>
  <si>
    <t>Utah</t>
  </si>
  <si>
    <t>2014TotalSanctions</t>
  </si>
  <si>
    <t>2015TotalSanctions</t>
  </si>
  <si>
    <t>2016TotalSanctions</t>
  </si>
  <si>
    <t>2018TotalSanctions</t>
  </si>
  <si>
    <t>130N</t>
  </si>
  <si>
    <t>174N</t>
  </si>
  <si>
    <t>New York: 2nd Department/
9th District</t>
  </si>
  <si>
    <t>New York: 2nd Department/
10th District</t>
  </si>
  <si>
    <t>New York: 2nd Department/
2nd, 11th &amp; 13th Districts</t>
  </si>
  <si>
    <t>New York: 4th Department/
5th, 7th &amp; 8th Districts</t>
  </si>
  <si>
    <t>1,876N</t>
  </si>
  <si>
    <t>99N</t>
  </si>
  <si>
    <t>5,245*</t>
  </si>
  <si>
    <t>New York (total)</t>
  </si>
  <si>
    <t>2014Bar</t>
  </si>
  <si>
    <t>2015Bar</t>
  </si>
  <si>
    <t>2016Bar</t>
  </si>
  <si>
    <t>2018Bar</t>
  </si>
  <si>
    <t>2014MPRE</t>
  </si>
  <si>
    <t>DC</t>
  </si>
  <si>
    <t>CA</t>
  </si>
  <si>
    <t>NY</t>
  </si>
  <si>
    <t>NC</t>
  </si>
  <si>
    <t>LA</t>
  </si>
  <si>
    <t>AL</t>
  </si>
  <si>
    <t>AR</t>
  </si>
  <si>
    <t>DE</t>
  </si>
  <si>
    <t>ND</t>
  </si>
  <si>
    <t>MI</t>
  </si>
  <si>
    <t>FL</t>
  </si>
  <si>
    <t>MT</t>
  </si>
  <si>
    <t>OR</t>
  </si>
  <si>
    <t>TN</t>
  </si>
  <si>
    <t>VA</t>
  </si>
  <si>
    <t>AZ</t>
  </si>
  <si>
    <t>HI</t>
  </si>
  <si>
    <t>VT</t>
  </si>
  <si>
    <t>ID</t>
  </si>
  <si>
    <t>SC</t>
  </si>
  <si>
    <t>IN</t>
  </si>
  <si>
    <t>MD</t>
  </si>
  <si>
    <t>NE</t>
  </si>
  <si>
    <t>TX</t>
  </si>
  <si>
    <t>GA</t>
  </si>
  <si>
    <t>ME</t>
  </si>
  <si>
    <t>NJ</t>
  </si>
  <si>
    <t>PA</t>
  </si>
  <si>
    <t>SD</t>
  </si>
  <si>
    <t>WY</t>
  </si>
  <si>
    <t>MA</t>
  </si>
  <si>
    <t>OH</t>
  </si>
  <si>
    <t>RI</t>
  </si>
  <si>
    <t>WV</t>
  </si>
  <si>
    <t>CO</t>
  </si>
  <si>
    <t>WI</t>
  </si>
  <si>
    <t>KY</t>
  </si>
  <si>
    <t>OK</t>
  </si>
  <si>
    <t>WA</t>
  </si>
  <si>
    <t>IL</t>
  </si>
  <si>
    <t>MN</t>
  </si>
  <si>
    <t>MS</t>
  </si>
  <si>
    <t>UT</t>
  </si>
  <si>
    <t>NH</t>
  </si>
  <si>
    <t>KS</t>
  </si>
  <si>
    <t>IA</t>
  </si>
  <si>
    <t>NM</t>
  </si>
  <si>
    <t>MO</t>
  </si>
  <si>
    <t>2014SanctionsRatio</t>
  </si>
  <si>
    <t>2015SanctionsRatio</t>
  </si>
  <si>
    <t>2016SanctionsRatio</t>
  </si>
  <si>
    <t>2018SanctionsRatio</t>
  </si>
  <si>
    <t>2014ComplaintRatio</t>
  </si>
  <si>
    <t>2015ComplaintRatio</t>
  </si>
  <si>
    <t>2016ComplaintRatio</t>
  </si>
  <si>
    <t>2018ComplaintRatio</t>
  </si>
  <si>
    <t>AK</t>
  </si>
  <si>
    <t>Abbreviation</t>
  </si>
  <si>
    <t>AVGLawyer</t>
  </si>
  <si>
    <t>AVGBar</t>
  </si>
  <si>
    <t>AVGComplaintRatio</t>
  </si>
  <si>
    <t>AVGSanctionRatio</t>
  </si>
  <si>
    <t>AVGMPRE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</si>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</sst>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#,##0.0000"/>
    <numFmt numFmtId="170" formatCode="0.0000000"/>
  </numFmts>
  <fonts count="6" x14ac:knownFonts="1">
    <font>
      <sz val="11"/>
      <color theme="1"/>
      <name val="Calibri"/>
      <family val="2"/>
      <scheme val="minor"/>
    </font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5"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5" fontId="3" fillId="2" borderId="1" xfId="2" applyNumberFormat="1" applyFont="1" applyFill="1" applyBorder="1" applyAlignment="1">
      <alignment horizontal="center" vertical="center" wrapText="1" shrinkToFit="1"/>
    </xf>
    <xf numFmtId="1" fontId="3" fillId="2" borderId="1" xfId="0" applyNumberFormat="1" applyFont="1" applyFill="1" applyBorder="1" applyAlignment="1">
      <alignment horizontal="center" vertical="center" wrapText="1" shrinkToFit="1"/>
    </xf>
    <xf numFmtId="1" fontId="3" fillId="2" borderId="1" xfId="2" applyNumberFormat="1" applyFont="1" applyFill="1" applyBorder="1" applyAlignment="1">
      <alignment horizontal="center" vertical="center" wrapText="1" shrinkToFit="1"/>
    </xf>
    <xf numFmtId="9" fontId="0" fillId="2" borderId="1" xfId="0" applyNumberForma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64" fontId="3" fillId="3" borderId="1" xfId="1" applyNumberFormat="1" applyFont="1" applyFill="1" applyBorder="1" applyAlignment="1">
      <alignment horizontal="center" vertical="center" wrapText="1"/>
    </xf>
    <xf numFmtId="1" fontId="3" fillId="3" borderId="1" xfId="2" applyNumberFormat="1" applyFont="1" applyFill="1" applyBorder="1" applyAlignment="1">
      <alignment horizontal="center" vertical="center" wrapText="1" shrinkToFit="1"/>
    </xf>
    <xf numFmtId="3" fontId="3" fillId="3" borderId="1" xfId="1" applyNumberFormat="1" applyFont="1" applyFill="1" applyBorder="1" applyAlignment="1">
      <alignment horizontal="center" vertical="center" wrapText="1" shrinkToFit="1"/>
    </xf>
    <xf numFmtId="3" fontId="3" fillId="3" borderId="1" xfId="0" applyNumberFormat="1" applyFont="1" applyFill="1" applyBorder="1" applyAlignment="1">
      <alignment horizontal="center" vertical="center" wrapText="1" shrinkToFit="1"/>
    </xf>
    <xf numFmtId="3" fontId="3" fillId="3" borderId="1" xfId="2" applyNumberFormat="1" applyFont="1" applyFill="1" applyBorder="1" applyAlignment="1">
      <alignment horizontal="center" vertical="center" wrapText="1" shrinkToFit="1"/>
    </xf>
    <xf numFmtId="1" fontId="3" fillId="3" borderId="1" xfId="1" applyNumberFormat="1" applyFont="1" applyFill="1" applyBorder="1" applyAlignment="1">
      <alignment horizontal="center" vertical="center" wrapText="1" shrinkToFit="1"/>
    </xf>
    <xf numFmtId="1" fontId="3" fillId="3" borderId="1" xfId="0" applyNumberFormat="1" applyFont="1" applyFill="1" applyBorder="1" applyAlignment="1">
      <alignment horizontal="center" vertical="center" wrapText="1" shrinkToFit="1"/>
    </xf>
    <xf numFmtId="165" fontId="3" fillId="3" borderId="1" xfId="2" applyNumberFormat="1" applyFont="1" applyFill="1" applyBorder="1" applyAlignment="1">
      <alignment horizontal="center" vertical="center" wrapText="1" shrinkToFit="1"/>
    </xf>
    <xf numFmtId="3" fontId="3" fillId="3" borderId="1" xfId="2" applyNumberFormat="1" applyFont="1" applyFill="1" applyBorder="1" applyAlignment="1">
      <alignment horizontal="center" vertical="center" wrapText="1"/>
    </xf>
    <xf numFmtId="0" fontId="3" fillId="3" borderId="1" xfId="2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70" fontId="3" fillId="3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170" fontId="5" fillId="3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3" fillId="3" borderId="1" xfId="2" applyNumberFormat="1" applyFont="1" applyFill="1" applyBorder="1" applyAlignment="1">
      <alignment horizontal="center" vertical="center" wrapText="1" shrinkToFit="1"/>
    </xf>
    <xf numFmtId="9" fontId="0" fillId="3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9" fontId="3" fillId="3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9" fontId="0" fillId="3" borderId="1" xfId="0" applyNumberFormat="1" applyFill="1" applyBorder="1" applyAlignment="1">
      <alignment horizontal="center" vertical="center"/>
    </xf>
  </cellXfs>
  <cellStyles count="3">
    <cellStyle name="Normal" xfId="0" builtinId="0"/>
    <cellStyle name="Normal 2" xfId="1" xr:uid="{F7F21178-C6DE-4DAB-90DB-06AF33EA1C68}"/>
    <cellStyle name="Normal 3" xfId="2" xr:uid="{89FB6CE2-7C23-4F24-B011-02E69CFD25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2014 Bar Passage Rates, Complaint Index, Sanctions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Bar Passage Rate</c:v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'2014 bar passage chart'!$A$2:$A$46</c:f>
              <c:strCache>
                <c:ptCount val="44"/>
                <c:pt idx="0">
                  <c:v>DC</c:v>
                </c:pt>
                <c:pt idx="1">
                  <c:v>CA</c:v>
                </c:pt>
                <c:pt idx="2">
                  <c:v>NC</c:v>
                </c:pt>
                <c:pt idx="3">
                  <c:v>NY</c:v>
                </c:pt>
                <c:pt idx="4">
                  <c:v>AL</c:v>
                </c:pt>
                <c:pt idx="5">
                  <c:v>LA</c:v>
                </c:pt>
                <c:pt idx="6">
                  <c:v>AR</c:v>
                </c:pt>
                <c:pt idx="7">
                  <c:v>DE</c:v>
                </c:pt>
                <c:pt idx="8">
                  <c:v>MI</c:v>
                </c:pt>
                <c:pt idx="9">
                  <c:v>FL</c:v>
                </c:pt>
                <c:pt idx="10">
                  <c:v>MT</c:v>
                </c:pt>
                <c:pt idx="11">
                  <c:v>OR</c:v>
                </c:pt>
                <c:pt idx="12">
                  <c:v>AK</c:v>
                </c:pt>
                <c:pt idx="13">
                  <c:v>TN</c:v>
                </c:pt>
                <c:pt idx="14">
                  <c:v>VA</c:v>
                </c:pt>
                <c:pt idx="15">
                  <c:v>AZ</c:v>
                </c:pt>
                <c:pt idx="16">
                  <c:v>HI</c:v>
                </c:pt>
                <c:pt idx="17">
                  <c:v>VT</c:v>
                </c:pt>
                <c:pt idx="18">
                  <c:v>ID</c:v>
                </c:pt>
                <c:pt idx="19">
                  <c:v>SC</c:v>
                </c:pt>
                <c:pt idx="20">
                  <c:v>IN</c:v>
                </c:pt>
                <c:pt idx="21">
                  <c:v>MD</c:v>
                </c:pt>
                <c:pt idx="22">
                  <c:v>NE</c:v>
                </c:pt>
                <c:pt idx="23">
                  <c:v>TX</c:v>
                </c:pt>
                <c:pt idx="24">
                  <c:v>GA</c:v>
                </c:pt>
                <c:pt idx="25">
                  <c:v>ME</c:v>
                </c:pt>
                <c:pt idx="26">
                  <c:v>NJ</c:v>
                </c:pt>
                <c:pt idx="27">
                  <c:v>PA</c:v>
                </c:pt>
                <c:pt idx="28">
                  <c:v>SD</c:v>
                </c:pt>
                <c:pt idx="29">
                  <c:v>WY</c:v>
                </c:pt>
                <c:pt idx="30">
                  <c:v>MA</c:v>
                </c:pt>
                <c:pt idx="31">
                  <c:v>RI</c:v>
                </c:pt>
                <c:pt idx="32">
                  <c:v>CO</c:v>
                </c:pt>
                <c:pt idx="33">
                  <c:v>WI</c:v>
                </c:pt>
                <c:pt idx="34">
                  <c:v>KY</c:v>
                </c:pt>
                <c:pt idx="35">
                  <c:v>OK</c:v>
                </c:pt>
                <c:pt idx="36">
                  <c:v>WA</c:v>
                </c:pt>
                <c:pt idx="37">
                  <c:v>IL</c:v>
                </c:pt>
                <c:pt idx="38">
                  <c:v>MN</c:v>
                </c:pt>
                <c:pt idx="39">
                  <c:v>MS</c:v>
                </c:pt>
                <c:pt idx="40">
                  <c:v>UT</c:v>
                </c:pt>
                <c:pt idx="41">
                  <c:v>NH</c:v>
                </c:pt>
                <c:pt idx="42">
                  <c:v>IA</c:v>
                </c:pt>
                <c:pt idx="43">
                  <c:v>NM</c:v>
                </c:pt>
              </c:strCache>
            </c:strRef>
          </c:cat>
          <c:val>
            <c:numRef>
              <c:f>'2014 bar passage chart'!$E$2:$E$45</c:f>
              <c:numCache>
                <c:formatCode>0%</c:formatCode>
                <c:ptCount val="44"/>
                <c:pt idx="0">
                  <c:v>0.4</c:v>
                </c:pt>
                <c:pt idx="1">
                  <c:v>0.47</c:v>
                </c:pt>
                <c:pt idx="2">
                  <c:v>0.6</c:v>
                </c:pt>
                <c:pt idx="3">
                  <c:v>0.6</c:v>
                </c:pt>
                <c:pt idx="4">
                  <c:v>0.62</c:v>
                </c:pt>
                <c:pt idx="5">
                  <c:v>0.62</c:v>
                </c:pt>
                <c:pt idx="6">
                  <c:v>0.63</c:v>
                </c:pt>
                <c:pt idx="7">
                  <c:v>0.63</c:v>
                </c:pt>
                <c:pt idx="8">
                  <c:v>0.64</c:v>
                </c:pt>
                <c:pt idx="9">
                  <c:v>0.65</c:v>
                </c:pt>
                <c:pt idx="10">
                  <c:v>0.65</c:v>
                </c:pt>
                <c:pt idx="11">
                  <c:v>0.65</c:v>
                </c:pt>
                <c:pt idx="12">
                  <c:v>0.66</c:v>
                </c:pt>
                <c:pt idx="13">
                  <c:v>0.66</c:v>
                </c:pt>
                <c:pt idx="14">
                  <c:v>0.66</c:v>
                </c:pt>
                <c:pt idx="15">
                  <c:v>0.67</c:v>
                </c:pt>
                <c:pt idx="16">
                  <c:v>0.67</c:v>
                </c:pt>
                <c:pt idx="17">
                  <c:v>0.67</c:v>
                </c:pt>
                <c:pt idx="18">
                  <c:v>0.68</c:v>
                </c:pt>
                <c:pt idx="19">
                  <c:v>0.68</c:v>
                </c:pt>
                <c:pt idx="20">
                  <c:v>0.69</c:v>
                </c:pt>
                <c:pt idx="21">
                  <c:v>0.69</c:v>
                </c:pt>
                <c:pt idx="22">
                  <c:v>0.7</c:v>
                </c:pt>
                <c:pt idx="23">
                  <c:v>0.7</c:v>
                </c:pt>
                <c:pt idx="24">
                  <c:v>0.71</c:v>
                </c:pt>
                <c:pt idx="25">
                  <c:v>0.71</c:v>
                </c:pt>
                <c:pt idx="26">
                  <c:v>0.71</c:v>
                </c:pt>
                <c:pt idx="27">
                  <c:v>0.71</c:v>
                </c:pt>
                <c:pt idx="28">
                  <c:v>0.72</c:v>
                </c:pt>
                <c:pt idx="29">
                  <c:v>0.72</c:v>
                </c:pt>
                <c:pt idx="30">
                  <c:v>0.73</c:v>
                </c:pt>
                <c:pt idx="31">
                  <c:v>0.73</c:v>
                </c:pt>
                <c:pt idx="32">
                  <c:v>0.74</c:v>
                </c:pt>
                <c:pt idx="33">
                  <c:v>0.74</c:v>
                </c:pt>
                <c:pt idx="34">
                  <c:v>0.76</c:v>
                </c:pt>
                <c:pt idx="35">
                  <c:v>0.76</c:v>
                </c:pt>
                <c:pt idx="36">
                  <c:v>0.76</c:v>
                </c:pt>
                <c:pt idx="37">
                  <c:v>0.79</c:v>
                </c:pt>
                <c:pt idx="38">
                  <c:v>0.79</c:v>
                </c:pt>
                <c:pt idx="39">
                  <c:v>0.79</c:v>
                </c:pt>
                <c:pt idx="40">
                  <c:v>0.8</c:v>
                </c:pt>
                <c:pt idx="41">
                  <c:v>0.81</c:v>
                </c:pt>
                <c:pt idx="42">
                  <c:v>0.83</c:v>
                </c:pt>
                <c:pt idx="43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92-4EC0-ABC8-9B58381A1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701535"/>
        <c:axId val="769211391"/>
      </c:lineChart>
      <c:lineChart>
        <c:grouping val="standard"/>
        <c:varyColors val="0"/>
        <c:ser>
          <c:idx val="0"/>
          <c:order val="1"/>
          <c:tx>
            <c:v>Complaint Index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'2014 bar passage chart'!$A$2:$A$46</c:f>
              <c:strCache>
                <c:ptCount val="44"/>
                <c:pt idx="0">
                  <c:v>DC</c:v>
                </c:pt>
                <c:pt idx="1">
                  <c:v>CA</c:v>
                </c:pt>
                <c:pt idx="2">
                  <c:v>NC</c:v>
                </c:pt>
                <c:pt idx="3">
                  <c:v>NY</c:v>
                </c:pt>
                <c:pt idx="4">
                  <c:v>AL</c:v>
                </c:pt>
                <c:pt idx="5">
                  <c:v>LA</c:v>
                </c:pt>
                <c:pt idx="6">
                  <c:v>AR</c:v>
                </c:pt>
                <c:pt idx="7">
                  <c:v>DE</c:v>
                </c:pt>
                <c:pt idx="8">
                  <c:v>MI</c:v>
                </c:pt>
                <c:pt idx="9">
                  <c:v>FL</c:v>
                </c:pt>
                <c:pt idx="10">
                  <c:v>MT</c:v>
                </c:pt>
                <c:pt idx="11">
                  <c:v>OR</c:v>
                </c:pt>
                <c:pt idx="12">
                  <c:v>AK</c:v>
                </c:pt>
                <c:pt idx="13">
                  <c:v>TN</c:v>
                </c:pt>
                <c:pt idx="14">
                  <c:v>VA</c:v>
                </c:pt>
                <c:pt idx="15">
                  <c:v>AZ</c:v>
                </c:pt>
                <c:pt idx="16">
                  <c:v>HI</c:v>
                </c:pt>
                <c:pt idx="17">
                  <c:v>VT</c:v>
                </c:pt>
                <c:pt idx="18">
                  <c:v>ID</c:v>
                </c:pt>
                <c:pt idx="19">
                  <c:v>SC</c:v>
                </c:pt>
                <c:pt idx="20">
                  <c:v>IN</c:v>
                </c:pt>
                <c:pt idx="21">
                  <c:v>MD</c:v>
                </c:pt>
                <c:pt idx="22">
                  <c:v>NE</c:v>
                </c:pt>
                <c:pt idx="23">
                  <c:v>TX</c:v>
                </c:pt>
                <c:pt idx="24">
                  <c:v>GA</c:v>
                </c:pt>
                <c:pt idx="25">
                  <c:v>ME</c:v>
                </c:pt>
                <c:pt idx="26">
                  <c:v>NJ</c:v>
                </c:pt>
                <c:pt idx="27">
                  <c:v>PA</c:v>
                </c:pt>
                <c:pt idx="28">
                  <c:v>SD</c:v>
                </c:pt>
                <c:pt idx="29">
                  <c:v>WY</c:v>
                </c:pt>
                <c:pt idx="30">
                  <c:v>MA</c:v>
                </c:pt>
                <c:pt idx="31">
                  <c:v>RI</c:v>
                </c:pt>
                <c:pt idx="32">
                  <c:v>CO</c:v>
                </c:pt>
                <c:pt idx="33">
                  <c:v>WI</c:v>
                </c:pt>
                <c:pt idx="34">
                  <c:v>KY</c:v>
                </c:pt>
                <c:pt idx="35">
                  <c:v>OK</c:v>
                </c:pt>
                <c:pt idx="36">
                  <c:v>WA</c:v>
                </c:pt>
                <c:pt idx="37">
                  <c:v>IL</c:v>
                </c:pt>
                <c:pt idx="38">
                  <c:v>MN</c:v>
                </c:pt>
                <c:pt idx="39">
                  <c:v>MS</c:v>
                </c:pt>
                <c:pt idx="40">
                  <c:v>UT</c:v>
                </c:pt>
                <c:pt idx="41">
                  <c:v>NH</c:v>
                </c:pt>
                <c:pt idx="42">
                  <c:v>IA</c:v>
                </c:pt>
                <c:pt idx="43">
                  <c:v>NM</c:v>
                </c:pt>
              </c:strCache>
            </c:strRef>
          </c:cat>
          <c:val>
            <c:numRef>
              <c:f>'2014 bar passage chart'!$C$2:$C$45</c:f>
              <c:numCache>
                <c:formatCode>0.0000</c:formatCode>
                <c:ptCount val="44"/>
                <c:pt idx="0">
                  <c:v>1.3582087510771293E-2</c:v>
                </c:pt>
                <c:pt idx="1">
                  <c:v>9.8911998628518252E-2</c:v>
                </c:pt>
                <c:pt idx="2">
                  <c:v>4.4645792992583394E-2</c:v>
                </c:pt>
                <c:pt idx="3">
                  <c:v>6.3311867932461435E-2</c:v>
                </c:pt>
                <c:pt idx="4">
                  <c:v>8.3179504391117084E-2</c:v>
                </c:pt>
                <c:pt idx="5">
                  <c:v>9.6504072481010339E-2</c:v>
                </c:pt>
                <c:pt idx="6">
                  <c:v>8.5145342183566036E-2</c:v>
                </c:pt>
                <c:pt idx="7">
                  <c:v>4.3984783642415599E-2</c:v>
                </c:pt>
                <c:pt idx="8">
                  <c:v>6.2906091061738015E-2</c:v>
                </c:pt>
                <c:pt idx="9">
                  <c:v>0.11447512219726903</c:v>
                </c:pt>
                <c:pt idx="10">
                  <c:v>6.7486267329322516E-2</c:v>
                </c:pt>
                <c:pt idx="11">
                  <c:v>0.13040036936877514</c:v>
                </c:pt>
                <c:pt idx="12">
                  <c:v>7.957128937966873E-2</c:v>
                </c:pt>
                <c:pt idx="13">
                  <c:v>5.9293309188837816E-2</c:v>
                </c:pt>
                <c:pt idx="14">
                  <c:v>0.11502903299056022</c:v>
                </c:pt>
                <c:pt idx="15">
                  <c:v>0.1957636935297038</c:v>
                </c:pt>
                <c:pt idx="16">
                  <c:v>6.6486598794930393E-2</c:v>
                </c:pt>
                <c:pt idx="17">
                  <c:v>0.09</c:v>
                </c:pt>
                <c:pt idx="18">
                  <c:v>7.1732522796352588E-2</c:v>
                </c:pt>
                <c:pt idx="19">
                  <c:v>0.16939944685894903</c:v>
                </c:pt>
                <c:pt idx="20">
                  <c:v>9.1180785741455203E-2</c:v>
                </c:pt>
                <c:pt idx="21">
                  <c:v>5.492942628669565E-2</c:v>
                </c:pt>
                <c:pt idx="22">
                  <c:v>5.7689217419251163E-2</c:v>
                </c:pt>
                <c:pt idx="23">
                  <c:v>7.7992489768364204E-2</c:v>
                </c:pt>
                <c:pt idx="24">
                  <c:v>5.0581537874867216E-2</c:v>
                </c:pt>
                <c:pt idx="25">
                  <c:v>5.5576488319517711E-2</c:v>
                </c:pt>
                <c:pt idx="26">
                  <c:v>4.7930979389678864E-2</c:v>
                </c:pt>
                <c:pt idx="27">
                  <c:v>6.5177976476422178E-2</c:v>
                </c:pt>
                <c:pt idx="28">
                  <c:v>3.0431432973805857E-2</c:v>
                </c:pt>
                <c:pt idx="29">
                  <c:v>7.2905331882480953E-2</c:v>
                </c:pt>
                <c:pt idx="30">
                  <c:v>1.3597054542340954E-2</c:v>
                </c:pt>
                <c:pt idx="31">
                  <c:v>7.0188538361022956E-2</c:v>
                </c:pt>
                <c:pt idx="32">
                  <c:v>0.13746347165400349</c:v>
                </c:pt>
                <c:pt idx="33">
                  <c:v>0.10082790065192176</c:v>
                </c:pt>
                <c:pt idx="34">
                  <c:v>5.9400392266741382E-2</c:v>
                </c:pt>
                <c:pt idx="35">
                  <c:v>7.5018414641056144E-2</c:v>
                </c:pt>
                <c:pt idx="36">
                  <c:v>7.857473698140674E-2</c:v>
                </c:pt>
                <c:pt idx="37">
                  <c:v>7.2855015934343126E-2</c:v>
                </c:pt>
                <c:pt idx="38">
                  <c:v>5.0155159038013965E-2</c:v>
                </c:pt>
                <c:pt idx="39">
                  <c:v>5.6393875977530566E-2</c:v>
                </c:pt>
                <c:pt idx="40">
                  <c:v>7.6418497868153495E-2</c:v>
                </c:pt>
                <c:pt idx="41">
                  <c:v>3.6666666666666667E-2</c:v>
                </c:pt>
                <c:pt idx="42">
                  <c:v>7.8480484241285745E-2</c:v>
                </c:pt>
                <c:pt idx="43">
                  <c:v>0.10119402985074627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92-4EC0-ABC8-9B58381A1642}"/>
            </c:ext>
          </c:extLst>
        </c:ser>
        <c:ser>
          <c:idx val="2"/>
          <c:order val="2"/>
          <c:tx>
            <c:v>Sanctions Index</c:v>
          </c:tx>
          <c:spPr>
            <a:ln w="28575" cap="rnd">
              <a:solidFill>
                <a:srgbClr val="70AD47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'2014 bar passage chart'!$D$2:$D$45</c:f>
              <c:numCache>
                <c:formatCode>General</c:formatCode>
                <c:ptCount val="44"/>
                <c:pt idx="0">
                  <c:v>9.0273693425065992E-4</c:v>
                </c:pt>
                <c:pt idx="1">
                  <c:v>7.0165986028029662E-3</c:v>
                </c:pt>
                <c:pt idx="2">
                  <c:v>6.247488217456432E-3</c:v>
                </c:pt>
                <c:pt idx="3">
                  <c:v>1.61469974256272E-2</c:v>
                </c:pt>
                <c:pt idx="4">
                  <c:v>4.3631481792247018E-3</c:v>
                </c:pt>
                <c:pt idx="5">
                  <c:v>7.9161709526860066E-3</c:v>
                </c:pt>
                <c:pt idx="6">
                  <c:v>4.2343785763332567E-3</c:v>
                </c:pt>
                <c:pt idx="7">
                  <c:v>7.8459343794579171E-3</c:v>
                </c:pt>
                <c:pt idx="8">
                  <c:v>2.2631591755286787E-3</c:v>
                </c:pt>
                <c:pt idx="9">
                  <c:v>4.8278429629985469E-3</c:v>
                </c:pt>
                <c:pt idx="10">
                  <c:v>3.6620455139942452E-3</c:v>
                </c:pt>
                <c:pt idx="11">
                  <c:v>6.7277884044588086E-3</c:v>
                </c:pt>
                <c:pt idx="12">
                  <c:v>1.948684637869438E-3</c:v>
                </c:pt>
                <c:pt idx="13">
                  <c:v>6.9183266007336215E-3</c:v>
                </c:pt>
                <c:pt idx="14">
                  <c:v>5.1578162000843414E-3</c:v>
                </c:pt>
                <c:pt idx="15">
                  <c:v>5.9573059738540464E-3</c:v>
                </c:pt>
                <c:pt idx="16">
                  <c:v>7.8952836068979845E-3</c:v>
                </c:pt>
                <c:pt idx="17">
                  <c:v>2.9629629629629628E-3</c:v>
                </c:pt>
                <c:pt idx="18">
                  <c:v>5.6737588652482273E-3</c:v>
                </c:pt>
                <c:pt idx="19">
                  <c:v>4.543658632951403E-3</c:v>
                </c:pt>
                <c:pt idx="20">
                  <c:v>2.7169483236428845E-3</c:v>
                </c:pt>
                <c:pt idx="21">
                  <c:v>2.2540653678956688E-3</c:v>
                </c:pt>
                <c:pt idx="22">
                  <c:v>4.6601317692431306E-3</c:v>
                </c:pt>
                <c:pt idx="23">
                  <c:v>2.7952407071431583E-3</c:v>
                </c:pt>
                <c:pt idx="24">
                  <c:v>2.9144989513251438E-3</c:v>
                </c:pt>
                <c:pt idx="25">
                  <c:v>4.8982667671439335E-3</c:v>
                </c:pt>
                <c:pt idx="26">
                  <c:v>1.9971241412366195E-3</c:v>
                </c:pt>
                <c:pt idx="27">
                  <c:v>6.2450605135516268E-3</c:v>
                </c:pt>
                <c:pt idx="28">
                  <c:v>5.2773497688751926E-2</c:v>
                </c:pt>
                <c:pt idx="29">
                  <c:v>5.077983315197679E-3</c:v>
                </c:pt>
                <c:pt idx="30">
                  <c:v>1.8837229214830036E-3</c:v>
                </c:pt>
                <c:pt idx="31">
                  <c:v>9.8935971625910019E-3</c:v>
                </c:pt>
                <c:pt idx="32">
                  <c:v>1.0208455094486655E-2</c:v>
                </c:pt>
                <c:pt idx="33">
                  <c:v>3.3196016478022638E-3</c:v>
                </c:pt>
                <c:pt idx="34">
                  <c:v>6.6685346035304004E-3</c:v>
                </c:pt>
                <c:pt idx="35">
                  <c:v>1.7564734545866621E-3</c:v>
                </c:pt>
                <c:pt idx="36">
                  <c:v>2.8452325812214651E-3</c:v>
                </c:pt>
                <c:pt idx="37">
                  <c:v>1.415018887426019E-3</c:v>
                </c:pt>
                <c:pt idx="38">
                  <c:v>7.2148952676493409E-3</c:v>
                </c:pt>
                <c:pt idx="39">
                  <c:v>5.6173587399493338E-3</c:v>
                </c:pt>
                <c:pt idx="40">
                  <c:v>2.7331365475019133E-3</c:v>
                </c:pt>
                <c:pt idx="41">
                  <c:v>2.1568627450980391E-3</c:v>
                </c:pt>
                <c:pt idx="42">
                  <c:v>1.179294510540597E-2</c:v>
                </c:pt>
                <c:pt idx="43">
                  <c:v>5.2238805970149255E-3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A692-4EC0-ABC8-9B58381A1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9359231"/>
        <c:axId val="769208479"/>
      </c:lineChart>
      <c:catAx>
        <c:axId val="92570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" spcFirstLastPara="1" vertOverflow="ellipsis" wrap="square" anchor="ctr" anchorCtr="1"/>
          <a:lstStyle/>
          <a:p>
            <a:pPr>
              <a:defRPr sz="5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69211391"/>
        <c:crosses val="autoZero"/>
        <c:auto val="1"/>
        <c:lblAlgn val="ctr"/>
        <c:lblOffset val="100"/>
        <c:noMultiLvlLbl val="0"/>
      </c:catAx>
      <c:valAx>
        <c:axId val="76921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Bar Passage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5701535"/>
        <c:crosses val="autoZero"/>
        <c:crossBetween val="between"/>
      </c:valAx>
      <c:valAx>
        <c:axId val="76920847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accent6">
                        <a:lumMod val="50000"/>
                      </a:schemeClr>
                    </a:solidFill>
                  </a:rPr>
                  <a:t>Complaint and Sanctions Indices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9359231"/>
        <c:crosses val="max"/>
        <c:crossBetween val="between"/>
      </c:valAx>
      <c:catAx>
        <c:axId val="8893592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6920847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Average MPRE Cut Score, Complaint Index, Sanctions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MPRE Cut Score</c:v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'2018 MPRE chart'!$A$2:$A$46</c15:sqref>
                  </c15:fullRef>
                </c:ext>
              </c:extLst>
              <c:f>'2018 MPRE chart'!$A$2:$A$43</c:f>
              <c:strCache>
                <c:ptCount val="42"/>
                <c:pt idx="0">
                  <c:v>MD</c:v>
                </c:pt>
                <c:pt idx="1">
                  <c:v>WI</c:v>
                </c:pt>
                <c:pt idx="2">
                  <c:v>AL</c:v>
                </c:pt>
                <c:pt idx="3">
                  <c:v>DC</c:v>
                </c:pt>
                <c:pt idx="4">
                  <c:v>GA</c:v>
                </c:pt>
                <c:pt idx="5">
                  <c:v>OK</c:v>
                </c:pt>
                <c:pt idx="6">
                  <c:v>PA</c:v>
                </c:pt>
                <c:pt idx="7">
                  <c:v>SC</c:v>
                </c:pt>
                <c:pt idx="8">
                  <c:v>NH</c:v>
                </c:pt>
                <c:pt idx="9">
                  <c:v>AK</c:v>
                </c:pt>
                <c:pt idx="10">
                  <c:v>FL</c:v>
                </c:pt>
                <c:pt idx="11">
                  <c:v>IA</c:v>
                </c:pt>
                <c:pt idx="12">
                  <c:v>IL</c:v>
                </c:pt>
                <c:pt idx="13">
                  <c:v>IN</c:v>
                </c:pt>
                <c:pt idx="14">
                  <c:v>KS</c:v>
                </c:pt>
                <c:pt idx="15">
                  <c:v>KY</c:v>
                </c:pt>
                <c:pt idx="16">
                  <c:v>LA</c:v>
                </c:pt>
                <c:pt idx="17">
                  <c:v>ME</c:v>
                </c:pt>
                <c:pt idx="18">
                  <c:v>MO</c:v>
                </c:pt>
                <c:pt idx="19">
                  <c:v>MT</c:v>
                </c:pt>
                <c:pt idx="20">
                  <c:v>NC</c:v>
                </c:pt>
                <c:pt idx="21">
                  <c:v>NM</c:v>
                </c:pt>
                <c:pt idx="22">
                  <c:v>VT</c:v>
                </c:pt>
                <c:pt idx="23">
                  <c:v>TN</c:v>
                </c:pt>
                <c:pt idx="24">
                  <c:v>AR</c:v>
                </c:pt>
                <c:pt idx="25">
                  <c:v>AZ</c:v>
                </c:pt>
                <c:pt idx="26">
                  <c:v>CO</c:v>
                </c:pt>
                <c:pt idx="27">
                  <c:v>DE</c:v>
                </c:pt>
                <c:pt idx="28">
                  <c:v>HI</c:v>
                </c:pt>
                <c:pt idx="29">
                  <c:v>ID</c:v>
                </c:pt>
                <c:pt idx="30">
                  <c:v>MA</c:v>
                </c:pt>
                <c:pt idx="31">
                  <c:v>MN</c:v>
                </c:pt>
                <c:pt idx="32">
                  <c:v>ND</c:v>
                </c:pt>
                <c:pt idx="33">
                  <c:v>NE</c:v>
                </c:pt>
                <c:pt idx="34">
                  <c:v>NY</c:v>
                </c:pt>
                <c:pt idx="35">
                  <c:v>OH</c:v>
                </c:pt>
                <c:pt idx="36">
                  <c:v>TX</c:v>
                </c:pt>
                <c:pt idx="37">
                  <c:v>VA</c:v>
                </c:pt>
                <c:pt idx="38">
                  <c:v>WA</c:v>
                </c:pt>
                <c:pt idx="39">
                  <c:v>WY</c:v>
                </c:pt>
                <c:pt idx="40">
                  <c:v>CA</c:v>
                </c:pt>
                <c:pt idx="41">
                  <c:v>UT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'AVG MPRE chart'!$D$2:$D$35</c15:sqref>
                  </c15:fullRef>
                </c:ext>
              </c:extLst>
              <c:f>'AVG MPRE chart'!$D$2:$D$35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77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85</c:v>
                </c:pt>
                <c:pt idx="20">
                  <c:v>85</c:v>
                </c:pt>
                <c:pt idx="21">
                  <c:v>85</c:v>
                </c:pt>
                <c:pt idx="22">
                  <c:v>85</c:v>
                </c:pt>
                <c:pt idx="23">
                  <c:v>85</c:v>
                </c:pt>
                <c:pt idx="24">
                  <c:v>85</c:v>
                </c:pt>
                <c:pt idx="25">
                  <c:v>85</c:v>
                </c:pt>
                <c:pt idx="26">
                  <c:v>85</c:v>
                </c:pt>
                <c:pt idx="27">
                  <c:v>85</c:v>
                </c:pt>
                <c:pt idx="28">
                  <c:v>85</c:v>
                </c:pt>
                <c:pt idx="29">
                  <c:v>85</c:v>
                </c:pt>
                <c:pt idx="30">
                  <c:v>85</c:v>
                </c:pt>
                <c:pt idx="31">
                  <c:v>85</c:v>
                </c:pt>
                <c:pt idx="32">
                  <c:v>86</c:v>
                </c:pt>
                <c:pt idx="33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65-4C27-BC07-18D011573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701535"/>
        <c:axId val="769211391"/>
      </c:lineChart>
      <c:lineChart>
        <c:grouping val="standard"/>
        <c:varyColors val="0"/>
        <c:ser>
          <c:idx val="0"/>
          <c:order val="1"/>
          <c:tx>
            <c:v>Complaint Index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34"/>
              <c:pt idx="0">
                <c:v>1.0000000</c:v>
              </c:pt>
              <c:pt idx="1">
                <c:v>2.0000000</c:v>
              </c:pt>
              <c:pt idx="2">
                <c:v>3.0000000</c:v>
              </c:pt>
              <c:pt idx="3">
                <c:v>4.0000000</c:v>
              </c:pt>
              <c:pt idx="4">
                <c:v>5.0000000</c:v>
              </c:pt>
              <c:pt idx="5">
                <c:v>6.0000000</c:v>
              </c:pt>
              <c:pt idx="6">
                <c:v>7.0000000</c:v>
              </c:pt>
              <c:pt idx="7">
                <c:v>8.0000000</c:v>
              </c:pt>
              <c:pt idx="8">
                <c:v>9.0000000</c:v>
              </c:pt>
              <c:pt idx="9">
                <c:v>10.0000000</c:v>
              </c:pt>
              <c:pt idx="10">
                <c:v>11.0000000</c:v>
              </c:pt>
              <c:pt idx="11">
                <c:v>12.0000000</c:v>
              </c:pt>
              <c:pt idx="12">
                <c:v>13.0000000</c:v>
              </c:pt>
              <c:pt idx="13">
                <c:v>14.0000000</c:v>
              </c:pt>
              <c:pt idx="14">
                <c:v>15.0000000</c:v>
              </c:pt>
              <c:pt idx="15">
                <c:v>16.0000000</c:v>
              </c:pt>
              <c:pt idx="16">
                <c:v>17.0000000</c:v>
              </c:pt>
              <c:pt idx="17">
                <c:v>18.0000000</c:v>
              </c:pt>
              <c:pt idx="18">
                <c:v>19.0000000</c:v>
              </c:pt>
              <c:pt idx="19">
                <c:v>20.0000000</c:v>
              </c:pt>
              <c:pt idx="20">
                <c:v>21.0000000</c:v>
              </c:pt>
              <c:pt idx="21">
                <c:v>22.0000000</c:v>
              </c:pt>
              <c:pt idx="22">
                <c:v>23.0000000</c:v>
              </c:pt>
              <c:pt idx="23">
                <c:v>24.0000000</c:v>
              </c:pt>
              <c:pt idx="24">
                <c:v>25.0000000</c:v>
              </c:pt>
              <c:pt idx="25">
                <c:v>26.0000000</c:v>
              </c:pt>
              <c:pt idx="26">
                <c:v>27.0000000</c:v>
              </c:pt>
              <c:pt idx="27">
                <c:v>28.0000000</c:v>
              </c:pt>
              <c:pt idx="28">
                <c:v>29.0000000</c:v>
              </c:pt>
              <c:pt idx="29">
                <c:v>30.0000000</c:v>
              </c:pt>
              <c:pt idx="30">
                <c:v>31.0000000</c:v>
              </c:pt>
              <c:pt idx="31">
                <c:v>32.0000000</c:v>
              </c:pt>
              <c:pt idx="32">
                <c:v>33.0000000</c:v>
              </c:pt>
              <c:pt idx="33">
                <c:v>34.0000000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'AVG MPRE chart'!$B$2:$B$35</c15:sqref>
                  </c15:fullRef>
                </c:ext>
              </c:extLst>
              <c:f>'AVG MPRE chart'!$B$2:$B$35</c:f>
              <c:numCache>
                <c:formatCode>0.0000000</c:formatCode>
                <c:ptCount val="34"/>
                <c:pt idx="0">
                  <c:v>8.3122488827383975E-2</c:v>
                </c:pt>
                <c:pt idx="1">
                  <c:v>5.0073234801472036E-2</c:v>
                </c:pt>
                <c:pt idx="2">
                  <c:v>1.3208217061883177E-2</c:v>
                </c:pt>
                <c:pt idx="3">
                  <c:v>8.212131026567987E-2</c:v>
                </c:pt>
                <c:pt idx="4">
                  <c:v>4.7511846240399239E-2</c:v>
                </c:pt>
                <c:pt idx="5">
                  <c:v>6.8019107687128641E-2</c:v>
                </c:pt>
                <c:pt idx="6">
                  <c:v>6.3244508345026929E-2</c:v>
                </c:pt>
                <c:pt idx="7">
                  <c:v>7.1357389529291604E-2</c:v>
                </c:pt>
                <c:pt idx="8">
                  <c:v>0.13164277740326122</c:v>
                </c:pt>
                <c:pt idx="9">
                  <c:v>4.594219178911875E-2</c:v>
                </c:pt>
                <c:pt idx="10">
                  <c:v>8.1580331171715453E-2</c:v>
                </c:pt>
                <c:pt idx="11">
                  <c:v>6.856471097172763E-2</c:v>
                </c:pt>
                <c:pt idx="12">
                  <c:v>6.6749946010150094E-2</c:v>
                </c:pt>
                <c:pt idx="13">
                  <c:v>4.4241925567323613E-2</c:v>
                </c:pt>
                <c:pt idx="14">
                  <c:v>7.0728972105942423E-2</c:v>
                </c:pt>
                <c:pt idx="15">
                  <c:v>7.1971828960204265E-2</c:v>
                </c:pt>
                <c:pt idx="16">
                  <c:v>9.2669240872152364E-2</c:v>
                </c:pt>
                <c:pt idx="17">
                  <c:v>9.0161239481374056E-2</c:v>
                </c:pt>
                <c:pt idx="18">
                  <c:v>6.2897845312163234E-2</c:v>
                </c:pt>
                <c:pt idx="19">
                  <c:v>0.18009003385076253</c:v>
                </c:pt>
                <c:pt idx="20">
                  <c:v>7.4158561021783503E-2</c:v>
                </c:pt>
                <c:pt idx="21">
                  <c:v>7.6718041110751201E-2</c:v>
                </c:pt>
                <c:pt idx="22">
                  <c:v>4.431392430320983E-2</c:v>
                </c:pt>
                <c:pt idx="23">
                  <c:v>7.7391028130776404E-2</c:v>
                </c:pt>
                <c:pt idx="24">
                  <c:v>0.10542991238198166</c:v>
                </c:pt>
                <c:pt idx="25">
                  <c:v>6.751945547352918E-2</c:v>
                </c:pt>
                <c:pt idx="26">
                  <c:v>6.9546335775653001E-2</c:v>
                </c:pt>
                <c:pt idx="27">
                  <c:v>0.13505805762000897</c:v>
                </c:pt>
                <c:pt idx="28">
                  <c:v>7.0178230761107394E-2</c:v>
                </c:pt>
                <c:pt idx="29">
                  <c:v>5.5477088095032219E-2</c:v>
                </c:pt>
                <c:pt idx="30">
                  <c:v>4.5487011715402897E-2</c:v>
                </c:pt>
                <c:pt idx="31">
                  <c:v>5.9824174525576687E-2</c:v>
                </c:pt>
                <c:pt idx="32">
                  <c:v>9.4916205244111443E-2</c:v>
                </c:pt>
                <c:pt idx="33">
                  <c:v>8.8619706818501495E-2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5-4C27-BC07-18D0115737E1}"/>
            </c:ext>
          </c:extLst>
        </c:ser>
        <c:ser>
          <c:idx val="2"/>
          <c:order val="2"/>
          <c:tx>
            <c:v>Sanctions Index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3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'AVG MPRE chart'!$C$2:$C$35</c15:sqref>
                  </c15:fullRef>
                </c:ext>
              </c:extLst>
              <c:f>'AVG MPRE chart'!$C$2:$C$35</c:f>
              <c:numCache>
                <c:formatCode>General</c:formatCode>
                <c:ptCount val="34"/>
                <c:pt idx="0">
                  <c:v>2.6577636075197013E-3</c:v>
                </c:pt>
                <c:pt idx="1">
                  <c:v>2.1691910400088985E-3</c:v>
                </c:pt>
                <c:pt idx="2">
                  <c:v>9.4194755997085923E-4</c:v>
                </c:pt>
                <c:pt idx="3">
                  <c:v>4.8790402372307796E-3</c:v>
                </c:pt>
                <c:pt idx="4">
                  <c:v>8.8325476620977183E-4</c:v>
                </c:pt>
                <c:pt idx="5">
                  <c:v>2.9267524902096905E-3</c:v>
                </c:pt>
                <c:pt idx="6">
                  <c:v>6.7325943614840568E-3</c:v>
                </c:pt>
                <c:pt idx="7">
                  <c:v>2.9761703864559456E-3</c:v>
                </c:pt>
                <c:pt idx="8">
                  <c:v>9.6705977618402016E-3</c:v>
                </c:pt>
                <c:pt idx="9">
                  <c:v>7.3264257850956128E-3</c:v>
                </c:pt>
                <c:pt idx="10">
                  <c:v>3.7924868468525511E-3</c:v>
                </c:pt>
                <c:pt idx="11">
                  <c:v>1.6967844069101282E-3</c:v>
                </c:pt>
                <c:pt idx="12">
                  <c:v>3.5962639023863511E-3</c:v>
                </c:pt>
                <c:pt idx="13">
                  <c:v>6.6438781567498585E-3</c:v>
                </c:pt>
                <c:pt idx="14">
                  <c:v>3.5701968034516102E-3</c:v>
                </c:pt>
                <c:pt idx="15">
                  <c:v>1.3825031390430082E-3</c:v>
                </c:pt>
                <c:pt idx="16">
                  <c:v>5.1659967404499487E-3</c:v>
                </c:pt>
                <c:pt idx="17">
                  <c:v>1.1265122241263772E-2</c:v>
                </c:pt>
                <c:pt idx="18">
                  <c:v>1.3024199489750461E-3</c:v>
                </c:pt>
                <c:pt idx="19">
                  <c:v>6.5810272012712797E-3</c:v>
                </c:pt>
                <c:pt idx="20">
                  <c:v>7.7854625748508405E-3</c:v>
                </c:pt>
                <c:pt idx="21">
                  <c:v>3.9675466656438601E-3</c:v>
                </c:pt>
                <c:pt idx="22">
                  <c:v>4.8777425318943688E-3</c:v>
                </c:pt>
                <c:pt idx="23">
                  <c:v>2.9612174226762021E-3</c:v>
                </c:pt>
                <c:pt idx="24">
                  <c:v>4.2513534218398732E-3</c:v>
                </c:pt>
                <c:pt idx="25">
                  <c:v>5.5698178425816662E-3</c:v>
                </c:pt>
                <c:pt idx="26">
                  <c:v>6.0380392693907972E-3</c:v>
                </c:pt>
                <c:pt idx="27">
                  <c:v>4.9232288555555847E-3</c:v>
                </c:pt>
                <c:pt idx="28">
                  <c:v>2.6883130392871034E-3</c:v>
                </c:pt>
                <c:pt idx="29">
                  <c:v>3.9710852299548304E-3</c:v>
                </c:pt>
                <c:pt idx="30">
                  <c:v>6.7018937834340698E-3</c:v>
                </c:pt>
                <c:pt idx="31">
                  <c:v>3.0352188573011486E-3</c:v>
                </c:pt>
                <c:pt idx="32">
                  <c:v>5.4551098952181918E-3</c:v>
                </c:pt>
                <c:pt idx="33">
                  <c:v>3.5607124751264713E-3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65-4C27-BC07-18D011573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9359231"/>
        <c:axId val="769208479"/>
      </c:lineChart>
      <c:catAx>
        <c:axId val="92570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" spcFirstLastPara="1" vertOverflow="ellipsis" wrap="square" anchor="ctr" anchorCtr="1"/>
          <a:lstStyle/>
          <a:p>
            <a:pPr>
              <a:defRPr sz="5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69211391"/>
        <c:crosses val="autoZero"/>
        <c:auto val="1"/>
        <c:lblAlgn val="ctr"/>
        <c:lblOffset val="100"/>
        <c:noMultiLvlLbl val="0"/>
      </c:catAx>
      <c:valAx>
        <c:axId val="769211391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MPRE Cut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5701535"/>
        <c:crosses val="autoZero"/>
        <c:crossBetween val="between"/>
      </c:valAx>
      <c:valAx>
        <c:axId val="769208479"/>
        <c:scaling>
          <c:orientation val="minMax"/>
          <c:max val="0.2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accent6">
                        <a:lumMod val="50000"/>
                      </a:schemeClr>
                    </a:solidFill>
                  </a:rPr>
                  <a:t>Complaint and Sanction Indices</a:t>
                </a:r>
              </a:p>
            </c:rich>
          </c:tx>
          <c:layout>
            <c:manualLayout>
              <c:xMode val="edge"/>
              <c:yMode val="edge"/>
              <c:x val="0.95648588906537857"/>
              <c:y val="0.128631322716811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9359231"/>
        <c:crosses val="max"/>
        <c:crossBetween val="between"/>
      </c:valAx>
      <c:catAx>
        <c:axId val="8893592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6920847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>
        <a:lumMod val="75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2014 MPRE Cut Score, Complaint Index, Sanctions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MPRE Cut Score</c:v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'2014 MPRE chart'!$A$2:$A$46</c:f>
              <c:strCache>
                <c:ptCount val="44"/>
                <c:pt idx="0">
                  <c:v>IN</c:v>
                </c:pt>
                <c:pt idx="1">
                  <c:v>LA</c:v>
                </c:pt>
                <c:pt idx="2">
                  <c:v>MD</c:v>
                </c:pt>
                <c:pt idx="3">
                  <c:v>MS</c:v>
                </c:pt>
                <c:pt idx="4">
                  <c:v>WI</c:v>
                </c:pt>
                <c:pt idx="5">
                  <c:v>AL</c:v>
                </c:pt>
                <c:pt idx="6">
                  <c:v>DC</c:v>
                </c:pt>
                <c:pt idx="7">
                  <c:v>GA</c:v>
                </c:pt>
                <c:pt idx="8">
                  <c:v>KY</c:v>
                </c:pt>
                <c:pt idx="9">
                  <c:v>NJ</c:v>
                </c:pt>
                <c:pt idx="10">
                  <c:v>OK</c:v>
                </c:pt>
                <c:pt idx="11">
                  <c:v>PA</c:v>
                </c:pt>
                <c:pt idx="12">
                  <c:v>SD</c:v>
                </c:pt>
                <c:pt idx="13">
                  <c:v>TN</c:v>
                </c:pt>
                <c:pt idx="14">
                  <c:v>SC</c:v>
                </c:pt>
                <c:pt idx="15">
                  <c:v>NH</c:v>
                </c:pt>
                <c:pt idx="16">
                  <c:v>AK</c:v>
                </c:pt>
                <c:pt idx="17">
                  <c:v>FL</c:v>
                </c:pt>
                <c:pt idx="18">
                  <c:v>IA</c:v>
                </c:pt>
                <c:pt idx="19">
                  <c:v>IL</c:v>
                </c:pt>
                <c:pt idx="20">
                  <c:v>ME</c:v>
                </c:pt>
                <c:pt idx="21">
                  <c:v>MT</c:v>
                </c:pt>
                <c:pt idx="22">
                  <c:v>NC</c:v>
                </c:pt>
                <c:pt idx="23">
                  <c:v>NM</c:v>
                </c:pt>
                <c:pt idx="24">
                  <c:v>RI</c:v>
                </c:pt>
                <c:pt idx="25">
                  <c:v>VT</c:v>
                </c:pt>
                <c:pt idx="26">
                  <c:v>AR</c:v>
                </c:pt>
                <c:pt idx="27">
                  <c:v>AZ</c:v>
                </c:pt>
                <c:pt idx="28">
                  <c:v>CO</c:v>
                </c:pt>
                <c:pt idx="29">
                  <c:v>DE</c:v>
                </c:pt>
                <c:pt idx="30">
                  <c:v>HI</c:v>
                </c:pt>
                <c:pt idx="31">
                  <c:v>ID</c:v>
                </c:pt>
                <c:pt idx="32">
                  <c:v>MA</c:v>
                </c:pt>
                <c:pt idx="33">
                  <c:v>MI</c:v>
                </c:pt>
                <c:pt idx="34">
                  <c:v>MN</c:v>
                </c:pt>
                <c:pt idx="35">
                  <c:v>NE</c:v>
                </c:pt>
                <c:pt idx="36">
                  <c:v>NY</c:v>
                </c:pt>
                <c:pt idx="37">
                  <c:v>OR</c:v>
                </c:pt>
                <c:pt idx="38">
                  <c:v>TX</c:v>
                </c:pt>
                <c:pt idx="39">
                  <c:v>VA</c:v>
                </c:pt>
                <c:pt idx="40">
                  <c:v>WA</c:v>
                </c:pt>
                <c:pt idx="41">
                  <c:v>WY</c:v>
                </c:pt>
                <c:pt idx="42">
                  <c:v>CA</c:v>
                </c:pt>
                <c:pt idx="43">
                  <c:v>UT</c:v>
                </c:pt>
              </c:strCache>
            </c:strRef>
          </c:cat>
          <c:val>
            <c:numRef>
              <c:f>'2014 MPRE chart'!$E$2:$E$46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77</c:v>
                </c:pt>
                <c:pt idx="15">
                  <c:v>79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85</c:v>
                </c:pt>
                <c:pt idx="27">
                  <c:v>85</c:v>
                </c:pt>
                <c:pt idx="28">
                  <c:v>85</c:v>
                </c:pt>
                <c:pt idx="29">
                  <c:v>85</c:v>
                </c:pt>
                <c:pt idx="30">
                  <c:v>85</c:v>
                </c:pt>
                <c:pt idx="31">
                  <c:v>85</c:v>
                </c:pt>
                <c:pt idx="32">
                  <c:v>85</c:v>
                </c:pt>
                <c:pt idx="33">
                  <c:v>85</c:v>
                </c:pt>
                <c:pt idx="34">
                  <c:v>85</c:v>
                </c:pt>
                <c:pt idx="35">
                  <c:v>85</c:v>
                </c:pt>
                <c:pt idx="36">
                  <c:v>85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85</c:v>
                </c:pt>
                <c:pt idx="41">
                  <c:v>85</c:v>
                </c:pt>
                <c:pt idx="42">
                  <c:v>86</c:v>
                </c:pt>
                <c:pt idx="43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92-4EC0-ABC8-9B58381A1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701535"/>
        <c:axId val="769211391"/>
      </c:lineChart>
      <c:lineChart>
        <c:grouping val="standard"/>
        <c:varyColors val="0"/>
        <c:ser>
          <c:idx val="0"/>
          <c:order val="1"/>
          <c:tx>
            <c:v>Complaint Index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'2014 MPRE chart'!$C$2:$C$45</c:f>
              <c:numCache>
                <c:formatCode>0.0000</c:formatCode>
                <c:ptCount val="44"/>
                <c:pt idx="0">
                  <c:v>9.1180785741455203E-2</c:v>
                </c:pt>
                <c:pt idx="1">
                  <c:v>9.6504072481010339E-2</c:v>
                </c:pt>
                <c:pt idx="2">
                  <c:v>5.492942628669565E-2</c:v>
                </c:pt>
                <c:pt idx="3">
                  <c:v>5.6393875977530566E-2</c:v>
                </c:pt>
                <c:pt idx="4">
                  <c:v>0.10082790065192176</c:v>
                </c:pt>
                <c:pt idx="5">
                  <c:v>8.3179504391117084E-2</c:v>
                </c:pt>
                <c:pt idx="6">
                  <c:v>1.3582087510771293E-2</c:v>
                </c:pt>
                <c:pt idx="7">
                  <c:v>5.0581537874867216E-2</c:v>
                </c:pt>
                <c:pt idx="8">
                  <c:v>5.9400392266741382E-2</c:v>
                </c:pt>
                <c:pt idx="9">
                  <c:v>4.7930979389678864E-2</c:v>
                </c:pt>
                <c:pt idx="10">
                  <c:v>7.5018414641056144E-2</c:v>
                </c:pt>
                <c:pt idx="11">
                  <c:v>6.5177976476422178E-2</c:v>
                </c:pt>
                <c:pt idx="12">
                  <c:v>3.0431432973805857E-2</c:v>
                </c:pt>
                <c:pt idx="13">
                  <c:v>5.9293309188837816E-2</c:v>
                </c:pt>
                <c:pt idx="14">
                  <c:v>0.16939944685894903</c:v>
                </c:pt>
                <c:pt idx="15">
                  <c:v>3.6666666666666667E-2</c:v>
                </c:pt>
                <c:pt idx="16">
                  <c:v>7.957128937966873E-2</c:v>
                </c:pt>
                <c:pt idx="17">
                  <c:v>0.11447512219726903</c:v>
                </c:pt>
                <c:pt idx="18">
                  <c:v>7.8480484241285745E-2</c:v>
                </c:pt>
                <c:pt idx="19">
                  <c:v>7.2855015934343126E-2</c:v>
                </c:pt>
                <c:pt idx="20">
                  <c:v>5.5576488319517711E-2</c:v>
                </c:pt>
                <c:pt idx="21">
                  <c:v>6.7486267329322516E-2</c:v>
                </c:pt>
                <c:pt idx="22">
                  <c:v>4.4645792992583394E-2</c:v>
                </c:pt>
                <c:pt idx="23">
                  <c:v>0.10119402985074627</c:v>
                </c:pt>
                <c:pt idx="24">
                  <c:v>7.0188538361022956E-2</c:v>
                </c:pt>
                <c:pt idx="25">
                  <c:v>0.09</c:v>
                </c:pt>
                <c:pt idx="26">
                  <c:v>8.5145342183566036E-2</c:v>
                </c:pt>
                <c:pt idx="27">
                  <c:v>0.1957636935297038</c:v>
                </c:pt>
                <c:pt idx="28">
                  <c:v>0.13746347165400349</c:v>
                </c:pt>
                <c:pt idx="29">
                  <c:v>4.3984783642415599E-2</c:v>
                </c:pt>
                <c:pt idx="30">
                  <c:v>6.6486598794930393E-2</c:v>
                </c:pt>
                <c:pt idx="31">
                  <c:v>7.1732522796352588E-2</c:v>
                </c:pt>
                <c:pt idx="32">
                  <c:v>1.3597054542340954E-2</c:v>
                </c:pt>
                <c:pt idx="33">
                  <c:v>6.2906091061738015E-2</c:v>
                </c:pt>
                <c:pt idx="34">
                  <c:v>5.0155159038013965E-2</c:v>
                </c:pt>
                <c:pt idx="35">
                  <c:v>5.7689217419251163E-2</c:v>
                </c:pt>
                <c:pt idx="36">
                  <c:v>6.3311867932461435E-2</c:v>
                </c:pt>
                <c:pt idx="37">
                  <c:v>0.13040036936877514</c:v>
                </c:pt>
                <c:pt idx="38">
                  <c:v>7.7992489768364204E-2</c:v>
                </c:pt>
                <c:pt idx="39">
                  <c:v>0.11502903299056022</c:v>
                </c:pt>
                <c:pt idx="40">
                  <c:v>7.857473698140674E-2</c:v>
                </c:pt>
                <c:pt idx="41">
                  <c:v>7.2905331882480953E-2</c:v>
                </c:pt>
                <c:pt idx="42">
                  <c:v>9.8911998628518252E-2</c:v>
                </c:pt>
                <c:pt idx="43">
                  <c:v>7.6418497868153495E-2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0B-40A4-B79C-79A33E52BDB2}"/>
            </c:ext>
          </c:extLst>
        </c:ser>
        <c:ser>
          <c:idx val="2"/>
          <c:order val="2"/>
          <c:tx>
            <c:v>Sanctions Index</c:v>
          </c:tx>
          <c:spPr>
            <a:ln w="28575" cap="rnd">
              <a:solidFill>
                <a:srgbClr val="70AD47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'2014 MPRE chart'!$D$2:$D$45</c:f>
              <c:numCache>
                <c:formatCode>General</c:formatCode>
                <c:ptCount val="44"/>
                <c:pt idx="0">
                  <c:v>2.7169483236428845E-3</c:v>
                </c:pt>
                <c:pt idx="1">
                  <c:v>7.9161709526860066E-3</c:v>
                </c:pt>
                <c:pt idx="2">
                  <c:v>2.2540653678956688E-3</c:v>
                </c:pt>
                <c:pt idx="3">
                  <c:v>5.6173587399493338E-3</c:v>
                </c:pt>
                <c:pt idx="4">
                  <c:v>3.3196016478022638E-3</c:v>
                </c:pt>
                <c:pt idx="5">
                  <c:v>4.3631481792247018E-3</c:v>
                </c:pt>
                <c:pt idx="6">
                  <c:v>9.0273693425065992E-4</c:v>
                </c:pt>
                <c:pt idx="7">
                  <c:v>2.9144989513251438E-3</c:v>
                </c:pt>
                <c:pt idx="8">
                  <c:v>6.6685346035304004E-3</c:v>
                </c:pt>
                <c:pt idx="9">
                  <c:v>1.9971241412366195E-3</c:v>
                </c:pt>
                <c:pt idx="10">
                  <c:v>1.7564734545866621E-3</c:v>
                </c:pt>
                <c:pt idx="11">
                  <c:v>6.2450605135516268E-3</c:v>
                </c:pt>
                <c:pt idx="12">
                  <c:v>5.2773497688751926E-2</c:v>
                </c:pt>
                <c:pt idx="13">
                  <c:v>6.9183266007336215E-3</c:v>
                </c:pt>
                <c:pt idx="14">
                  <c:v>4.543658632951403E-3</c:v>
                </c:pt>
                <c:pt idx="15">
                  <c:v>2.1568627450980391E-3</c:v>
                </c:pt>
                <c:pt idx="16">
                  <c:v>1.948684637869438E-3</c:v>
                </c:pt>
                <c:pt idx="17">
                  <c:v>4.8278429629985469E-3</c:v>
                </c:pt>
                <c:pt idx="18">
                  <c:v>1.179294510540597E-2</c:v>
                </c:pt>
                <c:pt idx="19">
                  <c:v>1.415018887426019E-3</c:v>
                </c:pt>
                <c:pt idx="20">
                  <c:v>4.8982667671439335E-3</c:v>
                </c:pt>
                <c:pt idx="21">
                  <c:v>3.6620455139942452E-3</c:v>
                </c:pt>
                <c:pt idx="22">
                  <c:v>6.247488217456432E-3</c:v>
                </c:pt>
                <c:pt idx="23">
                  <c:v>5.2238805970149255E-3</c:v>
                </c:pt>
                <c:pt idx="24">
                  <c:v>9.8935971625910019E-3</c:v>
                </c:pt>
                <c:pt idx="25">
                  <c:v>2.9629629629629628E-3</c:v>
                </c:pt>
                <c:pt idx="26">
                  <c:v>4.2343785763332567E-3</c:v>
                </c:pt>
                <c:pt idx="27">
                  <c:v>5.9573059738540464E-3</c:v>
                </c:pt>
                <c:pt idx="28">
                  <c:v>1.0208455094486655E-2</c:v>
                </c:pt>
                <c:pt idx="29">
                  <c:v>7.8459343794579171E-3</c:v>
                </c:pt>
                <c:pt idx="30">
                  <c:v>7.8952836068979845E-3</c:v>
                </c:pt>
                <c:pt idx="31">
                  <c:v>5.6737588652482273E-3</c:v>
                </c:pt>
                <c:pt idx="32">
                  <c:v>1.8837229214830036E-3</c:v>
                </c:pt>
                <c:pt idx="33">
                  <c:v>2.2631591755286787E-3</c:v>
                </c:pt>
                <c:pt idx="34">
                  <c:v>7.2148952676493409E-3</c:v>
                </c:pt>
                <c:pt idx="35">
                  <c:v>4.6601317692431306E-3</c:v>
                </c:pt>
                <c:pt idx="36">
                  <c:v>1.61469974256272E-2</c:v>
                </c:pt>
                <c:pt idx="37">
                  <c:v>6.7277884044588086E-3</c:v>
                </c:pt>
                <c:pt idx="38">
                  <c:v>2.7952407071431583E-3</c:v>
                </c:pt>
                <c:pt idx="39">
                  <c:v>5.1578162000843414E-3</c:v>
                </c:pt>
                <c:pt idx="40">
                  <c:v>2.8452325812214651E-3</c:v>
                </c:pt>
                <c:pt idx="41">
                  <c:v>5.077983315197679E-3</c:v>
                </c:pt>
                <c:pt idx="42">
                  <c:v>7.0165986028029662E-3</c:v>
                </c:pt>
                <c:pt idx="43">
                  <c:v>2.7331365475019133E-3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0B-40A4-B79C-79A33E52B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8709935"/>
        <c:axId val="846371375"/>
      </c:lineChart>
      <c:catAx>
        <c:axId val="92570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" spcFirstLastPara="1" vertOverflow="ellipsis" wrap="square" anchor="ctr" anchorCtr="1"/>
          <a:lstStyle/>
          <a:p>
            <a:pPr>
              <a:defRPr sz="5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69211391"/>
        <c:crosses val="autoZero"/>
        <c:auto val="1"/>
        <c:lblAlgn val="ctr"/>
        <c:lblOffset val="100"/>
        <c:noMultiLvlLbl val="0"/>
      </c:catAx>
      <c:valAx>
        <c:axId val="769211391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MPRE Cut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5701535"/>
        <c:crosses val="autoZero"/>
        <c:crossBetween val="between"/>
      </c:valAx>
      <c:valAx>
        <c:axId val="84637137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accent6">
                        <a:lumMod val="50000"/>
                      </a:schemeClr>
                    </a:solidFill>
                  </a:rPr>
                  <a:t>Complaint</a:t>
                </a:r>
                <a:r>
                  <a:rPr lang="en-US" baseline="0">
                    <a:solidFill>
                      <a:schemeClr val="accent6">
                        <a:lumMod val="50000"/>
                      </a:schemeClr>
                    </a:solidFill>
                  </a:rPr>
                  <a:t> and Sanction Indics</a:t>
                </a:r>
                <a:endParaRPr lang="en-US">
                  <a:solidFill>
                    <a:schemeClr val="accent6">
                      <a:lumMod val="50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28709935"/>
        <c:crosses val="max"/>
        <c:crossBetween val="between"/>
      </c:valAx>
      <c:catAx>
        <c:axId val="828709935"/>
        <c:scaling>
          <c:orientation val="minMax"/>
        </c:scaling>
        <c:delete val="1"/>
        <c:axPos val="b"/>
        <c:majorTickMark val="out"/>
        <c:minorTickMark val="none"/>
        <c:tickLblPos val="nextTo"/>
        <c:crossAx val="8463713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>
        <a:lumMod val="75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2015 Bar Passage Rates,</a:t>
            </a:r>
            <a:r>
              <a:rPr lang="en-US" baseline="0"/>
              <a:t> Complaint Index, Sanctions Index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Bar Passage Rate</c:v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'2015 bar passage chart'!$A$2:$A$52</c15:sqref>
                  </c15:fullRef>
                </c:ext>
              </c:extLst>
              <c:f>('2015 bar passage chart'!$A$2:$A$6,'2015 bar passage chart'!$A$8:$A$11,'2015 bar passage chart'!$A$14,'2015 bar passage chart'!$A$16:$A$27,'2015 bar passage chart'!$A$29:$A$31,'2015 bar passage chart'!$A$33:$A$39,'2015 bar passage chart'!$A$41:$A$52)</c:f>
              <c:strCache>
                <c:ptCount val="42"/>
                <c:pt idx="0">
                  <c:v>DC</c:v>
                </c:pt>
                <c:pt idx="1">
                  <c:v>CA</c:v>
                </c:pt>
                <c:pt idx="2">
                  <c:v>VT</c:v>
                </c:pt>
                <c:pt idx="3">
                  <c:v>NC</c:v>
                </c:pt>
                <c:pt idx="4">
                  <c:v>AL</c:v>
                </c:pt>
                <c:pt idx="5">
                  <c:v>SD</c:v>
                </c:pt>
                <c:pt idx="6">
                  <c:v>AZ</c:v>
                </c:pt>
                <c:pt idx="7">
                  <c:v>MD</c:v>
                </c:pt>
                <c:pt idx="8">
                  <c:v>FL</c:v>
                </c:pt>
                <c:pt idx="9">
                  <c:v>OR</c:v>
                </c:pt>
                <c:pt idx="10">
                  <c:v>AK</c:v>
                </c:pt>
                <c:pt idx="11">
                  <c:v>LA</c:v>
                </c:pt>
                <c:pt idx="12">
                  <c:v>RI</c:v>
                </c:pt>
                <c:pt idx="13">
                  <c:v>GA</c:v>
                </c:pt>
                <c:pt idx="14">
                  <c:v>ND</c:v>
                </c:pt>
                <c:pt idx="15">
                  <c:v>AR</c:v>
                </c:pt>
                <c:pt idx="16">
                  <c:v>NJ</c:v>
                </c:pt>
                <c:pt idx="17">
                  <c:v>TX</c:v>
                </c:pt>
                <c:pt idx="18">
                  <c:v>DE</c:v>
                </c:pt>
                <c:pt idx="19">
                  <c:v>HI</c:v>
                </c:pt>
                <c:pt idx="20">
                  <c:v>MT</c:v>
                </c:pt>
                <c:pt idx="21">
                  <c:v>PA</c:v>
                </c:pt>
                <c:pt idx="22">
                  <c:v>MA</c:v>
                </c:pt>
                <c:pt idx="23">
                  <c:v>OK</c:v>
                </c:pt>
                <c:pt idx="24">
                  <c:v>VA</c:v>
                </c:pt>
                <c:pt idx="25">
                  <c:v>WV</c:v>
                </c:pt>
                <c:pt idx="26">
                  <c:v>CO</c:v>
                </c:pt>
                <c:pt idx="27">
                  <c:v>ID</c:v>
                </c:pt>
                <c:pt idx="28">
                  <c:v>SC</c:v>
                </c:pt>
                <c:pt idx="29">
                  <c:v>IN</c:v>
                </c:pt>
                <c:pt idx="30">
                  <c:v>KY</c:v>
                </c:pt>
                <c:pt idx="31">
                  <c:v>OH</c:v>
                </c:pt>
                <c:pt idx="32">
                  <c:v>WA</c:v>
                </c:pt>
                <c:pt idx="33">
                  <c:v>IL</c:v>
                </c:pt>
                <c:pt idx="34">
                  <c:v>WY</c:v>
                </c:pt>
                <c:pt idx="35">
                  <c:v>MS</c:v>
                </c:pt>
                <c:pt idx="36">
                  <c:v>NM</c:v>
                </c:pt>
                <c:pt idx="37">
                  <c:v>NE</c:v>
                </c:pt>
                <c:pt idx="38">
                  <c:v>UT</c:v>
                </c:pt>
                <c:pt idx="39">
                  <c:v>KS</c:v>
                </c:pt>
                <c:pt idx="40">
                  <c:v>IA</c:v>
                </c:pt>
                <c:pt idx="41">
                  <c:v>MO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'2015 bar passage chart'!$F$2:$F$52</c15:sqref>
                  </c15:fullRef>
                </c:ext>
              </c:extLst>
              <c:f>('2015 bar passage chart'!$F$2:$F$6,'2015 bar passage chart'!$F$8:$F$11,'2015 bar passage chart'!$F$14,'2015 bar passage chart'!$F$16:$F$27,'2015 bar passage chart'!$F$29:$F$31,'2015 bar passage chart'!$F$33:$F$39,'2015 bar passage chart'!$F$41:$F$52)</c:f>
              <c:numCache>
                <c:formatCode>0%</c:formatCode>
                <c:ptCount val="44"/>
                <c:pt idx="0">
                  <c:v>0.42</c:v>
                </c:pt>
                <c:pt idx="1">
                  <c:v>0.44</c:v>
                </c:pt>
                <c:pt idx="2">
                  <c:v>0.5</c:v>
                </c:pt>
                <c:pt idx="3">
                  <c:v>0.53</c:v>
                </c:pt>
                <c:pt idx="4">
                  <c:v>0.54</c:v>
                </c:pt>
                <c:pt idx="5">
                  <c:v>0.56000000000000005</c:v>
                </c:pt>
                <c:pt idx="6">
                  <c:v>0.56999999999999995</c:v>
                </c:pt>
                <c:pt idx="7">
                  <c:v>0.57999999999999996</c:v>
                </c:pt>
                <c:pt idx="8">
                  <c:v>0.59</c:v>
                </c:pt>
                <c:pt idx="9">
                  <c:v>0.61</c:v>
                </c:pt>
                <c:pt idx="10">
                  <c:v>0.62</c:v>
                </c:pt>
                <c:pt idx="11">
                  <c:v>0.63</c:v>
                </c:pt>
                <c:pt idx="12">
                  <c:v>0.63</c:v>
                </c:pt>
                <c:pt idx="13">
                  <c:v>0.64</c:v>
                </c:pt>
                <c:pt idx="14">
                  <c:v>0.64</c:v>
                </c:pt>
                <c:pt idx="15">
                  <c:v>0.65</c:v>
                </c:pt>
                <c:pt idx="16">
                  <c:v>0.65</c:v>
                </c:pt>
                <c:pt idx="17">
                  <c:v>0.65</c:v>
                </c:pt>
                <c:pt idx="18">
                  <c:v>0.66</c:v>
                </c:pt>
                <c:pt idx="19">
                  <c:v>0.66</c:v>
                </c:pt>
                <c:pt idx="20">
                  <c:v>0.66</c:v>
                </c:pt>
                <c:pt idx="21">
                  <c:v>0.66</c:v>
                </c:pt>
                <c:pt idx="22">
                  <c:v>0.68</c:v>
                </c:pt>
                <c:pt idx="23">
                  <c:v>0.68</c:v>
                </c:pt>
                <c:pt idx="24">
                  <c:v>0.68</c:v>
                </c:pt>
                <c:pt idx="25">
                  <c:v>0.68</c:v>
                </c:pt>
                <c:pt idx="26">
                  <c:v>0.69</c:v>
                </c:pt>
                <c:pt idx="27">
                  <c:v>0.69</c:v>
                </c:pt>
                <c:pt idx="28">
                  <c:v>0.69</c:v>
                </c:pt>
                <c:pt idx="29">
                  <c:v>0.71</c:v>
                </c:pt>
                <c:pt idx="30">
                  <c:v>0.71</c:v>
                </c:pt>
                <c:pt idx="31">
                  <c:v>0.71</c:v>
                </c:pt>
                <c:pt idx="32">
                  <c:v>0.73</c:v>
                </c:pt>
                <c:pt idx="33">
                  <c:v>0.74</c:v>
                </c:pt>
                <c:pt idx="34">
                  <c:v>0.74</c:v>
                </c:pt>
                <c:pt idx="35">
                  <c:v>0.75</c:v>
                </c:pt>
                <c:pt idx="36">
                  <c:v>0.75</c:v>
                </c:pt>
                <c:pt idx="37">
                  <c:v>0.76</c:v>
                </c:pt>
                <c:pt idx="38">
                  <c:v>0.76</c:v>
                </c:pt>
                <c:pt idx="39">
                  <c:v>0.78</c:v>
                </c:pt>
                <c:pt idx="40">
                  <c:v>0.82</c:v>
                </c:pt>
                <c:pt idx="41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92-4EC0-ABC8-9B58381A1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701535"/>
        <c:axId val="769211391"/>
      </c:lineChart>
      <c:lineChart>
        <c:grouping val="standard"/>
        <c:varyColors val="0"/>
        <c:ser>
          <c:idx val="0"/>
          <c:order val="1"/>
          <c:tx>
            <c:v>Complaint Index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43"/>
              <c:pt idx="0">
                <c:v>1.0000</c:v>
              </c:pt>
              <c:pt idx="1">
                <c:v>2.0000</c:v>
              </c:pt>
              <c:pt idx="2">
                <c:v>3.0000</c:v>
              </c:pt>
              <c:pt idx="3">
                <c:v>4.0000</c:v>
              </c:pt>
              <c:pt idx="4">
                <c:v>5.0000</c:v>
              </c:pt>
              <c:pt idx="5">
                <c:v>7.0000</c:v>
              </c:pt>
              <c:pt idx="6">
                <c:v>8.0000</c:v>
              </c:pt>
              <c:pt idx="7">
                <c:v>9.0000</c:v>
              </c:pt>
              <c:pt idx="8">
                <c:v>10.0000</c:v>
              </c:pt>
              <c:pt idx="9">
                <c:v>13.0000</c:v>
              </c:pt>
              <c:pt idx="10">
                <c:v>15.0000</c:v>
              </c:pt>
              <c:pt idx="11">
                <c:v>16.0000</c:v>
              </c:pt>
              <c:pt idx="12">
                <c:v>17.0000</c:v>
              </c:pt>
              <c:pt idx="13">
                <c:v>18.0000</c:v>
              </c:pt>
              <c:pt idx="14">
                <c:v>19.0000</c:v>
              </c:pt>
              <c:pt idx="15">
                <c:v>20.0000</c:v>
              </c:pt>
              <c:pt idx="16">
                <c:v>21.0000</c:v>
              </c:pt>
              <c:pt idx="17">
                <c:v>22.0000</c:v>
              </c:pt>
              <c:pt idx="18">
                <c:v>23.0000</c:v>
              </c:pt>
              <c:pt idx="19">
                <c:v>24.0000</c:v>
              </c:pt>
              <c:pt idx="20">
                <c:v>25.0000</c:v>
              </c:pt>
              <c:pt idx="21">
                <c:v>26.0000</c:v>
              </c:pt>
              <c:pt idx="22">
                <c:v>28.0000</c:v>
              </c:pt>
              <c:pt idx="23">
                <c:v>29.0000</c:v>
              </c:pt>
              <c:pt idx="24">
                <c:v>30.0000</c:v>
              </c:pt>
              <c:pt idx="25">
                <c:v>32.0000</c:v>
              </c:pt>
              <c:pt idx="26">
                <c:v>33.0000</c:v>
              </c:pt>
              <c:pt idx="27">
                <c:v>34.0000</c:v>
              </c:pt>
              <c:pt idx="28">
                <c:v>35.0000</c:v>
              </c:pt>
              <c:pt idx="29">
                <c:v>36.0000</c:v>
              </c:pt>
              <c:pt idx="30">
                <c:v>37.0000</c:v>
              </c:pt>
              <c:pt idx="31">
                <c:v>38.0000</c:v>
              </c:pt>
              <c:pt idx="32">
                <c:v>40.0000</c:v>
              </c:pt>
              <c:pt idx="33">
                <c:v>41.0000</c:v>
              </c:pt>
              <c:pt idx="34">
                <c:v>42.0000</c:v>
              </c:pt>
              <c:pt idx="35">
                <c:v>43.0000</c:v>
              </c:pt>
              <c:pt idx="36">
                <c:v>44.0000</c:v>
              </c:pt>
              <c:pt idx="37">
                <c:v>45.0000</c:v>
              </c:pt>
              <c:pt idx="38">
                <c:v>46.0000</c:v>
              </c:pt>
              <c:pt idx="39">
                <c:v>47.0000</c:v>
              </c:pt>
              <c:pt idx="40">
                <c:v>48.0000</c:v>
              </c:pt>
              <c:pt idx="41">
                <c:v>49.0000</c:v>
              </c:pt>
              <c:pt idx="42">
                <c:v>50.0000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'2015 bar passage chart'!$B$2:$B$51</c15:sqref>
                  </c15:fullRef>
                </c:ext>
              </c:extLst>
              <c:f>('2015 bar passage chart'!$B$2:$B$6,'2015 bar passage chart'!$B$8:$B$11,'2015 bar passage chart'!$B$14,'2015 bar passage chart'!$B$16:$B$27,'2015 bar passage chart'!$B$29:$B$31,'2015 bar passage chart'!$B$33:$B$39,'2015 bar passage chart'!$B$41:$B$51)</c:f>
              <c:numCache>
                <c:formatCode>#,##0.0000</c:formatCode>
                <c:ptCount val="43"/>
                <c:pt idx="0">
                  <c:v>1.2284135085817048E-2</c:v>
                </c:pt>
                <c:pt idx="1">
                  <c:v>9.5166072117238723E-2</c:v>
                </c:pt>
                <c:pt idx="2">
                  <c:v>7.7037037037037043E-2</c:v>
                </c:pt>
                <c:pt idx="3">
                  <c:v>4.7641205526523019E-2</c:v>
                </c:pt>
                <c:pt idx="4">
                  <c:v>9.7667320688903422E-2</c:v>
                </c:pt>
                <c:pt idx="5">
                  <c:v>0</c:v>
                </c:pt>
                <c:pt idx="6">
                  <c:v>0.1697426989469113</c:v>
                </c:pt>
                <c:pt idx="7">
                  <c:v>5.506189326621809E-2</c:v>
                </c:pt>
                <c:pt idx="8">
                  <c:v>8.8546792258306389E-2</c:v>
                </c:pt>
                <c:pt idx="9">
                  <c:v>0.13460271445513242</c:v>
                </c:pt>
                <c:pt idx="10">
                  <c:v>5.8349451966473245E-2</c:v>
                </c:pt>
                <c:pt idx="11">
                  <c:v>0.13343341977162096</c:v>
                </c:pt>
                <c:pt idx="12">
                  <c:v>6.402439024390244E-2</c:v>
                </c:pt>
                <c:pt idx="13">
                  <c:v>8.570059370091318E-2</c:v>
                </c:pt>
                <c:pt idx="14">
                  <c:v>6.3063063063063057E-2</c:v>
                </c:pt>
                <c:pt idx="15">
                  <c:v>6.7157313707451705E-2</c:v>
                </c:pt>
                <c:pt idx="16">
                  <c:v>4.7665704525593836E-2</c:v>
                </c:pt>
                <c:pt idx="17">
                  <c:v>7.8645194636722038E-2</c:v>
                </c:pt>
                <c:pt idx="18">
                  <c:v>4.1222459132906897E-2</c:v>
                </c:pt>
                <c:pt idx="19">
                  <c:v>6.0405461315680593E-2</c:v>
                </c:pt>
                <c:pt idx="20">
                  <c:v>7.0673200928553004E-2</c:v>
                </c:pt>
                <c:pt idx="21">
                  <c:v>6.2054054054054057E-2</c:v>
                </c:pt>
                <c:pt idx="22">
                  <c:v>1.2395089248019995E-2</c:v>
                </c:pt>
                <c:pt idx="23">
                  <c:v>7.2343715484868565E-2</c:v>
                </c:pt>
                <c:pt idx="24">
                  <c:v>0.10708227989887029</c:v>
                </c:pt>
                <c:pt idx="25">
                  <c:v>8.2621082621082614E-2</c:v>
                </c:pt>
                <c:pt idx="26">
                  <c:v>0.13485437266746181</c:v>
                </c:pt>
                <c:pt idx="27">
                  <c:v>6.7793200563266945E-2</c:v>
                </c:pt>
                <c:pt idx="28">
                  <c:v>0.12523349305611955</c:v>
                </c:pt>
                <c:pt idx="29">
                  <c:v>9.2727764260610981E-2</c:v>
                </c:pt>
                <c:pt idx="30">
                  <c:v>6.4388092613009928E-2</c:v>
                </c:pt>
                <c:pt idx="31">
                  <c:v>9.3348732930226233E-2</c:v>
                </c:pt>
                <c:pt idx="32">
                  <c:v>7.2029814303154915E-2</c:v>
                </c:pt>
                <c:pt idx="33">
                  <c:v>6.8464755439723621E-2</c:v>
                </c:pt>
                <c:pt idx="34">
                  <c:v>4.4807224730809309E-2</c:v>
                </c:pt>
                <c:pt idx="35">
                  <c:v>5.1338306274681875E-2</c:v>
                </c:pt>
                <c:pt idx="36">
                  <c:v>9.3333333333333338E-2</c:v>
                </c:pt>
                <c:pt idx="37">
                  <c:v>4.7681159420289852E-2</c:v>
                </c:pt>
                <c:pt idx="38">
                  <c:v>8.9965019676432001E-2</c:v>
                </c:pt>
                <c:pt idx="39">
                  <c:v>7.1896598150973878E-2</c:v>
                </c:pt>
                <c:pt idx="40">
                  <c:v>9.6526315789473682E-2</c:v>
                </c:pt>
                <c:pt idx="41">
                  <c:v>7.6331496786042244E-2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89-48A1-8CB0-AAF1D1C580E0}"/>
            </c:ext>
          </c:extLst>
        </c:ser>
        <c:ser>
          <c:idx val="2"/>
          <c:order val="2"/>
          <c:tx>
            <c:v>Sanctions Index</c:v>
          </c:tx>
          <c:spPr>
            <a:ln w="28575" cap="rnd">
              <a:solidFill>
                <a:srgbClr val="70AD47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cat>
            <c:strLit>
              <c:ptCount val="43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13</c:v>
              </c:pt>
              <c:pt idx="10">
                <c:v>15</c:v>
              </c:pt>
              <c:pt idx="11">
                <c:v>16</c:v>
              </c:pt>
              <c:pt idx="12">
                <c:v>17</c:v>
              </c:pt>
              <c:pt idx="13">
                <c:v>18</c:v>
              </c:pt>
              <c:pt idx="14">
                <c:v>19</c:v>
              </c:pt>
              <c:pt idx="15">
                <c:v>20</c:v>
              </c:pt>
              <c:pt idx="16">
                <c:v>21</c:v>
              </c:pt>
              <c:pt idx="17">
                <c:v>22</c:v>
              </c:pt>
              <c:pt idx="18">
                <c:v>23</c:v>
              </c:pt>
              <c:pt idx="19">
                <c:v>24</c:v>
              </c:pt>
              <c:pt idx="20">
                <c:v>25</c:v>
              </c:pt>
              <c:pt idx="21">
                <c:v>26</c:v>
              </c:pt>
              <c:pt idx="22">
                <c:v>28</c:v>
              </c:pt>
              <c:pt idx="23">
                <c:v>29</c:v>
              </c:pt>
              <c:pt idx="24">
                <c:v>30</c:v>
              </c:pt>
              <c:pt idx="25">
                <c:v>32</c:v>
              </c:pt>
              <c:pt idx="26">
                <c:v>33</c:v>
              </c:pt>
              <c:pt idx="27">
                <c:v>34</c:v>
              </c:pt>
              <c:pt idx="28">
                <c:v>35</c:v>
              </c:pt>
              <c:pt idx="29">
                <c:v>36</c:v>
              </c:pt>
              <c:pt idx="30">
                <c:v>37</c:v>
              </c:pt>
              <c:pt idx="31">
                <c:v>38</c:v>
              </c:pt>
              <c:pt idx="32">
                <c:v>40</c:v>
              </c:pt>
              <c:pt idx="33">
                <c:v>41</c:v>
              </c:pt>
              <c:pt idx="34">
                <c:v>42</c:v>
              </c:pt>
              <c:pt idx="35">
                <c:v>43</c:v>
              </c:pt>
              <c:pt idx="36">
                <c:v>44</c:v>
              </c:pt>
              <c:pt idx="37">
                <c:v>45</c:v>
              </c:pt>
              <c:pt idx="38">
                <c:v>46</c:v>
              </c:pt>
              <c:pt idx="39">
                <c:v>47</c:v>
              </c:pt>
              <c:pt idx="40">
                <c:v>48</c:v>
              </c:pt>
              <c:pt idx="41">
                <c:v>49</c:v>
              </c:pt>
              <c:pt idx="42">
                <c:v>50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'2015 bar passage chart'!$D$2:$D$51</c15:sqref>
                  </c15:fullRef>
                </c:ext>
              </c:extLst>
              <c:f>('2015 bar passage chart'!$D$2:$D$6,'2015 bar passage chart'!$D$8:$D$11,'2015 bar passage chart'!$D$14,'2015 bar passage chart'!$D$16:$D$27,'2015 bar passage chart'!$D$29:$D$31,'2015 bar passage chart'!$D$33:$D$39,'2015 bar passage chart'!$D$41:$D$51)</c:f>
              <c:numCache>
                <c:formatCode>General</c:formatCode>
                <c:ptCount val="43"/>
                <c:pt idx="0">
                  <c:v>9.2560759527146748E-4</c:v>
                </c:pt>
                <c:pt idx="1">
                  <c:v>6.2487948322406481E-3</c:v>
                </c:pt>
                <c:pt idx="2">
                  <c:v>4.8148148148148152E-3</c:v>
                </c:pt>
                <c:pt idx="3">
                  <c:v>7.480850454577994E-3</c:v>
                </c:pt>
                <c:pt idx="4">
                  <c:v>4.9415013443790418E-3</c:v>
                </c:pt>
                <c:pt idx="5">
                  <c:v>0</c:v>
                </c:pt>
                <c:pt idx="6">
                  <c:v>7.8167408533275431E-3</c:v>
                </c:pt>
                <c:pt idx="7">
                  <c:v>2.8506857054805073E-3</c:v>
                </c:pt>
                <c:pt idx="8">
                  <c:v>4.1121889498102063E-3</c:v>
                </c:pt>
                <c:pt idx="9">
                  <c:v>7.5767558308077482E-3</c:v>
                </c:pt>
                <c:pt idx="10">
                  <c:v>1.9342359767891683E-3</c:v>
                </c:pt>
                <c:pt idx="11">
                  <c:v>6.2326554751831126E-3</c:v>
                </c:pt>
                <c:pt idx="12">
                  <c:v>4.6628407460545191E-3</c:v>
                </c:pt>
                <c:pt idx="13">
                  <c:v>3.6474002289608905E-3</c:v>
                </c:pt>
                <c:pt idx="14">
                  <c:v>1.6016016016016016E-2</c:v>
                </c:pt>
                <c:pt idx="15">
                  <c:v>4.2931616068690587E-3</c:v>
                </c:pt>
                <c:pt idx="16">
                  <c:v>1.535894923602468E-3</c:v>
                </c:pt>
                <c:pt idx="17">
                  <c:v>2.8478478985720221E-3</c:v>
                </c:pt>
                <c:pt idx="18">
                  <c:v>4.7382136934375737E-3</c:v>
                </c:pt>
                <c:pt idx="19">
                  <c:v>5.3785684733140254E-3</c:v>
                </c:pt>
                <c:pt idx="20">
                  <c:v>3.3531080732525148E-3</c:v>
                </c:pt>
                <c:pt idx="21">
                  <c:v>6.1158301158301155E-3</c:v>
                </c:pt>
                <c:pt idx="22">
                  <c:v>1.8406876403735414E-3</c:v>
                </c:pt>
                <c:pt idx="23">
                  <c:v>2.1537442014579193E-3</c:v>
                </c:pt>
                <c:pt idx="24">
                  <c:v>4.1603993983422407E-3</c:v>
                </c:pt>
                <c:pt idx="25">
                  <c:v>1.9493177387914229E-3</c:v>
                </c:pt>
                <c:pt idx="26">
                  <c:v>3.5012119579854563E-3</c:v>
                </c:pt>
                <c:pt idx="27">
                  <c:v>6.8396700865017103E-3</c:v>
                </c:pt>
                <c:pt idx="28">
                  <c:v>1.4212620807276862E-2</c:v>
                </c:pt>
                <c:pt idx="29">
                  <c:v>2.3249526899161935E-3</c:v>
                </c:pt>
                <c:pt idx="30">
                  <c:v>6.5049614112458656E-3</c:v>
                </c:pt>
                <c:pt idx="31">
                  <c:v>2.1514142718028853E-3</c:v>
                </c:pt>
                <c:pt idx="32">
                  <c:v>2.9557283300134934E-3</c:v>
                </c:pt>
                <c:pt idx="33">
                  <c:v>1.5516091884356627E-3</c:v>
                </c:pt>
                <c:pt idx="34">
                  <c:v>2.4313997915943034E-3</c:v>
                </c:pt>
                <c:pt idx="35">
                  <c:v>6.8012286090390521E-3</c:v>
                </c:pt>
                <c:pt idx="36">
                  <c:v>6.2318840579710143E-3</c:v>
                </c:pt>
                <c:pt idx="37">
                  <c:v>2.4637681159420288E-3</c:v>
                </c:pt>
                <c:pt idx="38">
                  <c:v>2.6235242675994755E-3</c:v>
                </c:pt>
                <c:pt idx="39">
                  <c:v>4.1288932770846424E-3</c:v>
                </c:pt>
                <c:pt idx="40">
                  <c:v>6.9473684210526318E-3</c:v>
                </c:pt>
                <c:pt idx="41">
                  <c:v>1.8748086929905113E-3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89-48A1-8CB0-AAF1D1C58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4640399"/>
        <c:axId val="924850799"/>
      </c:lineChart>
      <c:catAx>
        <c:axId val="92570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" spcFirstLastPara="1" vertOverflow="ellipsis" wrap="square" anchor="ctr" anchorCtr="1"/>
          <a:lstStyle/>
          <a:p>
            <a:pPr>
              <a:defRPr sz="5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69211391"/>
        <c:crosses val="autoZero"/>
        <c:auto val="1"/>
        <c:lblAlgn val="ctr"/>
        <c:lblOffset val="100"/>
        <c:noMultiLvlLbl val="0"/>
      </c:catAx>
      <c:valAx>
        <c:axId val="76921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Bar Passage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5701535"/>
        <c:crosses val="autoZero"/>
        <c:crossBetween val="between"/>
      </c:valAx>
      <c:valAx>
        <c:axId val="92485079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Complaint and Sanction</a:t>
                </a:r>
                <a:r>
                  <a:rPr lang="en-US" baseline="0"/>
                  <a:t> Indices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14640399"/>
        <c:crosses val="max"/>
        <c:crossBetween val="between"/>
      </c:valAx>
      <c:catAx>
        <c:axId val="914640399"/>
        <c:scaling>
          <c:orientation val="minMax"/>
        </c:scaling>
        <c:delete val="1"/>
        <c:axPos val="b"/>
        <c:majorTickMark val="out"/>
        <c:minorTickMark val="none"/>
        <c:tickLblPos val="nextTo"/>
        <c:crossAx val="9248507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>
        <a:lumMod val="75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2015 MPRE Cut Score, Complaint Index, Sanctions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MPRE Cut Score</c:v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'2015 MPRE chart'!$A$2:$A$51</c15:sqref>
                  </c15:fullRef>
                </c:ext>
              </c:extLst>
              <c:f>('2015 MPRE chart'!$A$2,'2015 MPRE chart'!$A$4:$A$6,'2015 MPRE chart'!$A$8:$A$11,'2015 MPRE chart'!$A$13,'2015 MPRE chart'!$A$15:$A$21,'2015 MPRE chart'!$A$23:$A$40,'2015 MPRE chart'!$A$42,'2015 MPRE chart'!$A$44:$A$51)</c:f>
              <c:strCache>
                <c:ptCount val="41"/>
                <c:pt idx="0">
                  <c:v>MD</c:v>
                </c:pt>
                <c:pt idx="1">
                  <c:v>AL</c:v>
                </c:pt>
                <c:pt idx="2">
                  <c:v>DC</c:v>
                </c:pt>
                <c:pt idx="3">
                  <c:v>GA</c:v>
                </c:pt>
                <c:pt idx="4">
                  <c:v>MS</c:v>
                </c:pt>
                <c:pt idx="5">
                  <c:v>NJ</c:v>
                </c:pt>
                <c:pt idx="6">
                  <c:v>OK</c:v>
                </c:pt>
                <c:pt idx="7">
                  <c:v>PA</c:v>
                </c:pt>
                <c:pt idx="8">
                  <c:v>SC</c:v>
                </c:pt>
                <c:pt idx="9">
                  <c:v>AK</c:v>
                </c:pt>
                <c:pt idx="10">
                  <c:v>FL</c:v>
                </c:pt>
                <c:pt idx="11">
                  <c:v>IA</c:v>
                </c:pt>
                <c:pt idx="12">
                  <c:v>IL</c:v>
                </c:pt>
                <c:pt idx="13">
                  <c:v>IN</c:v>
                </c:pt>
                <c:pt idx="14">
                  <c:v>KS</c:v>
                </c:pt>
                <c:pt idx="15">
                  <c:v>LA</c:v>
                </c:pt>
                <c:pt idx="16">
                  <c:v>MO</c:v>
                </c:pt>
                <c:pt idx="17">
                  <c:v>MT</c:v>
                </c:pt>
                <c:pt idx="18">
                  <c:v>NC</c:v>
                </c:pt>
                <c:pt idx="19">
                  <c:v>NM</c:v>
                </c:pt>
                <c:pt idx="20">
                  <c:v>RI</c:v>
                </c:pt>
                <c:pt idx="21">
                  <c:v>VT</c:v>
                </c:pt>
                <c:pt idx="22">
                  <c:v>WV</c:v>
                </c:pt>
                <c:pt idx="23">
                  <c:v>AR</c:v>
                </c:pt>
                <c:pt idx="24">
                  <c:v>AZ</c:v>
                </c:pt>
                <c:pt idx="25">
                  <c:v>CO</c:v>
                </c:pt>
                <c:pt idx="26">
                  <c:v>DE</c:v>
                </c:pt>
                <c:pt idx="27">
                  <c:v>HI</c:v>
                </c:pt>
                <c:pt idx="28">
                  <c:v>ID</c:v>
                </c:pt>
                <c:pt idx="29">
                  <c:v>MA</c:v>
                </c:pt>
                <c:pt idx="30">
                  <c:v>MI</c:v>
                </c:pt>
                <c:pt idx="31">
                  <c:v>MN</c:v>
                </c:pt>
                <c:pt idx="32">
                  <c:v>ND</c:v>
                </c:pt>
                <c:pt idx="33">
                  <c:v>NE</c:v>
                </c:pt>
                <c:pt idx="34">
                  <c:v>OH</c:v>
                </c:pt>
                <c:pt idx="35">
                  <c:v>TX</c:v>
                </c:pt>
                <c:pt idx="36">
                  <c:v>VA</c:v>
                </c:pt>
                <c:pt idx="37">
                  <c:v>WA</c:v>
                </c:pt>
                <c:pt idx="38">
                  <c:v>WY</c:v>
                </c:pt>
                <c:pt idx="39">
                  <c:v>CA</c:v>
                </c:pt>
                <c:pt idx="40">
                  <c:v>UT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'2015 MPRE chart'!$F$2:$F$51</c15:sqref>
                  </c15:fullRef>
                </c:ext>
              </c:extLst>
              <c:f>('2015 MPRE chart'!$F$2,'2015 MPRE chart'!$F$4:$F$6,'2015 MPRE chart'!$F$8:$F$11,'2015 MPRE chart'!$F$13,'2015 MPRE chart'!$F$15:$F$21,'2015 MPRE chart'!$F$23:$F$40,'2015 MPRE chart'!$F$42,'2015 MPRE chart'!$F$44:$F$51)</c:f>
              <c:numCache>
                <c:formatCode>General</c:formatCode>
                <c:ptCount val="43"/>
                <c:pt idx="0">
                  <c:v>0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77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85</c:v>
                </c:pt>
                <c:pt idx="24">
                  <c:v>85</c:v>
                </c:pt>
                <c:pt idx="25">
                  <c:v>85</c:v>
                </c:pt>
                <c:pt idx="26">
                  <c:v>85</c:v>
                </c:pt>
                <c:pt idx="27">
                  <c:v>85</c:v>
                </c:pt>
                <c:pt idx="28">
                  <c:v>85</c:v>
                </c:pt>
                <c:pt idx="29">
                  <c:v>85</c:v>
                </c:pt>
                <c:pt idx="30">
                  <c:v>85</c:v>
                </c:pt>
                <c:pt idx="31">
                  <c:v>85</c:v>
                </c:pt>
                <c:pt idx="32">
                  <c:v>85</c:v>
                </c:pt>
                <c:pt idx="33">
                  <c:v>85</c:v>
                </c:pt>
                <c:pt idx="34">
                  <c:v>85</c:v>
                </c:pt>
                <c:pt idx="35">
                  <c:v>85</c:v>
                </c:pt>
                <c:pt idx="36">
                  <c:v>85</c:v>
                </c:pt>
                <c:pt idx="37">
                  <c:v>85</c:v>
                </c:pt>
                <c:pt idx="38">
                  <c:v>85</c:v>
                </c:pt>
                <c:pt idx="39">
                  <c:v>86</c:v>
                </c:pt>
                <c:pt idx="40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92-4EC0-ABC8-9B58381A1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701535"/>
        <c:axId val="769211391"/>
      </c:lineChart>
      <c:lineChart>
        <c:grouping val="standard"/>
        <c:varyColors val="0"/>
        <c:ser>
          <c:idx val="0"/>
          <c:order val="1"/>
          <c:tx>
            <c:v>Complaint Index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42"/>
              <c:pt idx="0">
                <c:v>1.0000</c:v>
              </c:pt>
              <c:pt idx="1">
                <c:v>3.0000</c:v>
              </c:pt>
              <c:pt idx="2">
                <c:v>4.0000</c:v>
              </c:pt>
              <c:pt idx="3">
                <c:v>5.0000</c:v>
              </c:pt>
              <c:pt idx="4">
                <c:v>7.0000</c:v>
              </c:pt>
              <c:pt idx="5">
                <c:v>8.0000</c:v>
              </c:pt>
              <c:pt idx="6">
                <c:v>9.0000</c:v>
              </c:pt>
              <c:pt idx="7">
                <c:v>10.0000</c:v>
              </c:pt>
              <c:pt idx="8">
                <c:v>12.0000</c:v>
              </c:pt>
              <c:pt idx="9">
                <c:v>14.0000</c:v>
              </c:pt>
              <c:pt idx="10">
                <c:v>15.0000</c:v>
              </c:pt>
              <c:pt idx="11">
                <c:v>16.0000</c:v>
              </c:pt>
              <c:pt idx="12">
                <c:v>17.0000</c:v>
              </c:pt>
              <c:pt idx="13">
                <c:v>18.0000</c:v>
              </c:pt>
              <c:pt idx="14">
                <c:v>19.0000</c:v>
              </c:pt>
              <c:pt idx="15">
                <c:v>20.0000</c:v>
              </c:pt>
              <c:pt idx="16">
                <c:v>22.0000</c:v>
              </c:pt>
              <c:pt idx="17">
                <c:v>23.0000</c:v>
              </c:pt>
              <c:pt idx="18">
                <c:v>24.0000</c:v>
              </c:pt>
              <c:pt idx="19">
                <c:v>25.0000</c:v>
              </c:pt>
              <c:pt idx="20">
                <c:v>26.0000</c:v>
              </c:pt>
              <c:pt idx="21">
                <c:v>27.0000</c:v>
              </c:pt>
              <c:pt idx="22">
                <c:v>28.0000</c:v>
              </c:pt>
              <c:pt idx="23">
                <c:v>29.0000</c:v>
              </c:pt>
              <c:pt idx="24">
                <c:v>30.0000</c:v>
              </c:pt>
              <c:pt idx="25">
                <c:v>31.0000</c:v>
              </c:pt>
              <c:pt idx="26">
                <c:v>32.0000</c:v>
              </c:pt>
              <c:pt idx="27">
                <c:v>33.0000</c:v>
              </c:pt>
              <c:pt idx="28">
                <c:v>34.0000</c:v>
              </c:pt>
              <c:pt idx="29">
                <c:v>35.0000</c:v>
              </c:pt>
              <c:pt idx="30">
                <c:v>36.0000</c:v>
              </c:pt>
              <c:pt idx="31">
                <c:v>37.0000</c:v>
              </c:pt>
              <c:pt idx="32">
                <c:v>38.0000</c:v>
              </c:pt>
              <c:pt idx="33">
                <c:v>39.0000</c:v>
              </c:pt>
              <c:pt idx="34">
                <c:v>41.0000</c:v>
              </c:pt>
              <c:pt idx="35">
                <c:v>43.0000</c:v>
              </c:pt>
              <c:pt idx="36">
                <c:v>44.0000</c:v>
              </c:pt>
              <c:pt idx="37">
                <c:v>45.0000</c:v>
              </c:pt>
              <c:pt idx="38">
                <c:v>46.0000</c:v>
              </c:pt>
              <c:pt idx="39">
                <c:v>47.0000</c:v>
              </c:pt>
              <c:pt idx="40">
                <c:v>48.0000</c:v>
              </c:pt>
              <c:pt idx="41">
                <c:v>49.0000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'2015 MPRE chart'!$B$2:$B$50</c15:sqref>
                  </c15:fullRef>
                </c:ext>
              </c:extLst>
              <c:f>('2015 MPRE chart'!$B$2,'2015 MPRE chart'!$B$4:$B$6,'2015 MPRE chart'!$B$8:$B$11,'2015 MPRE chart'!$B$13,'2015 MPRE chart'!$B$15:$B$21,'2015 MPRE chart'!$B$23:$B$40,'2015 MPRE chart'!$B$42,'2015 MPRE chart'!$B$44:$B$50)</c:f>
              <c:numCache>
                <c:formatCode>#,##0.0000</c:formatCode>
                <c:ptCount val="42"/>
                <c:pt idx="0">
                  <c:v>5.506189326621809E-2</c:v>
                </c:pt>
                <c:pt idx="1">
                  <c:v>9.7667320688903422E-2</c:v>
                </c:pt>
                <c:pt idx="2">
                  <c:v>1.2284135085817048E-2</c:v>
                </c:pt>
                <c:pt idx="3">
                  <c:v>8.570059370091318E-2</c:v>
                </c:pt>
                <c:pt idx="4">
                  <c:v>5.1338306274681875E-2</c:v>
                </c:pt>
                <c:pt idx="5">
                  <c:v>4.7665704525593836E-2</c:v>
                </c:pt>
                <c:pt idx="6">
                  <c:v>7.2343715484868565E-2</c:v>
                </c:pt>
                <c:pt idx="7">
                  <c:v>6.2054054054054057E-2</c:v>
                </c:pt>
                <c:pt idx="8">
                  <c:v>0.12523349305611955</c:v>
                </c:pt>
                <c:pt idx="9">
                  <c:v>5.8349451966473245E-2</c:v>
                </c:pt>
                <c:pt idx="10">
                  <c:v>8.8546792258306389E-2</c:v>
                </c:pt>
                <c:pt idx="11">
                  <c:v>9.6526315789473682E-2</c:v>
                </c:pt>
                <c:pt idx="12">
                  <c:v>6.8464755439723621E-2</c:v>
                </c:pt>
                <c:pt idx="13">
                  <c:v>9.2727764260610981E-2</c:v>
                </c:pt>
                <c:pt idx="14">
                  <c:v>7.1896598150973878E-2</c:v>
                </c:pt>
                <c:pt idx="15">
                  <c:v>0.13343341977162096</c:v>
                </c:pt>
                <c:pt idx="16">
                  <c:v>7.6331496786042244E-2</c:v>
                </c:pt>
                <c:pt idx="17">
                  <c:v>7.0673200928553004E-2</c:v>
                </c:pt>
                <c:pt idx="18">
                  <c:v>4.7641205526523019E-2</c:v>
                </c:pt>
                <c:pt idx="19">
                  <c:v>9.3333333333333338E-2</c:v>
                </c:pt>
                <c:pt idx="20">
                  <c:v>6.402439024390244E-2</c:v>
                </c:pt>
                <c:pt idx="21">
                  <c:v>7.7037037037037043E-2</c:v>
                </c:pt>
                <c:pt idx="22">
                  <c:v>8.2621082621082614E-2</c:v>
                </c:pt>
                <c:pt idx="23">
                  <c:v>6.7157313707451705E-2</c:v>
                </c:pt>
                <c:pt idx="24">
                  <c:v>0.1697426989469113</c:v>
                </c:pt>
                <c:pt idx="25">
                  <c:v>0.13485437266746181</c:v>
                </c:pt>
                <c:pt idx="26">
                  <c:v>4.1222459132906897E-2</c:v>
                </c:pt>
                <c:pt idx="27">
                  <c:v>6.0405461315680593E-2</c:v>
                </c:pt>
                <c:pt idx="28">
                  <c:v>6.7793200563266945E-2</c:v>
                </c:pt>
                <c:pt idx="29">
                  <c:v>1.2395089248019995E-2</c:v>
                </c:pt>
                <c:pt idx="30">
                  <c:v>4.8404153047490864E-2</c:v>
                </c:pt>
                <c:pt idx="31">
                  <c:v>4.1929447640169107E-2</c:v>
                </c:pt>
                <c:pt idx="32">
                  <c:v>6.3063063063063057E-2</c:v>
                </c:pt>
                <c:pt idx="33">
                  <c:v>4.7681159420289852E-2</c:v>
                </c:pt>
                <c:pt idx="34">
                  <c:v>9.3348732930226233E-2</c:v>
                </c:pt>
                <c:pt idx="35">
                  <c:v>7.8645194636722038E-2</c:v>
                </c:pt>
                <c:pt idx="36">
                  <c:v>0.10708227989887029</c:v>
                </c:pt>
                <c:pt idx="37">
                  <c:v>7.2029814303154915E-2</c:v>
                </c:pt>
                <c:pt idx="38">
                  <c:v>4.4807224730809309E-2</c:v>
                </c:pt>
                <c:pt idx="39">
                  <c:v>9.5166072117238723E-2</c:v>
                </c:pt>
                <c:pt idx="40">
                  <c:v>8.9965019676432001E-2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3B-4538-A14D-ECE120E0080D}"/>
            </c:ext>
          </c:extLst>
        </c:ser>
        <c:ser>
          <c:idx val="2"/>
          <c:order val="2"/>
          <c:tx>
            <c:v>Sanctions Index</c:v>
          </c:tx>
          <c:spPr>
            <a:ln w="28575" cap="rnd">
              <a:solidFill>
                <a:srgbClr val="70AD47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cat>
            <c:strLit>
              <c:ptCount val="42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12</c:v>
              </c:pt>
              <c:pt idx="9">
                <c:v>14</c:v>
              </c:pt>
              <c:pt idx="10">
                <c:v>15</c:v>
              </c:pt>
              <c:pt idx="11">
                <c:v>16</c:v>
              </c:pt>
              <c:pt idx="12">
                <c:v>17</c:v>
              </c:pt>
              <c:pt idx="13">
                <c:v>18</c:v>
              </c:pt>
              <c:pt idx="14">
                <c:v>19</c:v>
              </c:pt>
              <c:pt idx="15">
                <c:v>20</c:v>
              </c:pt>
              <c:pt idx="16">
                <c:v>22</c:v>
              </c:pt>
              <c:pt idx="17">
                <c:v>23</c:v>
              </c:pt>
              <c:pt idx="18">
                <c:v>24</c:v>
              </c:pt>
              <c:pt idx="19">
                <c:v>25</c:v>
              </c:pt>
              <c:pt idx="20">
                <c:v>26</c:v>
              </c:pt>
              <c:pt idx="21">
                <c:v>27</c:v>
              </c:pt>
              <c:pt idx="22">
                <c:v>28</c:v>
              </c:pt>
              <c:pt idx="23">
                <c:v>29</c:v>
              </c:pt>
              <c:pt idx="24">
                <c:v>30</c:v>
              </c:pt>
              <c:pt idx="25">
                <c:v>31</c:v>
              </c:pt>
              <c:pt idx="26">
                <c:v>32</c:v>
              </c:pt>
              <c:pt idx="27">
                <c:v>33</c:v>
              </c:pt>
              <c:pt idx="28">
                <c:v>34</c:v>
              </c:pt>
              <c:pt idx="29">
                <c:v>35</c:v>
              </c:pt>
              <c:pt idx="30">
                <c:v>36</c:v>
              </c:pt>
              <c:pt idx="31">
                <c:v>37</c:v>
              </c:pt>
              <c:pt idx="32">
                <c:v>38</c:v>
              </c:pt>
              <c:pt idx="33">
                <c:v>39</c:v>
              </c:pt>
              <c:pt idx="34">
                <c:v>41</c:v>
              </c:pt>
              <c:pt idx="35">
                <c:v>43</c:v>
              </c:pt>
              <c:pt idx="36">
                <c:v>44</c:v>
              </c:pt>
              <c:pt idx="37">
                <c:v>45</c:v>
              </c:pt>
              <c:pt idx="38">
                <c:v>46</c:v>
              </c:pt>
              <c:pt idx="39">
                <c:v>47</c:v>
              </c:pt>
              <c:pt idx="40">
                <c:v>48</c:v>
              </c:pt>
              <c:pt idx="41">
                <c:v>49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'2015 MPRE chart'!$D$2:$D$50</c15:sqref>
                  </c15:fullRef>
                </c:ext>
              </c:extLst>
              <c:f>('2015 MPRE chart'!$D$2,'2015 MPRE chart'!$D$4:$D$6,'2015 MPRE chart'!$D$8:$D$11,'2015 MPRE chart'!$D$13,'2015 MPRE chart'!$D$15:$D$21,'2015 MPRE chart'!$D$23:$D$40,'2015 MPRE chart'!$D$42,'2015 MPRE chart'!$D$44:$D$50)</c:f>
              <c:numCache>
                <c:formatCode>General</c:formatCode>
                <c:ptCount val="42"/>
                <c:pt idx="0">
                  <c:v>2.8506857054805073E-3</c:v>
                </c:pt>
                <c:pt idx="1">
                  <c:v>4.9415013443790418E-3</c:v>
                </c:pt>
                <c:pt idx="2">
                  <c:v>9.2560759527146748E-4</c:v>
                </c:pt>
                <c:pt idx="3">
                  <c:v>3.6474002289608905E-3</c:v>
                </c:pt>
                <c:pt idx="4">
                  <c:v>6.8012286090390521E-3</c:v>
                </c:pt>
                <c:pt idx="5">
                  <c:v>1.535894923602468E-3</c:v>
                </c:pt>
                <c:pt idx="6">
                  <c:v>2.1537442014579193E-3</c:v>
                </c:pt>
                <c:pt idx="7">
                  <c:v>6.1158301158301155E-3</c:v>
                </c:pt>
                <c:pt idx="8">
                  <c:v>1.4212620807276862E-2</c:v>
                </c:pt>
                <c:pt idx="9">
                  <c:v>1.9342359767891683E-3</c:v>
                </c:pt>
                <c:pt idx="10">
                  <c:v>4.1121889498102063E-3</c:v>
                </c:pt>
                <c:pt idx="11">
                  <c:v>6.9473684210526318E-3</c:v>
                </c:pt>
                <c:pt idx="12">
                  <c:v>1.5516091884356627E-3</c:v>
                </c:pt>
                <c:pt idx="13">
                  <c:v>2.3249526899161935E-3</c:v>
                </c:pt>
                <c:pt idx="14">
                  <c:v>4.1288932770846424E-3</c:v>
                </c:pt>
                <c:pt idx="15">
                  <c:v>6.2326554751831126E-3</c:v>
                </c:pt>
                <c:pt idx="16">
                  <c:v>1.8748086929905113E-3</c:v>
                </c:pt>
                <c:pt idx="17">
                  <c:v>3.3531080732525148E-3</c:v>
                </c:pt>
                <c:pt idx="18">
                  <c:v>7.480850454577994E-3</c:v>
                </c:pt>
                <c:pt idx="19">
                  <c:v>6.2318840579710143E-3</c:v>
                </c:pt>
                <c:pt idx="20">
                  <c:v>4.6628407460545191E-3</c:v>
                </c:pt>
                <c:pt idx="21">
                  <c:v>4.8148148148148152E-3</c:v>
                </c:pt>
                <c:pt idx="22">
                  <c:v>1.9493177387914229E-3</c:v>
                </c:pt>
                <c:pt idx="23">
                  <c:v>4.2931616068690587E-3</c:v>
                </c:pt>
                <c:pt idx="24">
                  <c:v>7.8167408533275431E-3</c:v>
                </c:pt>
                <c:pt idx="25">
                  <c:v>3.5012119579854563E-3</c:v>
                </c:pt>
                <c:pt idx="26">
                  <c:v>4.7382136934375737E-3</c:v>
                </c:pt>
                <c:pt idx="27">
                  <c:v>5.3785684733140254E-3</c:v>
                </c:pt>
                <c:pt idx="28">
                  <c:v>6.8396700865017103E-3</c:v>
                </c:pt>
                <c:pt idx="29">
                  <c:v>1.8406876403735414E-3</c:v>
                </c:pt>
                <c:pt idx="30">
                  <c:v>2.018842530282638E-3</c:v>
                </c:pt>
                <c:pt idx="31">
                  <c:v>6.5493104165222811E-3</c:v>
                </c:pt>
                <c:pt idx="32">
                  <c:v>1.6016016016016016E-2</c:v>
                </c:pt>
                <c:pt idx="33">
                  <c:v>2.4637681159420288E-3</c:v>
                </c:pt>
                <c:pt idx="34">
                  <c:v>2.1514142718028853E-3</c:v>
                </c:pt>
                <c:pt idx="35">
                  <c:v>2.8478478985720221E-3</c:v>
                </c:pt>
                <c:pt idx="36">
                  <c:v>4.1603993983422407E-3</c:v>
                </c:pt>
                <c:pt idx="37">
                  <c:v>2.9557283300134934E-3</c:v>
                </c:pt>
                <c:pt idx="38">
                  <c:v>2.4313997915943034E-3</c:v>
                </c:pt>
                <c:pt idx="39">
                  <c:v>6.2487948322406481E-3</c:v>
                </c:pt>
                <c:pt idx="40">
                  <c:v>2.6235242675994755E-3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23B-4538-A14D-ECE120E00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6634111"/>
        <c:axId val="776457983"/>
      </c:lineChart>
      <c:catAx>
        <c:axId val="92570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" spcFirstLastPara="1" vertOverflow="ellipsis" wrap="square" anchor="ctr" anchorCtr="1"/>
          <a:lstStyle/>
          <a:p>
            <a:pPr>
              <a:defRPr sz="5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69211391"/>
        <c:crosses val="autoZero"/>
        <c:auto val="1"/>
        <c:lblAlgn val="ctr"/>
        <c:lblOffset val="100"/>
        <c:noMultiLvlLbl val="0"/>
      </c:catAx>
      <c:valAx>
        <c:axId val="769211391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MPRE Cut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5701535"/>
        <c:crosses val="autoZero"/>
        <c:crossBetween val="between"/>
      </c:valAx>
      <c:valAx>
        <c:axId val="776457983"/>
        <c:scaling>
          <c:orientation val="minMax"/>
          <c:max val="0.2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accent6">
                        <a:lumMod val="50000"/>
                      </a:schemeClr>
                    </a:solidFill>
                  </a:rPr>
                  <a:t>Complaint</a:t>
                </a:r>
                <a:r>
                  <a:rPr lang="en-US" baseline="0">
                    <a:solidFill>
                      <a:schemeClr val="accent6">
                        <a:lumMod val="50000"/>
                      </a:schemeClr>
                    </a:solidFill>
                  </a:rPr>
                  <a:t> and Sanction Indices</a:t>
                </a:r>
                <a:endParaRPr lang="en-US">
                  <a:solidFill>
                    <a:schemeClr val="accent6">
                      <a:lumMod val="50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96634111"/>
        <c:crosses val="max"/>
        <c:crossBetween val="between"/>
      </c:valAx>
      <c:catAx>
        <c:axId val="896634111"/>
        <c:scaling>
          <c:orientation val="minMax"/>
        </c:scaling>
        <c:delete val="1"/>
        <c:axPos val="b"/>
        <c:majorTickMark val="out"/>
        <c:minorTickMark val="none"/>
        <c:tickLblPos val="nextTo"/>
        <c:crossAx val="7764579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>
        <a:lumMod val="75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2016 Bar Passage</a:t>
            </a:r>
            <a:r>
              <a:rPr lang="en-US" baseline="0"/>
              <a:t> Rates, Complaint Index, Sanctions Index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Bar Passage Rate</c:v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'2016 bar passage chart'!$A$2:$A$49</c15:sqref>
                  </c15:fullRef>
                </c:ext>
              </c:extLst>
              <c:f>('2016 bar passage chart'!$A$2:$A$9,'2016 bar passage chart'!$A$11,'2016 bar passage chart'!$A$13:$A$18,'2016 bar passage chart'!$A$20:$A$25,'2016 bar passage chart'!$A$27:$A$28,'2016 bar passage chart'!$A$32:$A$34,'2016 bar passage chart'!$A$36:$A$37,'2016 bar passage chart'!$A$39:$A$41,'2016 bar passage chart'!$A$44:$A$45,'2016 bar passage chart'!$A$47:$A$49)</c:f>
              <c:strCache>
                <c:ptCount val="34"/>
                <c:pt idx="0">
                  <c:v>CA</c:v>
                </c:pt>
                <c:pt idx="1">
                  <c:v>SD</c:v>
                </c:pt>
                <c:pt idx="2">
                  <c:v>AZ</c:v>
                </c:pt>
                <c:pt idx="3">
                  <c:v>NC</c:v>
                </c:pt>
                <c:pt idx="4">
                  <c:v>AL</c:v>
                </c:pt>
                <c:pt idx="5">
                  <c:v>FL</c:v>
                </c:pt>
                <c:pt idx="6">
                  <c:v>AR</c:v>
                </c:pt>
                <c:pt idx="7">
                  <c:v>DC</c:v>
                </c:pt>
                <c:pt idx="8">
                  <c:v>ND</c:v>
                </c:pt>
                <c:pt idx="9">
                  <c:v>TN</c:v>
                </c:pt>
                <c:pt idx="10">
                  <c:v>MD</c:v>
                </c:pt>
                <c:pt idx="11">
                  <c:v>AK</c:v>
                </c:pt>
                <c:pt idx="12">
                  <c:v>IN</c:v>
                </c:pt>
                <c:pt idx="13">
                  <c:v>WI</c:v>
                </c:pt>
                <c:pt idx="14">
                  <c:v>GA</c:v>
                </c:pt>
                <c:pt idx="15">
                  <c:v>WV</c:v>
                </c:pt>
                <c:pt idx="16">
                  <c:v>LA</c:v>
                </c:pt>
                <c:pt idx="17">
                  <c:v>MI</c:v>
                </c:pt>
                <c:pt idx="18">
                  <c:v>VT</c:v>
                </c:pt>
                <c:pt idx="19">
                  <c:v>DE</c:v>
                </c:pt>
                <c:pt idx="20">
                  <c:v>NM</c:v>
                </c:pt>
                <c:pt idx="21">
                  <c:v>TX</c:v>
                </c:pt>
                <c:pt idx="22">
                  <c:v>OH</c:v>
                </c:pt>
                <c:pt idx="23">
                  <c:v>NH</c:v>
                </c:pt>
                <c:pt idx="24">
                  <c:v>OK</c:v>
                </c:pt>
                <c:pt idx="25">
                  <c:v>VA</c:v>
                </c:pt>
                <c:pt idx="26">
                  <c:v>IL</c:v>
                </c:pt>
                <c:pt idx="27">
                  <c:v>MS</c:v>
                </c:pt>
                <c:pt idx="28">
                  <c:v>WY</c:v>
                </c:pt>
                <c:pt idx="29">
                  <c:v>HI</c:v>
                </c:pt>
                <c:pt idx="30">
                  <c:v>MN</c:v>
                </c:pt>
                <c:pt idx="31">
                  <c:v>KS</c:v>
                </c:pt>
                <c:pt idx="32">
                  <c:v>MT</c:v>
                </c:pt>
                <c:pt idx="33">
                  <c:v>MO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'2016 bar passage chart'!$D$2:$D$49</c15:sqref>
                  </c15:fullRef>
                </c:ext>
              </c:extLst>
              <c:f>('2016 bar passage chart'!$D$2:$D$9,'2016 bar passage chart'!$D$11,'2016 bar passage chart'!$D$13:$D$18,'2016 bar passage chart'!$D$20:$D$25,'2016 bar passage chart'!$D$27:$D$28,'2016 bar passage chart'!$D$32:$D$34,'2016 bar passage chart'!$D$36:$D$37,'2016 bar passage chart'!$D$39:$D$41,'2016 bar passage chart'!$D$44:$D$45,'2016 bar passage chart'!$D$47:$D$49)</c:f>
              <c:numCache>
                <c:formatCode>0%</c:formatCode>
                <c:ptCount val="36"/>
                <c:pt idx="0">
                  <c:v>0.4</c:v>
                </c:pt>
                <c:pt idx="1">
                  <c:v>0.5</c:v>
                </c:pt>
                <c:pt idx="2">
                  <c:v>0.51</c:v>
                </c:pt>
                <c:pt idx="3">
                  <c:v>0.52</c:v>
                </c:pt>
                <c:pt idx="4">
                  <c:v>0.53</c:v>
                </c:pt>
                <c:pt idx="5">
                  <c:v>0.54</c:v>
                </c:pt>
                <c:pt idx="6">
                  <c:v>0.56999999999999995</c:v>
                </c:pt>
                <c:pt idx="7">
                  <c:v>0.56999999999999995</c:v>
                </c:pt>
                <c:pt idx="8">
                  <c:v>0.57999999999999996</c:v>
                </c:pt>
                <c:pt idx="9">
                  <c:v>0.59</c:v>
                </c:pt>
                <c:pt idx="10">
                  <c:v>0.6</c:v>
                </c:pt>
                <c:pt idx="11">
                  <c:v>0.61</c:v>
                </c:pt>
                <c:pt idx="12">
                  <c:v>0.61</c:v>
                </c:pt>
                <c:pt idx="13">
                  <c:v>0.61</c:v>
                </c:pt>
                <c:pt idx="14">
                  <c:v>0.62</c:v>
                </c:pt>
                <c:pt idx="15">
                  <c:v>0.63</c:v>
                </c:pt>
                <c:pt idx="16">
                  <c:v>0.65</c:v>
                </c:pt>
                <c:pt idx="17">
                  <c:v>0.65</c:v>
                </c:pt>
                <c:pt idx="18">
                  <c:v>0.65</c:v>
                </c:pt>
                <c:pt idx="19">
                  <c:v>0.66</c:v>
                </c:pt>
                <c:pt idx="20">
                  <c:v>0.66</c:v>
                </c:pt>
                <c:pt idx="21">
                  <c:v>0.66</c:v>
                </c:pt>
                <c:pt idx="22">
                  <c:v>0.67</c:v>
                </c:pt>
                <c:pt idx="23">
                  <c:v>0.68</c:v>
                </c:pt>
                <c:pt idx="24">
                  <c:v>0.68</c:v>
                </c:pt>
                <c:pt idx="25">
                  <c:v>0.68</c:v>
                </c:pt>
                <c:pt idx="26">
                  <c:v>0.69</c:v>
                </c:pt>
                <c:pt idx="27">
                  <c:v>0.69</c:v>
                </c:pt>
                <c:pt idx="28">
                  <c:v>0.7</c:v>
                </c:pt>
                <c:pt idx="29">
                  <c:v>0.71</c:v>
                </c:pt>
                <c:pt idx="30">
                  <c:v>0.71</c:v>
                </c:pt>
                <c:pt idx="31">
                  <c:v>0.72</c:v>
                </c:pt>
                <c:pt idx="32">
                  <c:v>0.74</c:v>
                </c:pt>
                <c:pt idx="33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92-4EC0-ABC8-9B58381A1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701535"/>
        <c:axId val="769211391"/>
      </c:lineChart>
      <c:lineChart>
        <c:grouping val="standard"/>
        <c:varyColors val="0"/>
        <c:ser>
          <c:idx val="0"/>
          <c:order val="1"/>
          <c:tx>
            <c:v>Complaint Index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3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10</c:v>
              </c:pt>
              <c:pt idx="9">
                <c:v>12</c:v>
              </c:pt>
              <c:pt idx="10">
                <c:v>13</c:v>
              </c:pt>
              <c:pt idx="11">
                <c:v>14</c:v>
              </c:pt>
              <c:pt idx="12">
                <c:v>15</c:v>
              </c:pt>
              <c:pt idx="13">
                <c:v>16</c:v>
              </c:pt>
              <c:pt idx="14">
                <c:v>17</c:v>
              </c:pt>
              <c:pt idx="15">
                <c:v>19</c:v>
              </c:pt>
              <c:pt idx="16">
                <c:v>20</c:v>
              </c:pt>
              <c:pt idx="17">
                <c:v>21</c:v>
              </c:pt>
              <c:pt idx="18">
                <c:v>22</c:v>
              </c:pt>
              <c:pt idx="19">
                <c:v>23</c:v>
              </c:pt>
              <c:pt idx="20">
                <c:v>24</c:v>
              </c:pt>
              <c:pt idx="21">
                <c:v>26</c:v>
              </c:pt>
              <c:pt idx="22">
                <c:v>27</c:v>
              </c:pt>
              <c:pt idx="23">
                <c:v>31</c:v>
              </c:pt>
              <c:pt idx="24">
                <c:v>32</c:v>
              </c:pt>
              <c:pt idx="25">
                <c:v>33</c:v>
              </c:pt>
              <c:pt idx="26">
                <c:v>35</c:v>
              </c:pt>
              <c:pt idx="27">
                <c:v>36</c:v>
              </c:pt>
              <c:pt idx="28">
                <c:v>38</c:v>
              </c:pt>
              <c:pt idx="29">
                <c:v>39</c:v>
              </c:pt>
              <c:pt idx="30">
                <c:v>40</c:v>
              </c:pt>
              <c:pt idx="31">
                <c:v>43</c:v>
              </c:pt>
              <c:pt idx="32">
                <c:v>44</c:v>
              </c:pt>
              <c:pt idx="33">
                <c:v>46</c:v>
              </c:pt>
              <c:pt idx="34">
                <c:v>47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'2016 bar passage chart'!$B$2:$B$48</c15:sqref>
                  </c15:fullRef>
                </c:ext>
              </c:extLst>
              <c:f>('2016 bar passage chart'!$B$2:$B$9,'2016 bar passage chart'!$B$11,'2016 bar passage chart'!$B$13:$B$18,'2016 bar passage chart'!$B$20:$B$25,'2016 bar passage chart'!$B$27:$B$28,'2016 bar passage chart'!$B$32:$B$34,'2016 bar passage chart'!$B$36:$B$37,'2016 bar passage chart'!$B$39:$B$41,'2016 bar passage chart'!$B$44:$B$45,'2016 bar passage chart'!$B$47:$B$48)</c:f>
              <c:numCache>
                <c:formatCode>#,##0.0000</c:formatCode>
                <c:ptCount val="35"/>
                <c:pt idx="0">
                  <c:v>9.0929691693004952E-2</c:v>
                </c:pt>
                <c:pt idx="1">
                  <c:v>4.523181304183943E-2</c:v>
                </c:pt>
                <c:pt idx="2">
                  <c:v>0.19234707625976827</c:v>
                </c:pt>
                <c:pt idx="3">
                  <c:v>4.8267630849159263E-2</c:v>
                </c:pt>
                <c:pt idx="4">
                  <c:v>8.3539334011923802E-2</c:v>
                </c:pt>
                <c:pt idx="5">
                  <c:v>7.6640951056026307E-2</c:v>
                </c:pt>
                <c:pt idx="6">
                  <c:v>8.3199449162267611E-2</c:v>
                </c:pt>
                <c:pt idx="7">
                  <c:v>1.2896903175225401E-2</c:v>
                </c:pt>
                <c:pt idx="8">
                  <c:v>5.762933857236411E-2</c:v>
                </c:pt>
                <c:pt idx="9">
                  <c:v>4.8391408965332859E-2</c:v>
                </c:pt>
                <c:pt idx="10">
                  <c:v>4.5586979454463251E-2</c:v>
                </c:pt>
                <c:pt idx="11">
                  <c:v>5.7661159701976029E-2</c:v>
                </c:pt>
                <c:pt idx="12">
                  <c:v>7.7299623453469607E-2</c:v>
                </c:pt>
                <c:pt idx="13">
                  <c:v>7.3985964077554423E-2</c:v>
                </c:pt>
                <c:pt idx="14">
                  <c:v>8.0523858921161831E-2</c:v>
                </c:pt>
                <c:pt idx="15">
                  <c:v>8.6931155192532084E-2</c:v>
                </c:pt>
                <c:pt idx="16">
                  <c:v>0.13141776256530355</c:v>
                </c:pt>
                <c:pt idx="17">
                  <c:v>5.7170843586496885E-2</c:v>
                </c:pt>
                <c:pt idx="18">
                  <c:v>5.2222222222222225E-2</c:v>
                </c:pt>
                <c:pt idx="19">
                  <c:v>4.3208133295679185E-2</c:v>
                </c:pt>
                <c:pt idx="20">
                  <c:v>9.169014084507042E-2</c:v>
                </c:pt>
                <c:pt idx="21">
                  <c:v>7.5368416854447923E-2</c:v>
                </c:pt>
                <c:pt idx="22">
                  <c:v>8.664596273291926E-2</c:v>
                </c:pt>
                <c:pt idx="23">
                  <c:v>4.7307692307692308E-2</c:v>
                </c:pt>
                <c:pt idx="24">
                  <c:v>7.3796369376479876E-2</c:v>
                </c:pt>
                <c:pt idx="25">
                  <c:v>0.10054373747972908</c:v>
                </c:pt>
                <c:pt idx="26">
                  <c:v>7.7631805898924849E-2</c:v>
                </c:pt>
                <c:pt idx="27">
                  <c:v>5.2562128876182099E-2</c:v>
                </c:pt>
                <c:pt idx="28">
                  <c:v>5.3571428571428568E-2</c:v>
                </c:pt>
                <c:pt idx="29">
                  <c:v>6.9164265129683003E-2</c:v>
                </c:pt>
                <c:pt idx="30">
                  <c:v>4.6730769230769229E-2</c:v>
                </c:pt>
                <c:pt idx="31">
                  <c:v>4.4185633001422475E-2</c:v>
                </c:pt>
                <c:pt idx="32">
                  <c:v>7.3876618431073876E-2</c:v>
                </c:pt>
                <c:pt idx="33">
                  <c:v>5.5858133955780327E-2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EE-4AC4-A6DE-8C1C449EE6A4}"/>
            </c:ext>
          </c:extLst>
        </c:ser>
        <c:ser>
          <c:idx val="2"/>
          <c:order val="2"/>
          <c:tx>
            <c:v>Sanctions Index</c:v>
          </c:tx>
          <c:spPr>
            <a:ln w="28575" cap="rnd">
              <a:solidFill>
                <a:srgbClr val="70AD47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cat>
            <c:strLit>
              <c:ptCount val="3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10</c:v>
              </c:pt>
              <c:pt idx="9">
                <c:v>12</c:v>
              </c:pt>
              <c:pt idx="10">
                <c:v>13</c:v>
              </c:pt>
              <c:pt idx="11">
                <c:v>14</c:v>
              </c:pt>
              <c:pt idx="12">
                <c:v>15</c:v>
              </c:pt>
              <c:pt idx="13">
                <c:v>16</c:v>
              </c:pt>
              <c:pt idx="14">
                <c:v>17</c:v>
              </c:pt>
              <c:pt idx="15">
                <c:v>19</c:v>
              </c:pt>
              <c:pt idx="16">
                <c:v>20</c:v>
              </c:pt>
              <c:pt idx="17">
                <c:v>21</c:v>
              </c:pt>
              <c:pt idx="18">
                <c:v>22</c:v>
              </c:pt>
              <c:pt idx="19">
                <c:v>23</c:v>
              </c:pt>
              <c:pt idx="20">
                <c:v>24</c:v>
              </c:pt>
              <c:pt idx="21">
                <c:v>26</c:v>
              </c:pt>
              <c:pt idx="22">
                <c:v>27</c:v>
              </c:pt>
              <c:pt idx="23">
                <c:v>31</c:v>
              </c:pt>
              <c:pt idx="24">
                <c:v>32</c:v>
              </c:pt>
              <c:pt idx="25">
                <c:v>33</c:v>
              </c:pt>
              <c:pt idx="26">
                <c:v>35</c:v>
              </c:pt>
              <c:pt idx="27">
                <c:v>36</c:v>
              </c:pt>
              <c:pt idx="28">
                <c:v>38</c:v>
              </c:pt>
              <c:pt idx="29">
                <c:v>39</c:v>
              </c:pt>
              <c:pt idx="30">
                <c:v>40</c:v>
              </c:pt>
              <c:pt idx="31">
                <c:v>43</c:v>
              </c:pt>
              <c:pt idx="32">
                <c:v>44</c:v>
              </c:pt>
              <c:pt idx="33">
                <c:v>46</c:v>
              </c:pt>
              <c:pt idx="34">
                <c:v>47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'2016 bar passage chart'!$C$2:$C$48</c15:sqref>
                  </c15:fullRef>
                </c:ext>
              </c:extLst>
              <c:f>('2016 bar passage chart'!$C$2:$C$9,'2016 bar passage chart'!$C$11,'2016 bar passage chart'!$C$13:$C$18,'2016 bar passage chart'!$C$20:$C$25,'2016 bar passage chart'!$C$27:$C$28,'2016 bar passage chart'!$C$32:$C$34,'2016 bar passage chart'!$C$36:$C$37,'2016 bar passage chart'!$C$39:$C$41,'2016 bar passage chart'!$C$44:$C$45,'2016 bar passage chart'!$C$47:$C$48)</c:f>
              <c:numCache>
                <c:formatCode>General</c:formatCode>
                <c:ptCount val="35"/>
                <c:pt idx="0">
                  <c:v>5.3312660265966965E-3</c:v>
                </c:pt>
                <c:pt idx="1">
                  <c:v>4.523181304183943E-3</c:v>
                </c:pt>
                <c:pt idx="2">
                  <c:v>6.7367286445701967E-3</c:v>
                </c:pt>
                <c:pt idx="3">
                  <c:v>8.8812440762453052E-3</c:v>
                </c:pt>
                <c:pt idx="4">
                  <c:v>4.5077795550385342E-3</c:v>
                </c:pt>
                <c:pt idx="5">
                  <c:v>3.5756579325568827E-3</c:v>
                </c:pt>
                <c:pt idx="6">
                  <c:v>4.4755565756254305E-3</c:v>
                </c:pt>
                <c:pt idx="7">
                  <c:v>9.6694106886188421E-4</c:v>
                </c:pt>
                <c:pt idx="8">
                  <c:v>5.2390307793058286E-3</c:v>
                </c:pt>
                <c:pt idx="9">
                  <c:v>7.2186079672043489E-3</c:v>
                </c:pt>
                <c:pt idx="10">
                  <c:v>1.9591098608529663E-3</c:v>
                </c:pt>
                <c:pt idx="11">
                  <c:v>1.6196954972465176E-3</c:v>
                </c:pt>
                <c:pt idx="12">
                  <c:v>2.3668639053254438E-3</c:v>
                </c:pt>
                <c:pt idx="13">
                  <c:v>2.2600214107291543E-3</c:v>
                </c:pt>
                <c:pt idx="14">
                  <c:v>2.9564315352697094E-3</c:v>
                </c:pt>
                <c:pt idx="15">
                  <c:v>2.6254375729288216E-3</c:v>
                </c:pt>
                <c:pt idx="16">
                  <c:v>5.1342100522428396E-3</c:v>
                </c:pt>
                <c:pt idx="17">
                  <c:v>5.303772367823781E-3</c:v>
                </c:pt>
                <c:pt idx="18">
                  <c:v>2.9629629629629628E-3</c:v>
                </c:pt>
                <c:pt idx="19">
                  <c:v>5.3657158994634283E-3</c:v>
                </c:pt>
                <c:pt idx="20">
                  <c:v>3.8028169014084506E-3</c:v>
                </c:pt>
                <c:pt idx="21">
                  <c:v>2.9214110515085648E-3</c:v>
                </c:pt>
                <c:pt idx="22">
                  <c:v>2.1073646850044364E-3</c:v>
                </c:pt>
                <c:pt idx="23">
                  <c:v>4.6153846153846158E-3</c:v>
                </c:pt>
                <c:pt idx="24">
                  <c:v>3.9463299131807421E-3</c:v>
                </c:pt>
                <c:pt idx="25">
                  <c:v>4.6424369614296163E-3</c:v>
                </c:pt>
                <c:pt idx="26">
                  <c:v>1.4804806531363193E-3</c:v>
                </c:pt>
                <c:pt idx="27">
                  <c:v>7.1475698262590719E-3</c:v>
                </c:pt>
                <c:pt idx="28">
                  <c:v>5.0000000000000001E-3</c:v>
                </c:pt>
                <c:pt idx="29">
                  <c:v>5.5578427336352406E-3</c:v>
                </c:pt>
                <c:pt idx="30">
                  <c:v>6.6923076923076927E-3</c:v>
                </c:pt>
                <c:pt idx="31">
                  <c:v>2.8449502133712661E-3</c:v>
                </c:pt>
                <c:pt idx="32">
                  <c:v>3.3003300330033004E-3</c:v>
                </c:pt>
                <c:pt idx="33">
                  <c:v>1.718213058419244E-3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EE-4AC4-A6DE-8C1C449EE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9175215"/>
        <c:axId val="784253215"/>
      </c:lineChart>
      <c:catAx>
        <c:axId val="92570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" spcFirstLastPara="1" vertOverflow="ellipsis" wrap="square" anchor="ctr" anchorCtr="1"/>
          <a:lstStyle/>
          <a:p>
            <a:pPr>
              <a:defRPr sz="5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69211391"/>
        <c:crosses val="autoZero"/>
        <c:auto val="1"/>
        <c:lblAlgn val="ctr"/>
        <c:lblOffset val="100"/>
        <c:noMultiLvlLbl val="0"/>
      </c:catAx>
      <c:valAx>
        <c:axId val="76921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Bar Passage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5701535"/>
        <c:crosses val="autoZero"/>
        <c:crossBetween val="between"/>
      </c:valAx>
      <c:valAx>
        <c:axId val="78425321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accent6">
                        <a:lumMod val="50000"/>
                      </a:schemeClr>
                    </a:solidFill>
                  </a:rPr>
                  <a:t>Complaint and Sanction Indices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9175215"/>
        <c:crosses val="max"/>
        <c:crossBetween val="between"/>
      </c:valAx>
      <c:catAx>
        <c:axId val="779175215"/>
        <c:scaling>
          <c:orientation val="minMax"/>
        </c:scaling>
        <c:delete val="1"/>
        <c:axPos val="b"/>
        <c:majorTickMark val="out"/>
        <c:minorTickMark val="none"/>
        <c:tickLblPos val="nextTo"/>
        <c:crossAx val="7842532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>
        <a:lumMod val="75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2016 MPRE Cut Score, Complaint Index, Sanctions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MPRE Cut Score</c:v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'2016 MPRE chart'!$A$2:$A$49</c15:sqref>
                  </c15:fullRef>
                </c:ext>
              </c:extLst>
              <c:f>('2016 MPRE chart'!$A$2:$A$5,'2016 MPRE chart'!$A$7:$A$8,'2016 MPRE chart'!$A$10:$A$11,'2016 MPRE chart'!$A$13:$A$16,'2016 MPRE chart'!$A$18:$A$20,'2016 MPRE chart'!$A$22:$A$23,'2016 MPRE chart'!$A$26:$A$31,'2016 MPRE chart'!$A$33:$A$34,'2016 MPRE chart'!$A$36:$A$37,'2016 MPRE chart'!$A$40:$A$43,'2016 MPRE chart'!$A$45:$A$49)</c:f>
              <c:strCache>
                <c:ptCount val="34"/>
                <c:pt idx="0">
                  <c:v>MD</c:v>
                </c:pt>
                <c:pt idx="1">
                  <c:v>WI</c:v>
                </c:pt>
                <c:pt idx="2">
                  <c:v>AL</c:v>
                </c:pt>
                <c:pt idx="3">
                  <c:v>DC</c:v>
                </c:pt>
                <c:pt idx="4">
                  <c:v>KY</c:v>
                </c:pt>
                <c:pt idx="5">
                  <c:v>MS</c:v>
                </c:pt>
                <c:pt idx="6">
                  <c:v>PA</c:v>
                </c:pt>
                <c:pt idx="7">
                  <c:v>TN</c:v>
                </c:pt>
                <c:pt idx="8">
                  <c:v>NH</c:v>
                </c:pt>
                <c:pt idx="9">
                  <c:v>AK</c:v>
                </c:pt>
                <c:pt idx="10">
                  <c:v>FL</c:v>
                </c:pt>
                <c:pt idx="11">
                  <c:v>IA</c:v>
                </c:pt>
                <c:pt idx="12">
                  <c:v>IN</c:v>
                </c:pt>
                <c:pt idx="13">
                  <c:v>KS</c:v>
                </c:pt>
                <c:pt idx="14">
                  <c:v>LA</c:v>
                </c:pt>
                <c:pt idx="15">
                  <c:v>MO</c:v>
                </c:pt>
                <c:pt idx="16">
                  <c:v>MT</c:v>
                </c:pt>
                <c:pt idx="17">
                  <c:v>RI</c:v>
                </c:pt>
                <c:pt idx="18">
                  <c:v>VT</c:v>
                </c:pt>
                <c:pt idx="19">
                  <c:v>WV</c:v>
                </c:pt>
                <c:pt idx="20">
                  <c:v>AR</c:v>
                </c:pt>
                <c:pt idx="21">
                  <c:v>AZ</c:v>
                </c:pt>
                <c:pt idx="22">
                  <c:v>CO</c:v>
                </c:pt>
                <c:pt idx="23">
                  <c:v>HI</c:v>
                </c:pt>
                <c:pt idx="24">
                  <c:v>ID</c:v>
                </c:pt>
                <c:pt idx="25">
                  <c:v>MN</c:v>
                </c:pt>
                <c:pt idx="26">
                  <c:v>ND</c:v>
                </c:pt>
                <c:pt idx="27">
                  <c:v>OH</c:v>
                </c:pt>
                <c:pt idx="28">
                  <c:v>SD</c:v>
                </c:pt>
                <c:pt idx="29">
                  <c:v>TX</c:v>
                </c:pt>
                <c:pt idx="30">
                  <c:v>VA</c:v>
                </c:pt>
                <c:pt idx="31">
                  <c:v>WY</c:v>
                </c:pt>
                <c:pt idx="32">
                  <c:v>CA</c:v>
                </c:pt>
                <c:pt idx="33">
                  <c:v>UT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'2016 MPRE chart'!$D$2:$D$49</c15:sqref>
                  </c15:fullRef>
                </c:ext>
              </c:extLst>
              <c:f>('2016 MPRE chart'!$D$2:$D$5,'2016 MPRE chart'!$D$7:$D$8,'2016 MPRE chart'!$D$10:$D$11,'2016 MPRE chart'!$D$13:$D$16,'2016 MPRE chart'!$D$18:$D$20,'2016 MPRE chart'!$D$22:$D$23,'2016 MPRE chart'!$D$26:$D$31,'2016 MPRE chart'!$D$33:$D$34,'2016 MPRE chart'!$D$36:$D$37,'2016 MPRE chart'!$D$40:$D$43,'2016 MPRE chart'!$D$45:$D$49)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79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85</c:v>
                </c:pt>
                <c:pt idx="21">
                  <c:v>85</c:v>
                </c:pt>
                <c:pt idx="22">
                  <c:v>85</c:v>
                </c:pt>
                <c:pt idx="23">
                  <c:v>85</c:v>
                </c:pt>
                <c:pt idx="24">
                  <c:v>85</c:v>
                </c:pt>
                <c:pt idx="25">
                  <c:v>85</c:v>
                </c:pt>
                <c:pt idx="26">
                  <c:v>85</c:v>
                </c:pt>
                <c:pt idx="27">
                  <c:v>85</c:v>
                </c:pt>
                <c:pt idx="28">
                  <c:v>85</c:v>
                </c:pt>
                <c:pt idx="29">
                  <c:v>85</c:v>
                </c:pt>
                <c:pt idx="30">
                  <c:v>85</c:v>
                </c:pt>
                <c:pt idx="31">
                  <c:v>85</c:v>
                </c:pt>
                <c:pt idx="32">
                  <c:v>86</c:v>
                </c:pt>
                <c:pt idx="33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92-4EC0-ABC8-9B58381A1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701535"/>
        <c:axId val="769211391"/>
      </c:lineChart>
      <c:lineChart>
        <c:grouping val="standard"/>
        <c:varyColors val="0"/>
        <c:ser>
          <c:idx val="0"/>
          <c:order val="1"/>
          <c:tx>
            <c:v>Complaint Index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35"/>
              <c:pt idx="0">
                <c:v>1.0000</c:v>
              </c:pt>
              <c:pt idx="1">
                <c:v>2.0000</c:v>
              </c:pt>
              <c:pt idx="2">
                <c:v>3.0000</c:v>
              </c:pt>
              <c:pt idx="3">
                <c:v>4.0000</c:v>
              </c:pt>
              <c:pt idx="4">
                <c:v>6.0000</c:v>
              </c:pt>
              <c:pt idx="5">
                <c:v>7.0000</c:v>
              </c:pt>
              <c:pt idx="6">
                <c:v>9.0000</c:v>
              </c:pt>
              <c:pt idx="7">
                <c:v>10.0000</c:v>
              </c:pt>
              <c:pt idx="8">
                <c:v>12.0000</c:v>
              </c:pt>
              <c:pt idx="9">
                <c:v>13.0000</c:v>
              </c:pt>
              <c:pt idx="10">
                <c:v>14.0000</c:v>
              </c:pt>
              <c:pt idx="11">
                <c:v>15.0000</c:v>
              </c:pt>
              <c:pt idx="12">
                <c:v>17.0000</c:v>
              </c:pt>
              <c:pt idx="13">
                <c:v>18.0000</c:v>
              </c:pt>
              <c:pt idx="14">
                <c:v>19.0000</c:v>
              </c:pt>
              <c:pt idx="15">
                <c:v>21.0000</c:v>
              </c:pt>
              <c:pt idx="16">
                <c:v>22.0000</c:v>
              </c:pt>
              <c:pt idx="17">
                <c:v>25.0000</c:v>
              </c:pt>
              <c:pt idx="18">
                <c:v>26.0000</c:v>
              </c:pt>
              <c:pt idx="19">
                <c:v>27.0000</c:v>
              </c:pt>
              <c:pt idx="20">
                <c:v>28.0000</c:v>
              </c:pt>
              <c:pt idx="21">
                <c:v>29.0000</c:v>
              </c:pt>
              <c:pt idx="22">
                <c:v>30.0000</c:v>
              </c:pt>
              <c:pt idx="23">
                <c:v>32.0000</c:v>
              </c:pt>
              <c:pt idx="24">
                <c:v>33.0000</c:v>
              </c:pt>
              <c:pt idx="25">
                <c:v>35.0000</c:v>
              </c:pt>
              <c:pt idx="26">
                <c:v>36.0000</c:v>
              </c:pt>
              <c:pt idx="27">
                <c:v>39.0000</c:v>
              </c:pt>
              <c:pt idx="28">
                <c:v>40.0000</c:v>
              </c:pt>
              <c:pt idx="29">
                <c:v>41.0000</c:v>
              </c:pt>
              <c:pt idx="30">
                <c:v>42.0000</c:v>
              </c:pt>
              <c:pt idx="31">
                <c:v>44.0000</c:v>
              </c:pt>
              <c:pt idx="32">
                <c:v>45.0000</c:v>
              </c:pt>
              <c:pt idx="33">
                <c:v>46.0000</c:v>
              </c:pt>
              <c:pt idx="34">
                <c:v>47.0000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'2016 MPRE chart'!$B$2:$B$48</c15:sqref>
                  </c15:fullRef>
                </c:ext>
              </c:extLst>
              <c:f>('2016 MPRE chart'!$B$2:$B$5,'2016 MPRE chart'!$B$7:$B$8,'2016 MPRE chart'!$B$10:$B$11,'2016 MPRE chart'!$B$13:$B$16,'2016 MPRE chart'!$B$18:$B$20,'2016 MPRE chart'!$B$22:$B$23,'2016 MPRE chart'!$B$26:$B$31,'2016 MPRE chart'!$B$33:$B$34,'2016 MPRE chart'!$B$36:$B$37,'2016 MPRE chart'!$B$40:$B$43,'2016 MPRE chart'!$B$45:$B$48)</c:f>
              <c:numCache>
                <c:formatCode>#,##0.0000</c:formatCode>
                <c:ptCount val="35"/>
                <c:pt idx="0">
                  <c:v>4.5586979454463251E-2</c:v>
                </c:pt>
                <c:pt idx="1">
                  <c:v>7.3985964077554423E-2</c:v>
                </c:pt>
                <c:pt idx="2">
                  <c:v>8.3539334011923802E-2</c:v>
                </c:pt>
                <c:pt idx="3">
                  <c:v>1.2896903175225401E-2</c:v>
                </c:pt>
                <c:pt idx="4">
                  <c:v>6.1907085162899118E-2</c:v>
                </c:pt>
                <c:pt idx="5">
                  <c:v>5.2562128876182099E-2</c:v>
                </c:pt>
                <c:pt idx="6">
                  <c:v>5.9704234408009552E-2</c:v>
                </c:pt>
                <c:pt idx="7">
                  <c:v>4.8391408965332859E-2</c:v>
                </c:pt>
                <c:pt idx="8">
                  <c:v>4.7307692307692308E-2</c:v>
                </c:pt>
                <c:pt idx="9">
                  <c:v>5.7661159701976029E-2</c:v>
                </c:pt>
                <c:pt idx="10">
                  <c:v>7.6640951056026307E-2</c:v>
                </c:pt>
                <c:pt idx="11">
                  <c:v>9.4375000000000001E-2</c:v>
                </c:pt>
                <c:pt idx="12">
                  <c:v>7.7299623453469607E-2</c:v>
                </c:pt>
                <c:pt idx="13">
                  <c:v>4.4185633001422475E-2</c:v>
                </c:pt>
                <c:pt idx="14">
                  <c:v>0.13141776256530355</c:v>
                </c:pt>
                <c:pt idx="15">
                  <c:v>5.5858133955780327E-2</c:v>
                </c:pt>
                <c:pt idx="16">
                  <c:v>7.3876618431073876E-2</c:v>
                </c:pt>
                <c:pt idx="17">
                  <c:v>6.7370441458733207E-2</c:v>
                </c:pt>
                <c:pt idx="18">
                  <c:v>5.2222222222222225E-2</c:v>
                </c:pt>
                <c:pt idx="19">
                  <c:v>8.6931155192532084E-2</c:v>
                </c:pt>
                <c:pt idx="20">
                  <c:v>8.3199449162267611E-2</c:v>
                </c:pt>
                <c:pt idx="21">
                  <c:v>0.19234707625976827</c:v>
                </c:pt>
                <c:pt idx="22">
                  <c:v>0.13491731609960084</c:v>
                </c:pt>
                <c:pt idx="23">
                  <c:v>6.9164265129683003E-2</c:v>
                </c:pt>
                <c:pt idx="24">
                  <c:v>7.3151598352618155E-2</c:v>
                </c:pt>
                <c:pt idx="25">
                  <c:v>4.6730769230769229E-2</c:v>
                </c:pt>
                <c:pt idx="26">
                  <c:v>5.762933857236411E-2</c:v>
                </c:pt>
                <c:pt idx="27">
                  <c:v>8.664596273291926E-2</c:v>
                </c:pt>
                <c:pt idx="28">
                  <c:v>4.523181304183943E-2</c:v>
                </c:pt>
                <c:pt idx="29">
                  <c:v>7.5368416854447923E-2</c:v>
                </c:pt>
                <c:pt idx="30">
                  <c:v>0.10054373747972908</c:v>
                </c:pt>
                <c:pt idx="31">
                  <c:v>5.3571428571428568E-2</c:v>
                </c:pt>
                <c:pt idx="32">
                  <c:v>9.0929691693004952E-2</c:v>
                </c:pt>
                <c:pt idx="33">
                  <c:v>9.0519045625784847E-2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77-46C8-ADCF-437666A65B4F}"/>
            </c:ext>
          </c:extLst>
        </c:ser>
        <c:ser>
          <c:idx val="2"/>
          <c:order val="2"/>
          <c:tx>
            <c:v>Sanctions Index</c:v>
          </c:tx>
          <c:spPr>
            <a:ln w="28575" cap="rnd">
              <a:solidFill>
                <a:srgbClr val="70AD47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cat>
            <c:strLit>
              <c:ptCount val="3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6</c:v>
              </c:pt>
              <c:pt idx="5">
                <c:v>7</c:v>
              </c:pt>
              <c:pt idx="6">
                <c:v>9</c:v>
              </c:pt>
              <c:pt idx="7">
                <c:v>10</c:v>
              </c:pt>
              <c:pt idx="8">
                <c:v>12</c:v>
              </c:pt>
              <c:pt idx="9">
                <c:v>13</c:v>
              </c:pt>
              <c:pt idx="10">
                <c:v>14</c:v>
              </c:pt>
              <c:pt idx="11">
                <c:v>15</c:v>
              </c:pt>
              <c:pt idx="12">
                <c:v>17</c:v>
              </c:pt>
              <c:pt idx="13">
                <c:v>18</c:v>
              </c:pt>
              <c:pt idx="14">
                <c:v>19</c:v>
              </c:pt>
              <c:pt idx="15">
                <c:v>21</c:v>
              </c:pt>
              <c:pt idx="16">
                <c:v>22</c:v>
              </c:pt>
              <c:pt idx="17">
                <c:v>25</c:v>
              </c:pt>
              <c:pt idx="18">
                <c:v>26</c:v>
              </c:pt>
              <c:pt idx="19">
                <c:v>27</c:v>
              </c:pt>
              <c:pt idx="20">
                <c:v>28</c:v>
              </c:pt>
              <c:pt idx="21">
                <c:v>29</c:v>
              </c:pt>
              <c:pt idx="22">
                <c:v>30</c:v>
              </c:pt>
              <c:pt idx="23">
                <c:v>32</c:v>
              </c:pt>
              <c:pt idx="24">
                <c:v>33</c:v>
              </c:pt>
              <c:pt idx="25">
                <c:v>35</c:v>
              </c:pt>
              <c:pt idx="26">
                <c:v>36</c:v>
              </c:pt>
              <c:pt idx="27">
                <c:v>39</c:v>
              </c:pt>
              <c:pt idx="28">
                <c:v>40</c:v>
              </c:pt>
              <c:pt idx="29">
                <c:v>41</c:v>
              </c:pt>
              <c:pt idx="30">
                <c:v>42</c:v>
              </c:pt>
              <c:pt idx="31">
                <c:v>44</c:v>
              </c:pt>
              <c:pt idx="32">
                <c:v>45</c:v>
              </c:pt>
              <c:pt idx="33">
                <c:v>46</c:v>
              </c:pt>
              <c:pt idx="34">
                <c:v>47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'2016 MPRE chart'!$C$2:$C$48</c15:sqref>
                  </c15:fullRef>
                </c:ext>
              </c:extLst>
              <c:f>('2016 MPRE chart'!$C$2:$C$5,'2016 MPRE chart'!$C$7:$C$8,'2016 MPRE chart'!$C$10:$C$11,'2016 MPRE chart'!$C$13:$C$16,'2016 MPRE chart'!$C$18:$C$20,'2016 MPRE chart'!$C$22:$C$23,'2016 MPRE chart'!$C$26:$C$31,'2016 MPRE chart'!$C$33:$C$34,'2016 MPRE chart'!$C$36:$C$37,'2016 MPRE chart'!$C$40:$C$43,'2016 MPRE chart'!$C$45:$C$48)</c:f>
              <c:numCache>
                <c:formatCode>General</c:formatCode>
                <c:ptCount val="35"/>
                <c:pt idx="0">
                  <c:v>1.9591098608529663E-3</c:v>
                </c:pt>
                <c:pt idx="1">
                  <c:v>2.2600214107291543E-3</c:v>
                </c:pt>
                <c:pt idx="2">
                  <c:v>4.5077795550385342E-3</c:v>
                </c:pt>
                <c:pt idx="3">
                  <c:v>9.6694106886188421E-4</c:v>
                </c:pt>
                <c:pt idx="4">
                  <c:v>5.0414701577492279E-3</c:v>
                </c:pt>
                <c:pt idx="5">
                  <c:v>7.1475698262590719E-3</c:v>
                </c:pt>
                <c:pt idx="6">
                  <c:v>7.4706836900278618E-3</c:v>
                </c:pt>
                <c:pt idx="7">
                  <c:v>7.2186079672043489E-3</c:v>
                </c:pt>
                <c:pt idx="8">
                  <c:v>4.6153846153846158E-3</c:v>
                </c:pt>
                <c:pt idx="9">
                  <c:v>1.6196954972465176E-3</c:v>
                </c:pt>
                <c:pt idx="10">
                  <c:v>3.5756579325568827E-3</c:v>
                </c:pt>
                <c:pt idx="11">
                  <c:v>9.5833333333333326E-3</c:v>
                </c:pt>
                <c:pt idx="12">
                  <c:v>2.3668639053254438E-3</c:v>
                </c:pt>
                <c:pt idx="13">
                  <c:v>2.8449502133712661E-3</c:v>
                </c:pt>
                <c:pt idx="14">
                  <c:v>5.1342100522428396E-3</c:v>
                </c:pt>
                <c:pt idx="15">
                  <c:v>1.718213058419244E-3</c:v>
                </c:pt>
                <c:pt idx="16">
                  <c:v>3.3003300330033004E-3</c:v>
                </c:pt>
                <c:pt idx="17">
                  <c:v>9.5969289827255275E-4</c:v>
                </c:pt>
                <c:pt idx="18">
                  <c:v>2.9629629629629628E-3</c:v>
                </c:pt>
                <c:pt idx="19">
                  <c:v>2.6254375729288216E-3</c:v>
                </c:pt>
                <c:pt idx="20">
                  <c:v>4.4755565756254305E-3</c:v>
                </c:pt>
                <c:pt idx="21">
                  <c:v>6.7367286445701967E-3</c:v>
                </c:pt>
                <c:pt idx="22">
                  <c:v>3.5354495343090666E-3</c:v>
                </c:pt>
                <c:pt idx="23">
                  <c:v>5.5578427336352406E-3</c:v>
                </c:pt>
                <c:pt idx="24">
                  <c:v>6.8640909982349476E-3</c:v>
                </c:pt>
                <c:pt idx="25">
                  <c:v>6.6923076923076927E-3</c:v>
                </c:pt>
                <c:pt idx="26">
                  <c:v>5.2390307793058286E-3</c:v>
                </c:pt>
                <c:pt idx="27">
                  <c:v>2.1073646850044364E-3</c:v>
                </c:pt>
                <c:pt idx="28">
                  <c:v>4.523181304183943E-3</c:v>
                </c:pt>
                <c:pt idx="29">
                  <c:v>2.9214110515085648E-3</c:v>
                </c:pt>
                <c:pt idx="30">
                  <c:v>4.6424369614296163E-3</c:v>
                </c:pt>
                <c:pt idx="31">
                  <c:v>5.0000000000000001E-3</c:v>
                </c:pt>
                <c:pt idx="32">
                  <c:v>5.3312660265966965E-3</c:v>
                </c:pt>
                <c:pt idx="33">
                  <c:v>3.6626203432398494E-3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77-46C8-ADCF-437666A65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6630111"/>
        <c:axId val="832506959"/>
      </c:lineChart>
      <c:catAx>
        <c:axId val="92570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" spcFirstLastPara="1" vertOverflow="ellipsis" wrap="square" anchor="ctr" anchorCtr="1"/>
          <a:lstStyle/>
          <a:p>
            <a:pPr>
              <a:defRPr sz="5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69211391"/>
        <c:crosses val="autoZero"/>
        <c:auto val="1"/>
        <c:lblAlgn val="ctr"/>
        <c:lblOffset val="100"/>
        <c:noMultiLvlLbl val="0"/>
      </c:catAx>
      <c:valAx>
        <c:axId val="769211391"/>
        <c:scaling>
          <c:orientation val="minMax"/>
          <c:max val="9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MPRE Cut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5701535"/>
        <c:crosses val="autoZero"/>
        <c:crossBetween val="between"/>
      </c:valAx>
      <c:valAx>
        <c:axId val="83250695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accent6">
                        <a:lumMod val="50000"/>
                      </a:schemeClr>
                    </a:solidFill>
                  </a:rPr>
                  <a:t>Complaint and Sanction Indices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96630111"/>
        <c:crosses val="max"/>
        <c:crossBetween val="between"/>
      </c:valAx>
      <c:catAx>
        <c:axId val="896630111"/>
        <c:scaling>
          <c:orientation val="minMax"/>
        </c:scaling>
        <c:delete val="1"/>
        <c:axPos val="b"/>
        <c:majorTickMark val="out"/>
        <c:minorTickMark val="none"/>
        <c:tickLblPos val="nextTo"/>
        <c:crossAx val="8325069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>
        <a:lumMod val="75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2018 Bar Passage Rates, Complaint Index, Sanctions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Bar Passage Rate</c:v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'2018 bar passage chart'!$A$2:$A$46</c15:sqref>
                  </c15:fullRef>
                </c:ext>
              </c:extLst>
              <c:f>('2018 bar passage chart'!$A$2:$A$5,'2018 bar passage chart'!$A$7,'2018 bar passage chart'!$A$9:$A$12,'2018 bar passage chart'!$A$14:$A$16,'2018 bar passage chart'!$A$18:$A$23,'2018 bar passage chart'!$A$25:$A$27,'2018 bar passage chart'!$A$31,'2018 bar passage chart'!$A$33,'2018 bar passage chart'!$A$35:$A$46)</c:f>
              <c:strCache>
                <c:ptCount val="33"/>
                <c:pt idx="0">
                  <c:v>CA</c:v>
                </c:pt>
                <c:pt idx="1">
                  <c:v>AL</c:v>
                </c:pt>
                <c:pt idx="2">
                  <c:v>NH</c:v>
                </c:pt>
                <c:pt idx="3">
                  <c:v>NC</c:v>
                </c:pt>
                <c:pt idx="4">
                  <c:v>MD</c:v>
                </c:pt>
                <c:pt idx="5">
                  <c:v>AZ</c:v>
                </c:pt>
                <c:pt idx="6">
                  <c:v>GA</c:v>
                </c:pt>
                <c:pt idx="7">
                  <c:v>ME</c:v>
                </c:pt>
                <c:pt idx="8">
                  <c:v>NY</c:v>
                </c:pt>
                <c:pt idx="9">
                  <c:v>TN</c:v>
                </c:pt>
                <c:pt idx="10">
                  <c:v>ND</c:v>
                </c:pt>
                <c:pt idx="11">
                  <c:v>AK</c:v>
                </c:pt>
                <c:pt idx="12">
                  <c:v>DE</c:v>
                </c:pt>
                <c:pt idx="13">
                  <c:v>IN</c:v>
                </c:pt>
                <c:pt idx="14">
                  <c:v>SC</c:v>
                </c:pt>
                <c:pt idx="15">
                  <c:v>DC</c:v>
                </c:pt>
                <c:pt idx="16">
                  <c:v>MA</c:v>
                </c:pt>
                <c:pt idx="17">
                  <c:v>KY</c:v>
                </c:pt>
                <c:pt idx="18">
                  <c:v>WI</c:v>
                </c:pt>
                <c:pt idx="19">
                  <c:v>CO</c:v>
                </c:pt>
                <c:pt idx="20">
                  <c:v>OH</c:v>
                </c:pt>
                <c:pt idx="21">
                  <c:v>PA</c:v>
                </c:pt>
                <c:pt idx="22">
                  <c:v>ID</c:v>
                </c:pt>
                <c:pt idx="23">
                  <c:v>NM</c:v>
                </c:pt>
                <c:pt idx="24">
                  <c:v>VT</c:v>
                </c:pt>
                <c:pt idx="25">
                  <c:v>MN</c:v>
                </c:pt>
                <c:pt idx="26">
                  <c:v>WY</c:v>
                </c:pt>
                <c:pt idx="27">
                  <c:v>NE</c:v>
                </c:pt>
                <c:pt idx="28">
                  <c:v>MO</c:v>
                </c:pt>
                <c:pt idx="29">
                  <c:v>OK</c:v>
                </c:pt>
                <c:pt idx="30">
                  <c:v>IA</c:v>
                </c:pt>
                <c:pt idx="31">
                  <c:v>MT</c:v>
                </c:pt>
                <c:pt idx="32">
                  <c:v>UT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'2018 bar passage chart'!$D$2:$D$46</c15:sqref>
                  </c15:fullRef>
                </c:ext>
              </c:extLst>
              <c:f>('2018 bar passage chart'!$D$2:$D$5,'2018 bar passage chart'!$D$7,'2018 bar passage chart'!$D$9:$D$12,'2018 bar passage chart'!$D$14:$D$16,'2018 bar passage chart'!$D$18:$D$23,'2018 bar passage chart'!$D$25:$D$27,'2018 bar passage chart'!$D$31,'2018 bar passage chart'!$D$33,'2018 bar passage chart'!$D$35:$D$46)</c:f>
              <c:numCache>
                <c:formatCode>0%</c:formatCode>
                <c:ptCount val="35"/>
                <c:pt idx="0">
                  <c:v>0.36</c:v>
                </c:pt>
                <c:pt idx="1">
                  <c:v>0.46</c:v>
                </c:pt>
                <c:pt idx="2">
                  <c:v>0.46</c:v>
                </c:pt>
                <c:pt idx="3">
                  <c:v>0.47</c:v>
                </c:pt>
                <c:pt idx="4">
                  <c:v>0.51</c:v>
                </c:pt>
                <c:pt idx="5">
                  <c:v>0.53</c:v>
                </c:pt>
                <c:pt idx="6">
                  <c:v>0.53</c:v>
                </c:pt>
                <c:pt idx="7">
                  <c:v>0.55000000000000004</c:v>
                </c:pt>
                <c:pt idx="8">
                  <c:v>0.56000000000000005</c:v>
                </c:pt>
                <c:pt idx="9">
                  <c:v>0.56000000000000005</c:v>
                </c:pt>
                <c:pt idx="10">
                  <c:v>0.57999999999999996</c:v>
                </c:pt>
                <c:pt idx="11">
                  <c:v>0.59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0.62</c:v>
                </c:pt>
                <c:pt idx="16">
                  <c:v>0.62</c:v>
                </c:pt>
                <c:pt idx="17">
                  <c:v>0.63</c:v>
                </c:pt>
                <c:pt idx="18">
                  <c:v>0.63</c:v>
                </c:pt>
                <c:pt idx="19">
                  <c:v>0.64</c:v>
                </c:pt>
                <c:pt idx="20">
                  <c:v>0.65</c:v>
                </c:pt>
                <c:pt idx="21">
                  <c:v>0.66</c:v>
                </c:pt>
                <c:pt idx="22">
                  <c:v>0.67</c:v>
                </c:pt>
                <c:pt idx="23">
                  <c:v>0.68</c:v>
                </c:pt>
                <c:pt idx="24">
                  <c:v>0.68</c:v>
                </c:pt>
                <c:pt idx="25">
                  <c:v>0.69</c:v>
                </c:pt>
                <c:pt idx="26">
                  <c:v>0.69</c:v>
                </c:pt>
                <c:pt idx="27">
                  <c:v>0.7</c:v>
                </c:pt>
                <c:pt idx="28">
                  <c:v>0.72</c:v>
                </c:pt>
                <c:pt idx="29">
                  <c:v>0.72</c:v>
                </c:pt>
                <c:pt idx="30">
                  <c:v>0.74</c:v>
                </c:pt>
                <c:pt idx="31">
                  <c:v>0.74</c:v>
                </c:pt>
                <c:pt idx="32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92-4EC0-ABC8-9B58381A1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701535"/>
        <c:axId val="769211391"/>
      </c:lineChart>
      <c:lineChart>
        <c:grouping val="standard"/>
        <c:varyColors val="0"/>
        <c:ser>
          <c:idx val="0"/>
          <c:order val="1"/>
          <c:tx>
            <c:v>Complaint Index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3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6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13</c:v>
              </c:pt>
              <c:pt idx="10">
                <c:v>14</c:v>
              </c:pt>
              <c:pt idx="11">
                <c:v>15</c:v>
              </c:pt>
              <c:pt idx="12">
                <c:v>17</c:v>
              </c:pt>
              <c:pt idx="13">
                <c:v>18</c:v>
              </c:pt>
              <c:pt idx="14">
                <c:v>19</c:v>
              </c:pt>
              <c:pt idx="15">
                <c:v>20</c:v>
              </c:pt>
              <c:pt idx="16">
                <c:v>21</c:v>
              </c:pt>
              <c:pt idx="17">
                <c:v>22</c:v>
              </c:pt>
              <c:pt idx="18">
                <c:v>24</c:v>
              </c:pt>
              <c:pt idx="19">
                <c:v>25</c:v>
              </c:pt>
              <c:pt idx="20">
                <c:v>26</c:v>
              </c:pt>
              <c:pt idx="21">
                <c:v>30</c:v>
              </c:pt>
              <c:pt idx="22">
                <c:v>32</c:v>
              </c:pt>
              <c:pt idx="23">
                <c:v>34</c:v>
              </c:pt>
              <c:pt idx="24">
                <c:v>35</c:v>
              </c:pt>
              <c:pt idx="25">
                <c:v>36</c:v>
              </c:pt>
              <c:pt idx="26">
                <c:v>37</c:v>
              </c:pt>
              <c:pt idx="27">
                <c:v>38</c:v>
              </c:pt>
              <c:pt idx="28">
                <c:v>39</c:v>
              </c:pt>
              <c:pt idx="29">
                <c:v>40</c:v>
              </c:pt>
              <c:pt idx="30">
                <c:v>41</c:v>
              </c:pt>
              <c:pt idx="31">
                <c:v>42</c:v>
              </c:pt>
              <c:pt idx="32">
                <c:v>43</c:v>
              </c:pt>
              <c:pt idx="33">
                <c:v>44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'2018 bar passage chart'!$B$2:$B$45</c15:sqref>
                  </c15:fullRef>
                </c:ext>
              </c:extLst>
              <c:f>('2018 bar passage chart'!$B$2:$B$5,'2018 bar passage chart'!$B$7,'2018 bar passage chart'!$B$9:$B$12,'2018 bar passage chart'!$B$14:$B$16,'2018 bar passage chart'!$B$18:$B$23,'2018 bar passage chart'!$B$25:$B$27,'2018 bar passage chart'!$B$31,'2018 bar passage chart'!$B$33,'2018 bar passage chart'!$B$35:$B$45)</c:f>
              <c:numCache>
                <c:formatCode>#,##0.0000</c:formatCode>
                <c:ptCount val="34"/>
                <c:pt idx="0">
                  <c:v>9.4657058537683858E-2</c:v>
                </c:pt>
                <c:pt idx="1">
                  <c:v>6.4099081970775171E-2</c:v>
                </c:pt>
                <c:pt idx="2">
                  <c:v>3.0185185185185186E-2</c:v>
                </c:pt>
                <c:pt idx="3">
                  <c:v>4.3214137788209303E-2</c:v>
                </c:pt>
                <c:pt idx="4">
                  <c:v>4.4714640198511166E-2</c:v>
                </c:pt>
                <c:pt idx="5">
                  <c:v>0.16250666666666666</c:v>
                </c:pt>
                <c:pt idx="6">
                  <c:v>5.5270440251572329E-2</c:v>
                </c:pt>
                <c:pt idx="7">
                  <c:v>3.477617462079171E-2</c:v>
                </c:pt>
                <c:pt idx="8">
                  <c:v>0.11703158038332992</c:v>
                </c:pt>
                <c:pt idx="9">
                  <c:v>5.9243770691758145E-2</c:v>
                </c:pt>
                <c:pt idx="10">
                  <c:v>4.9126277612924499E-2</c:v>
                </c:pt>
                <c:pt idx="11">
                  <c:v>7.8676942838792549E-2</c:v>
                </c:pt>
                <c:pt idx="12">
                  <c:v>4.8840321141837645E-2</c:v>
                </c:pt>
                <c:pt idx="13">
                  <c:v>7.588061306802904E-2</c:v>
                </c:pt>
                <c:pt idx="14">
                  <c:v>0.10802372775522948</c:v>
                </c:pt>
                <c:pt idx="15">
                  <c:v>1.4069742475718959E-2</c:v>
                </c:pt>
                <c:pt idx="16">
                  <c:v>6.4306505110674886E-2</c:v>
                </c:pt>
                <c:pt idx="17">
                  <c:v>5.8829792897833147E-2</c:v>
                </c:pt>
                <c:pt idx="18">
                  <c:v>7.9047619047619047E-2</c:v>
                </c:pt>
                <c:pt idx="19">
                  <c:v>0.13299707005896971</c:v>
                </c:pt>
                <c:pt idx="20">
                  <c:v>6.0036561441055826E-2</c:v>
                </c:pt>
                <c:pt idx="21">
                  <c:v>6.6041768441621893E-2</c:v>
                </c:pt>
                <c:pt idx="22">
                  <c:v>6.550802139037433E-2</c:v>
                </c:pt>
                <c:pt idx="23">
                  <c:v>8.4459459459459457E-2</c:v>
                </c:pt>
                <c:pt idx="24">
                  <c:v>4.7740524781341109E-2</c:v>
                </c:pt>
                <c:pt idx="25">
                  <c:v>4.3132670952659262E-2</c:v>
                </c:pt>
                <c:pt idx="26">
                  <c:v>5.062436719541006E-2</c:v>
                </c:pt>
                <c:pt idx="27">
                  <c:v>6.4729574223245115E-2</c:v>
                </c:pt>
                <c:pt idx="28">
                  <c:v>5.6518365235385414E-2</c:v>
                </c:pt>
                <c:pt idx="29">
                  <c:v>6.4271058614761831E-2</c:v>
                </c:pt>
                <c:pt idx="30">
                  <c:v>9.1263157894736838E-2</c:v>
                </c:pt>
                <c:pt idx="31">
                  <c:v>7.0879801734820322E-2</c:v>
                </c:pt>
                <c:pt idx="32">
                  <c:v>9.757626410363561E-2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10-424D-9F20-C6423A643F45}"/>
            </c:ext>
          </c:extLst>
        </c:ser>
        <c:ser>
          <c:idx val="2"/>
          <c:order val="2"/>
          <c:tx>
            <c:v>Sanctions Index</c:v>
          </c:tx>
          <c:spPr>
            <a:ln w="28575" cap="rnd">
              <a:solidFill>
                <a:srgbClr val="70AD47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cat>
            <c:strLit>
              <c:ptCount val="3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6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13</c:v>
              </c:pt>
              <c:pt idx="10">
                <c:v>14</c:v>
              </c:pt>
              <c:pt idx="11">
                <c:v>15</c:v>
              </c:pt>
              <c:pt idx="12">
                <c:v>17</c:v>
              </c:pt>
              <c:pt idx="13">
                <c:v>18</c:v>
              </c:pt>
              <c:pt idx="14">
                <c:v>19</c:v>
              </c:pt>
              <c:pt idx="15">
                <c:v>20</c:v>
              </c:pt>
              <c:pt idx="16">
                <c:v>21</c:v>
              </c:pt>
              <c:pt idx="17">
                <c:v>22</c:v>
              </c:pt>
              <c:pt idx="18">
                <c:v>24</c:v>
              </c:pt>
              <c:pt idx="19">
                <c:v>25</c:v>
              </c:pt>
              <c:pt idx="20">
                <c:v>26</c:v>
              </c:pt>
              <c:pt idx="21">
                <c:v>30</c:v>
              </c:pt>
              <c:pt idx="22">
                <c:v>32</c:v>
              </c:pt>
              <c:pt idx="23">
                <c:v>34</c:v>
              </c:pt>
              <c:pt idx="24">
                <c:v>35</c:v>
              </c:pt>
              <c:pt idx="25">
                <c:v>36</c:v>
              </c:pt>
              <c:pt idx="26">
                <c:v>37</c:v>
              </c:pt>
              <c:pt idx="27">
                <c:v>38</c:v>
              </c:pt>
              <c:pt idx="28">
                <c:v>39</c:v>
              </c:pt>
              <c:pt idx="29">
                <c:v>40</c:v>
              </c:pt>
              <c:pt idx="30">
                <c:v>41</c:v>
              </c:pt>
              <c:pt idx="31">
                <c:v>42</c:v>
              </c:pt>
              <c:pt idx="32">
                <c:v>43</c:v>
              </c:pt>
              <c:pt idx="33">
                <c:v>44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'2018 bar passage chart'!$C$2:$C$45</c15:sqref>
                  </c15:fullRef>
                </c:ext>
              </c:extLst>
              <c:f>('2018 bar passage chart'!$C$2:$C$5,'2018 bar passage chart'!$C$7,'2018 bar passage chart'!$C$9:$C$12,'2018 bar passage chart'!$C$14:$C$16,'2018 bar passage chart'!$C$18:$C$23,'2018 bar passage chart'!$C$25:$C$27,'2018 bar passage chart'!$C$31,'2018 bar passage chart'!$C$33,'2018 bar passage chart'!$C$35:$C$45)</c:f>
              <c:numCache>
                <c:formatCode>General</c:formatCode>
                <c:ptCount val="34"/>
                <c:pt idx="0">
                  <c:v>3.2237801192324558E-3</c:v>
                </c:pt>
                <c:pt idx="1">
                  <c:v>5.7037318702808405E-3</c:v>
                </c:pt>
                <c:pt idx="2">
                  <c:v>3.7037037037037038E-3</c:v>
                </c:pt>
                <c:pt idx="3">
                  <c:v>6.6961203921027199E-3</c:v>
                </c:pt>
                <c:pt idx="4">
                  <c:v>1.6129032258064516E-3</c:v>
                </c:pt>
                <c:pt idx="5">
                  <c:v>5.8133333333333335E-3</c:v>
                </c:pt>
                <c:pt idx="6">
                  <c:v>2.188679245283019E-3</c:v>
                </c:pt>
                <c:pt idx="7">
                  <c:v>8.8790233074361822E-3</c:v>
                </c:pt>
                <c:pt idx="8">
                  <c:v>8.2941136348134506E-3</c:v>
                </c:pt>
                <c:pt idx="9">
                  <c:v>9.5835511413138175E-3</c:v>
                </c:pt>
                <c:pt idx="10">
                  <c:v>6.5941312232113422E-3</c:v>
                </c:pt>
                <c:pt idx="11">
                  <c:v>1.2845215157353885E-3</c:v>
                </c:pt>
                <c:pt idx="12">
                  <c:v>1.5611061552185548E-3</c:v>
                </c:pt>
                <c:pt idx="13">
                  <c:v>2.9040064533476743E-3</c:v>
                </c:pt>
                <c:pt idx="14">
                  <c:v>8.5076490789884485E-3</c:v>
                </c:pt>
                <c:pt idx="15">
                  <c:v>9.7250464149942531E-4</c:v>
                </c:pt>
                <c:pt idx="16">
                  <c:v>1.7938130372977729E-3</c:v>
                </c:pt>
                <c:pt idx="17">
                  <c:v>4.1526912633764578E-3</c:v>
                </c:pt>
                <c:pt idx="18">
                  <c:v>1.9523809523809524E-3</c:v>
                </c:pt>
                <c:pt idx="19">
                  <c:v>2.44779883544116E-3</c:v>
                </c:pt>
                <c:pt idx="20">
                  <c:v>1.5159621901194935E-3</c:v>
                </c:pt>
                <c:pt idx="21">
                  <c:v>7.0988031265266241E-3</c:v>
                </c:pt>
                <c:pt idx="22">
                  <c:v>4.7746371275783038E-3</c:v>
                </c:pt>
                <c:pt idx="23">
                  <c:v>5.4054054054054057E-3</c:v>
                </c:pt>
                <c:pt idx="24">
                  <c:v>3.6443148688046646E-3</c:v>
                </c:pt>
                <c:pt idx="25">
                  <c:v>6.3510617572569645E-3</c:v>
                </c:pt>
                <c:pt idx="26">
                  <c:v>3.3749578130273373E-3</c:v>
                </c:pt>
                <c:pt idx="27">
                  <c:v>2.8768699654775605E-3</c:v>
                </c:pt>
                <c:pt idx="28">
                  <c:v>1.6166580444904293E-3</c:v>
                </c:pt>
                <c:pt idx="29">
                  <c:v>4.0481339765984581E-3</c:v>
                </c:pt>
                <c:pt idx="30">
                  <c:v>1.6736842105263158E-2</c:v>
                </c:pt>
                <c:pt idx="31">
                  <c:v>3.9653035935563819E-3</c:v>
                </c:pt>
                <c:pt idx="32">
                  <c:v>5.2235687421646471E-3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10-424D-9F20-C6423A643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8451295"/>
        <c:axId val="784249055"/>
      </c:lineChart>
      <c:catAx>
        <c:axId val="92570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" spcFirstLastPara="1" vertOverflow="ellipsis" wrap="square" anchor="ctr" anchorCtr="1"/>
          <a:lstStyle/>
          <a:p>
            <a:pPr>
              <a:defRPr sz="5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69211391"/>
        <c:crosses val="autoZero"/>
        <c:auto val="1"/>
        <c:lblAlgn val="ctr"/>
        <c:lblOffset val="100"/>
        <c:noMultiLvlLbl val="0"/>
      </c:catAx>
      <c:valAx>
        <c:axId val="76921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Bar Passage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5701535"/>
        <c:crosses val="autoZero"/>
        <c:crossBetween val="between"/>
      </c:valAx>
      <c:valAx>
        <c:axId val="784249055"/>
        <c:scaling>
          <c:orientation val="minMax"/>
          <c:max val="0.2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accent6">
                        <a:lumMod val="50000"/>
                      </a:schemeClr>
                    </a:solidFill>
                  </a:rPr>
                  <a:t>Complaint and Sanction Indices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8451295"/>
        <c:crosses val="max"/>
        <c:crossBetween val="between"/>
      </c:valAx>
      <c:catAx>
        <c:axId val="888451295"/>
        <c:scaling>
          <c:orientation val="minMax"/>
        </c:scaling>
        <c:delete val="1"/>
        <c:axPos val="b"/>
        <c:majorTickMark val="out"/>
        <c:minorTickMark val="none"/>
        <c:tickLblPos val="nextTo"/>
        <c:crossAx val="7842490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>
        <a:lumMod val="75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2018 MPRE Cut Score, Complaint Index, Sanctions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MPRE Cut Score</c:v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'2018 MPRE chart'!$A$2:$A$46</c15:sqref>
                  </c15:fullRef>
                </c:ext>
              </c:extLst>
              <c:f>'2018 MPRE chart'!$A$2:$A$43</c:f>
              <c:strCache>
                <c:ptCount val="42"/>
                <c:pt idx="0">
                  <c:v>MD</c:v>
                </c:pt>
                <c:pt idx="1">
                  <c:v>WI</c:v>
                </c:pt>
                <c:pt idx="2">
                  <c:v>AL</c:v>
                </c:pt>
                <c:pt idx="3">
                  <c:v>DC</c:v>
                </c:pt>
                <c:pt idx="4">
                  <c:v>GA</c:v>
                </c:pt>
                <c:pt idx="5">
                  <c:v>OK</c:v>
                </c:pt>
                <c:pt idx="6">
                  <c:v>PA</c:v>
                </c:pt>
                <c:pt idx="7">
                  <c:v>SC</c:v>
                </c:pt>
                <c:pt idx="8">
                  <c:v>NH</c:v>
                </c:pt>
                <c:pt idx="9">
                  <c:v>AK</c:v>
                </c:pt>
                <c:pt idx="10">
                  <c:v>FL</c:v>
                </c:pt>
                <c:pt idx="11">
                  <c:v>IA</c:v>
                </c:pt>
                <c:pt idx="12">
                  <c:v>IL</c:v>
                </c:pt>
                <c:pt idx="13">
                  <c:v>IN</c:v>
                </c:pt>
                <c:pt idx="14">
                  <c:v>KS</c:v>
                </c:pt>
                <c:pt idx="15">
                  <c:v>KY</c:v>
                </c:pt>
                <c:pt idx="16">
                  <c:v>LA</c:v>
                </c:pt>
                <c:pt idx="17">
                  <c:v>ME</c:v>
                </c:pt>
                <c:pt idx="18">
                  <c:v>MO</c:v>
                </c:pt>
                <c:pt idx="19">
                  <c:v>MT</c:v>
                </c:pt>
                <c:pt idx="20">
                  <c:v>NC</c:v>
                </c:pt>
                <c:pt idx="21">
                  <c:v>NM</c:v>
                </c:pt>
                <c:pt idx="22">
                  <c:v>VT</c:v>
                </c:pt>
                <c:pt idx="23">
                  <c:v>TN</c:v>
                </c:pt>
                <c:pt idx="24">
                  <c:v>AR</c:v>
                </c:pt>
                <c:pt idx="25">
                  <c:v>AZ</c:v>
                </c:pt>
                <c:pt idx="26">
                  <c:v>CO</c:v>
                </c:pt>
                <c:pt idx="27">
                  <c:v>DE</c:v>
                </c:pt>
                <c:pt idx="28">
                  <c:v>HI</c:v>
                </c:pt>
                <c:pt idx="29">
                  <c:v>ID</c:v>
                </c:pt>
                <c:pt idx="30">
                  <c:v>MA</c:v>
                </c:pt>
                <c:pt idx="31">
                  <c:v>MN</c:v>
                </c:pt>
                <c:pt idx="32">
                  <c:v>ND</c:v>
                </c:pt>
                <c:pt idx="33">
                  <c:v>NE</c:v>
                </c:pt>
                <c:pt idx="34">
                  <c:v>NY</c:v>
                </c:pt>
                <c:pt idx="35">
                  <c:v>OH</c:v>
                </c:pt>
                <c:pt idx="36">
                  <c:v>TX</c:v>
                </c:pt>
                <c:pt idx="37">
                  <c:v>VA</c:v>
                </c:pt>
                <c:pt idx="38">
                  <c:v>WA</c:v>
                </c:pt>
                <c:pt idx="39">
                  <c:v>WY</c:v>
                </c:pt>
                <c:pt idx="40">
                  <c:v>CA</c:v>
                </c:pt>
                <c:pt idx="41">
                  <c:v>UT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'2018 MPRE chart'!$D$2:$D$43</c15:sqref>
                  </c15:fullRef>
                </c:ext>
              </c:extLst>
              <c:f>'2018 MPRE chart'!$D$2:$D$43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77</c:v>
                </c:pt>
                <c:pt idx="8">
                  <c:v>79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82</c:v>
                </c:pt>
                <c:pt idx="24">
                  <c:v>85</c:v>
                </c:pt>
                <c:pt idx="25">
                  <c:v>85</c:v>
                </c:pt>
                <c:pt idx="26">
                  <c:v>85</c:v>
                </c:pt>
                <c:pt idx="27">
                  <c:v>85</c:v>
                </c:pt>
                <c:pt idx="28">
                  <c:v>85</c:v>
                </c:pt>
                <c:pt idx="29">
                  <c:v>85</c:v>
                </c:pt>
                <c:pt idx="30">
                  <c:v>85</c:v>
                </c:pt>
                <c:pt idx="31">
                  <c:v>85</c:v>
                </c:pt>
                <c:pt idx="32">
                  <c:v>85</c:v>
                </c:pt>
                <c:pt idx="33">
                  <c:v>85</c:v>
                </c:pt>
                <c:pt idx="34">
                  <c:v>85</c:v>
                </c:pt>
                <c:pt idx="35">
                  <c:v>85</c:v>
                </c:pt>
                <c:pt idx="36">
                  <c:v>85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86</c:v>
                </c:pt>
                <c:pt idx="41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92-4EC0-ABC8-9B58381A1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701535"/>
        <c:axId val="769211391"/>
      </c:lineChart>
      <c:lineChart>
        <c:grouping val="standard"/>
        <c:varyColors val="0"/>
        <c:ser>
          <c:idx val="0"/>
          <c:order val="1"/>
          <c:tx>
            <c:v>Complaint Index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42"/>
              <c:pt idx="0">
                <c:v>1.0000</c:v>
              </c:pt>
              <c:pt idx="1">
                <c:v>2.0000</c:v>
              </c:pt>
              <c:pt idx="2">
                <c:v>3.0000</c:v>
              </c:pt>
              <c:pt idx="3">
                <c:v>4.0000</c:v>
              </c:pt>
              <c:pt idx="4">
                <c:v>5.0000</c:v>
              </c:pt>
              <c:pt idx="5">
                <c:v>6.0000</c:v>
              </c:pt>
              <c:pt idx="6">
                <c:v>7.0000</c:v>
              </c:pt>
              <c:pt idx="7">
                <c:v>8.0000</c:v>
              </c:pt>
              <c:pt idx="8">
                <c:v>9.0000</c:v>
              </c:pt>
              <c:pt idx="9">
                <c:v>10.0000</c:v>
              </c:pt>
              <c:pt idx="10">
                <c:v>11.0000</c:v>
              </c:pt>
              <c:pt idx="11">
                <c:v>12.0000</c:v>
              </c:pt>
              <c:pt idx="12">
                <c:v>13.0000</c:v>
              </c:pt>
              <c:pt idx="13">
                <c:v>14.0000</c:v>
              </c:pt>
              <c:pt idx="14">
                <c:v>15.0000</c:v>
              </c:pt>
              <c:pt idx="15">
                <c:v>16.0000</c:v>
              </c:pt>
              <c:pt idx="16">
                <c:v>17.0000</c:v>
              </c:pt>
              <c:pt idx="17">
                <c:v>18.0000</c:v>
              </c:pt>
              <c:pt idx="18">
                <c:v>19.0000</c:v>
              </c:pt>
              <c:pt idx="19">
                <c:v>20.0000</c:v>
              </c:pt>
              <c:pt idx="20">
                <c:v>21.0000</c:v>
              </c:pt>
              <c:pt idx="21">
                <c:v>22.0000</c:v>
              </c:pt>
              <c:pt idx="22">
                <c:v>23.0000</c:v>
              </c:pt>
              <c:pt idx="23">
                <c:v>24.0000</c:v>
              </c:pt>
              <c:pt idx="24">
                <c:v>25.0000</c:v>
              </c:pt>
              <c:pt idx="25">
                <c:v>26.0000</c:v>
              </c:pt>
              <c:pt idx="26">
                <c:v>27.0000</c:v>
              </c:pt>
              <c:pt idx="27">
                <c:v>28.0000</c:v>
              </c:pt>
              <c:pt idx="28">
                <c:v>29.0000</c:v>
              </c:pt>
              <c:pt idx="29">
                <c:v>30.0000</c:v>
              </c:pt>
              <c:pt idx="30">
                <c:v>31.0000</c:v>
              </c:pt>
              <c:pt idx="31">
                <c:v>32.0000</c:v>
              </c:pt>
              <c:pt idx="32">
                <c:v>33.0000</c:v>
              </c:pt>
              <c:pt idx="33">
                <c:v>34.0000</c:v>
              </c:pt>
              <c:pt idx="34">
                <c:v>35.0000</c:v>
              </c:pt>
              <c:pt idx="35">
                <c:v>36.0000</c:v>
              </c:pt>
              <c:pt idx="36">
                <c:v>37.0000</c:v>
              </c:pt>
              <c:pt idx="37">
                <c:v>38.0000</c:v>
              </c:pt>
              <c:pt idx="38">
                <c:v>39.0000</c:v>
              </c:pt>
              <c:pt idx="39">
                <c:v>40.0000</c:v>
              </c:pt>
              <c:pt idx="40">
                <c:v>41.0000</c:v>
              </c:pt>
              <c:pt idx="41">
                <c:v>42.0000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'2018 MPRE chart'!$B$2:$B$43</c15:sqref>
                  </c15:fullRef>
                </c:ext>
              </c:extLst>
              <c:f>'2018 MPRE chart'!$B$2:$B$43</c:f>
              <c:numCache>
                <c:formatCode>#,##0.0000</c:formatCode>
                <c:ptCount val="42"/>
                <c:pt idx="0">
                  <c:v>4.4714640198511166E-2</c:v>
                </c:pt>
                <c:pt idx="1">
                  <c:v>7.9047619047619047E-2</c:v>
                </c:pt>
                <c:pt idx="2">
                  <c:v>6.4099081970775171E-2</c:v>
                </c:pt>
                <c:pt idx="3">
                  <c:v>1.4069742475718959E-2</c:v>
                </c:pt>
                <c:pt idx="4">
                  <c:v>5.5270440251572329E-2</c:v>
                </c:pt>
                <c:pt idx="5">
                  <c:v>6.4271058614761831E-2</c:v>
                </c:pt>
                <c:pt idx="6">
                  <c:v>6.6041768441621893E-2</c:v>
                </c:pt>
                <c:pt idx="7">
                  <c:v>0.10802372775522948</c:v>
                </c:pt>
                <c:pt idx="8">
                  <c:v>3.0185185185185186E-2</c:v>
                </c:pt>
                <c:pt idx="9">
                  <c:v>7.8676942838792549E-2</c:v>
                </c:pt>
                <c:pt idx="10">
                  <c:v>4.6658459175260063E-2</c:v>
                </c:pt>
                <c:pt idx="11">
                  <c:v>9.1263157894736838E-2</c:v>
                </c:pt>
                <c:pt idx="12">
                  <c:v>6.8935738567825422E-2</c:v>
                </c:pt>
                <c:pt idx="13">
                  <c:v>7.588061306802904E-2</c:v>
                </c:pt>
                <c:pt idx="14">
                  <c:v>7.655545536519387E-2</c:v>
                </c:pt>
                <c:pt idx="15">
                  <c:v>5.8829792897833147E-2</c:v>
                </c:pt>
                <c:pt idx="16">
                  <c:v>0.11297314206551369</c:v>
                </c:pt>
                <c:pt idx="17">
                  <c:v>3.477617462079171E-2</c:v>
                </c:pt>
                <c:pt idx="18">
                  <c:v>5.6518365235385414E-2</c:v>
                </c:pt>
                <c:pt idx="19">
                  <c:v>7.0879801734820322E-2</c:v>
                </c:pt>
                <c:pt idx="20">
                  <c:v>4.3214137788209303E-2</c:v>
                </c:pt>
                <c:pt idx="21">
                  <c:v>8.4459459459459457E-2</c:v>
                </c:pt>
                <c:pt idx="22">
                  <c:v>4.7740524781341109E-2</c:v>
                </c:pt>
                <c:pt idx="23">
                  <c:v>5.9243770691758145E-2</c:v>
                </c:pt>
                <c:pt idx="24">
                  <c:v>7.1370059389719437E-2</c:v>
                </c:pt>
                <c:pt idx="25">
                  <c:v>0.16250666666666666</c:v>
                </c:pt>
                <c:pt idx="26">
                  <c:v>0.13299707005896971</c:v>
                </c:pt>
                <c:pt idx="27">
                  <c:v>4.8840321141837645E-2</c:v>
                </c:pt>
                <c:pt idx="28">
                  <c:v>7.4021496653822752E-2</c:v>
                </c:pt>
                <c:pt idx="29">
                  <c:v>6.550802139037433E-2</c:v>
                </c:pt>
                <c:pt idx="30">
                  <c:v>6.4306505110674886E-2</c:v>
                </c:pt>
                <c:pt idx="31">
                  <c:v>4.3132670952659262E-2</c:v>
                </c:pt>
                <c:pt idx="32">
                  <c:v>4.9126277612924499E-2</c:v>
                </c:pt>
                <c:pt idx="33">
                  <c:v>6.4729574223245115E-2</c:v>
                </c:pt>
                <c:pt idx="34">
                  <c:v>0.11703158038332992</c:v>
                </c:pt>
                <c:pt idx="35">
                  <c:v>6.0036561441055826E-2</c:v>
                </c:pt>
                <c:pt idx="36">
                  <c:v>7.7558011263571439E-2</c:v>
                </c:pt>
                <c:pt idx="37">
                  <c:v>9.906459915876703E-2</c:v>
                </c:pt>
                <c:pt idx="38">
                  <c:v>6.7126977737870394E-2</c:v>
                </c:pt>
                <c:pt idx="39">
                  <c:v>5.062436719541006E-2</c:v>
                </c:pt>
                <c:pt idx="40">
                  <c:v>9.4657058537683858E-2</c:v>
                </c:pt>
                <c:pt idx="41">
                  <c:v>9.757626410363561E-2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92-4EC0-ABC8-9B58381A1642}"/>
            </c:ext>
          </c:extLst>
        </c:ser>
        <c:ser>
          <c:idx val="2"/>
          <c:order val="2"/>
          <c:tx>
            <c:v>Sanctions Index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4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'2018 MPRE chart'!$C$2:$C$43</c15:sqref>
                  </c15:fullRef>
                </c:ext>
              </c:extLst>
              <c:f>'2018 MPRE chart'!$C$2:$C$43</c:f>
              <c:numCache>
                <c:formatCode>General</c:formatCode>
                <c:ptCount val="42"/>
                <c:pt idx="0">
                  <c:v>1.6129032258064516E-3</c:v>
                </c:pt>
                <c:pt idx="1">
                  <c:v>1.9523809523809524E-3</c:v>
                </c:pt>
                <c:pt idx="2">
                  <c:v>5.7037318702808405E-3</c:v>
                </c:pt>
                <c:pt idx="3">
                  <c:v>9.7250464149942531E-4</c:v>
                </c:pt>
                <c:pt idx="4">
                  <c:v>2.188679245283019E-3</c:v>
                </c:pt>
                <c:pt idx="5">
                  <c:v>4.0481339765984581E-3</c:v>
                </c:pt>
                <c:pt idx="6">
                  <c:v>7.0988031265266241E-3</c:v>
                </c:pt>
                <c:pt idx="7">
                  <c:v>8.5076490789884485E-3</c:v>
                </c:pt>
                <c:pt idx="8">
                  <c:v>3.7037037037037038E-3</c:v>
                </c:pt>
                <c:pt idx="9">
                  <c:v>1.2845215157353885E-3</c:v>
                </c:pt>
                <c:pt idx="10">
                  <c:v>2.6542575420445691E-3</c:v>
                </c:pt>
                <c:pt idx="11">
                  <c:v>1.6736842105263158E-2</c:v>
                </c:pt>
                <c:pt idx="12">
                  <c:v>1.0829038271740323E-3</c:v>
                </c:pt>
                <c:pt idx="13">
                  <c:v>2.9040064533476743E-3</c:v>
                </c:pt>
                <c:pt idx="14">
                  <c:v>7.1235347159603248E-3</c:v>
                </c:pt>
                <c:pt idx="15">
                  <c:v>4.1526912633764578E-3</c:v>
                </c:pt>
                <c:pt idx="16">
                  <c:v>5.1392054341511369E-3</c:v>
                </c:pt>
                <c:pt idx="17">
                  <c:v>8.8790233074361822E-3</c:v>
                </c:pt>
                <c:pt idx="18">
                  <c:v>1.6166580444904293E-3</c:v>
                </c:pt>
                <c:pt idx="19">
                  <c:v>3.9653035935563819E-3</c:v>
                </c:pt>
                <c:pt idx="20">
                  <c:v>6.6961203921027199E-3</c:v>
                </c:pt>
                <c:pt idx="21">
                  <c:v>5.4054054054054057E-3</c:v>
                </c:pt>
                <c:pt idx="22">
                  <c:v>3.6443148688046646E-3</c:v>
                </c:pt>
                <c:pt idx="23">
                  <c:v>9.5835511413138175E-3</c:v>
                </c:pt>
                <c:pt idx="24">
                  <c:v>2.8670899037476962E-3</c:v>
                </c:pt>
                <c:pt idx="25">
                  <c:v>5.8133333333333335E-3</c:v>
                </c:pt>
                <c:pt idx="26">
                  <c:v>2.44779883544116E-3</c:v>
                </c:pt>
                <c:pt idx="27">
                  <c:v>1.5611061552185548E-3</c:v>
                </c:pt>
                <c:pt idx="28">
                  <c:v>3.4475765564794159E-3</c:v>
                </c:pt>
                <c:pt idx="29">
                  <c:v>4.7746371275783038E-3</c:v>
                </c:pt>
                <c:pt idx="30">
                  <c:v>1.7938130372977729E-3</c:v>
                </c:pt>
                <c:pt idx="31">
                  <c:v>6.3510617572569645E-3</c:v>
                </c:pt>
                <c:pt idx="32">
                  <c:v>6.5941312232113422E-3</c:v>
                </c:pt>
                <c:pt idx="33">
                  <c:v>2.8768699654775605E-3</c:v>
                </c:pt>
                <c:pt idx="34">
                  <c:v>8.2941136348134506E-3</c:v>
                </c:pt>
                <c:pt idx="35">
                  <c:v>1.5159621901194935E-3</c:v>
                </c:pt>
                <c:pt idx="36">
                  <c:v>3.2803700334810629E-3</c:v>
                </c:pt>
                <c:pt idx="37">
                  <c:v>3.0447611275032957E-3</c:v>
                </c:pt>
                <c:pt idx="38">
                  <c:v>2.3531597361984087E-3</c:v>
                </c:pt>
                <c:pt idx="39">
                  <c:v>3.3749578130273373E-3</c:v>
                </c:pt>
                <c:pt idx="40">
                  <c:v>3.2237801192324558E-3</c:v>
                </c:pt>
                <c:pt idx="41">
                  <c:v>5.2235687421646471E-3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A692-4EC0-ABC8-9B58381A1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9359231"/>
        <c:axId val="769208479"/>
      </c:lineChart>
      <c:catAx>
        <c:axId val="92570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69211391"/>
        <c:crosses val="autoZero"/>
        <c:auto val="1"/>
        <c:lblAlgn val="ctr"/>
        <c:lblOffset val="100"/>
        <c:noMultiLvlLbl val="0"/>
      </c:catAx>
      <c:valAx>
        <c:axId val="769211391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MPRE Cut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5701535"/>
        <c:crosses val="autoZero"/>
        <c:crossBetween val="between"/>
      </c:valAx>
      <c:valAx>
        <c:axId val="769208479"/>
        <c:scaling>
          <c:orientation val="minMax"/>
          <c:max val="0.2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Complaint and Sanction Indices</a:t>
                </a:r>
              </a:p>
            </c:rich>
          </c:tx>
          <c:overlay val="0"/>
          <c:spPr>
            <a:noFill/>
            <a:ln>
              <a:solidFill>
                <a:srgbClr val="70AD47">
                  <a:lumMod val="50000"/>
                </a:srgbClr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solidFill>
              <a:srgbClr val="5B9BD5">
                <a:lumMod val="5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9359231"/>
        <c:crosses val="max"/>
        <c:crossBetween val="between"/>
      </c:valAx>
      <c:catAx>
        <c:axId val="8893592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6920847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>
        <a:lumMod val="75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Average Bar Passage Rates, Complaint</a:t>
            </a:r>
            <a:r>
              <a:rPr lang="en-US" baseline="0"/>
              <a:t> Index, Sanctions Index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Bar Passage Rate</c:v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'AVG bar passage chart'!$A$2:$A$55</c:f>
              <c:strCache>
                <c:ptCount val="38"/>
                <c:pt idx="0">
                  <c:v>CA</c:v>
                </c:pt>
                <c:pt idx="1">
                  <c:v>DC</c:v>
                </c:pt>
                <c:pt idx="2">
                  <c:v>NC</c:v>
                </c:pt>
                <c:pt idx="3">
                  <c:v>AL</c:v>
                </c:pt>
                <c:pt idx="4">
                  <c:v>AZ</c:v>
                </c:pt>
                <c:pt idx="5">
                  <c:v>FL</c:v>
                </c:pt>
                <c:pt idx="6">
                  <c:v>NY</c:v>
                </c:pt>
                <c:pt idx="7">
                  <c:v>AR</c:v>
                </c:pt>
                <c:pt idx="8">
                  <c:v>MD</c:v>
                </c:pt>
                <c:pt idx="9">
                  <c:v>TN</c:v>
                </c:pt>
                <c:pt idx="10">
                  <c:v>AK</c:v>
                </c:pt>
                <c:pt idx="11">
                  <c:v>NJ</c:v>
                </c:pt>
                <c:pt idx="12">
                  <c:v>GA</c:v>
                </c:pt>
                <c:pt idx="13">
                  <c:v>VT</c:v>
                </c:pt>
                <c:pt idx="14">
                  <c:v>ME</c:v>
                </c:pt>
                <c:pt idx="15">
                  <c:v>DE</c:v>
                </c:pt>
                <c:pt idx="16">
                  <c:v>LA</c:v>
                </c:pt>
                <c:pt idx="17">
                  <c:v>SC</c:v>
                </c:pt>
                <c:pt idx="18">
                  <c:v>TX</c:v>
                </c:pt>
                <c:pt idx="19">
                  <c:v>IN</c:v>
                </c:pt>
                <c:pt idx="20">
                  <c:v>WI</c:v>
                </c:pt>
                <c:pt idx="21">
                  <c:v>VA</c:v>
                </c:pt>
                <c:pt idx="22">
                  <c:v>PA</c:v>
                </c:pt>
                <c:pt idx="23">
                  <c:v>HI</c:v>
                </c:pt>
                <c:pt idx="24">
                  <c:v>ID</c:v>
                </c:pt>
                <c:pt idx="25">
                  <c:v>CO</c:v>
                </c:pt>
                <c:pt idx="26">
                  <c:v>MT</c:v>
                </c:pt>
                <c:pt idx="27">
                  <c:v>WA</c:v>
                </c:pt>
                <c:pt idx="28">
                  <c:v>KY</c:v>
                </c:pt>
                <c:pt idx="29">
                  <c:v>OK</c:v>
                </c:pt>
                <c:pt idx="30">
                  <c:v>WY</c:v>
                </c:pt>
                <c:pt idx="31">
                  <c:v>IL</c:v>
                </c:pt>
                <c:pt idx="32">
                  <c:v>MN</c:v>
                </c:pt>
                <c:pt idx="33">
                  <c:v>NM</c:v>
                </c:pt>
                <c:pt idx="34">
                  <c:v>NE</c:v>
                </c:pt>
                <c:pt idx="35">
                  <c:v>UT</c:v>
                </c:pt>
                <c:pt idx="36">
                  <c:v>IA</c:v>
                </c:pt>
                <c:pt idx="37">
                  <c:v>MO</c:v>
                </c:pt>
              </c:strCache>
            </c:strRef>
          </c:cat>
          <c:val>
            <c:numRef>
              <c:f>'AVG bar passage chart'!$D$2:$D$39</c:f>
              <c:numCache>
                <c:formatCode>0%</c:formatCode>
                <c:ptCount val="38"/>
                <c:pt idx="0">
                  <c:v>0.41749999999999998</c:v>
                </c:pt>
                <c:pt idx="1">
                  <c:v>0.50250000000000006</c:v>
                </c:pt>
                <c:pt idx="2">
                  <c:v>0.53</c:v>
                </c:pt>
                <c:pt idx="3">
                  <c:v>0.53750000000000009</c:v>
                </c:pt>
                <c:pt idx="4">
                  <c:v>0.57000000000000006</c:v>
                </c:pt>
                <c:pt idx="5">
                  <c:v>0.57250000000000001</c:v>
                </c:pt>
                <c:pt idx="6">
                  <c:v>0.57250000000000001</c:v>
                </c:pt>
                <c:pt idx="7">
                  <c:v>0.59499999999999997</c:v>
                </c:pt>
                <c:pt idx="8">
                  <c:v>0.59499999999999997</c:v>
                </c:pt>
                <c:pt idx="9">
                  <c:v>0.60499999999999998</c:v>
                </c:pt>
                <c:pt idx="10">
                  <c:v>0.62</c:v>
                </c:pt>
                <c:pt idx="11">
                  <c:v>0.62</c:v>
                </c:pt>
                <c:pt idx="12">
                  <c:v>0.625</c:v>
                </c:pt>
                <c:pt idx="13">
                  <c:v>0.625</c:v>
                </c:pt>
                <c:pt idx="14">
                  <c:v>0.63749999999999996</c:v>
                </c:pt>
                <c:pt idx="15">
                  <c:v>0.63750000000000007</c:v>
                </c:pt>
                <c:pt idx="16">
                  <c:v>0.64</c:v>
                </c:pt>
                <c:pt idx="17">
                  <c:v>0.65</c:v>
                </c:pt>
                <c:pt idx="18">
                  <c:v>0.65</c:v>
                </c:pt>
                <c:pt idx="19">
                  <c:v>0.65249999999999997</c:v>
                </c:pt>
                <c:pt idx="20">
                  <c:v>0.66499999999999992</c:v>
                </c:pt>
                <c:pt idx="21">
                  <c:v>0.67</c:v>
                </c:pt>
                <c:pt idx="22">
                  <c:v>0.6725000000000001</c:v>
                </c:pt>
                <c:pt idx="23">
                  <c:v>0.68</c:v>
                </c:pt>
                <c:pt idx="24">
                  <c:v>0.69</c:v>
                </c:pt>
                <c:pt idx="25">
                  <c:v>0.69000000000000006</c:v>
                </c:pt>
                <c:pt idx="26">
                  <c:v>0.69750000000000001</c:v>
                </c:pt>
                <c:pt idx="27">
                  <c:v>0.69750000000000001</c:v>
                </c:pt>
                <c:pt idx="28">
                  <c:v>0.7</c:v>
                </c:pt>
                <c:pt idx="29">
                  <c:v>0.71</c:v>
                </c:pt>
                <c:pt idx="30">
                  <c:v>0.71250000000000002</c:v>
                </c:pt>
                <c:pt idx="31">
                  <c:v>0.72</c:v>
                </c:pt>
                <c:pt idx="32">
                  <c:v>0.73</c:v>
                </c:pt>
                <c:pt idx="33">
                  <c:v>0.73000000000000009</c:v>
                </c:pt>
                <c:pt idx="34">
                  <c:v>0.73249999999999993</c:v>
                </c:pt>
                <c:pt idx="35">
                  <c:v>0.75249999999999995</c:v>
                </c:pt>
                <c:pt idx="36">
                  <c:v>0.76750000000000007</c:v>
                </c:pt>
                <c:pt idx="37">
                  <c:v>0.79249999999999998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92-4EC0-ABC8-9B58381A1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701535"/>
        <c:axId val="769211391"/>
      </c:lineChart>
      <c:lineChart>
        <c:grouping val="standard"/>
        <c:varyColors val="0"/>
        <c:ser>
          <c:idx val="0"/>
          <c:order val="1"/>
          <c:tx>
            <c:v>Complaint Index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'AVG bar passage chart'!$B$2:$B$39</c:f>
              <c:numCache>
                <c:formatCode>0.0000000</c:formatCode>
                <c:ptCount val="38"/>
                <c:pt idx="0">
                  <c:v>9.4916205244111443E-2</c:v>
                </c:pt>
                <c:pt idx="1">
                  <c:v>1.3208217061883177E-2</c:v>
                </c:pt>
                <c:pt idx="2">
                  <c:v>4.594219178911875E-2</c:v>
                </c:pt>
                <c:pt idx="3">
                  <c:v>8.212131026567987E-2</c:v>
                </c:pt>
                <c:pt idx="4">
                  <c:v>0.18009003385076253</c:v>
                </c:pt>
                <c:pt idx="5">
                  <c:v>8.1580331171715453E-2</c:v>
                </c:pt>
                <c:pt idx="6">
                  <c:v>7.4158561021783503E-2</c:v>
                </c:pt>
                <c:pt idx="7">
                  <c:v>7.6718041110751201E-2</c:v>
                </c:pt>
                <c:pt idx="8">
                  <c:v>5.0073234801472036E-2</c:v>
                </c:pt>
                <c:pt idx="9">
                  <c:v>5.5426389727405774E-2</c:v>
                </c:pt>
                <c:pt idx="10">
                  <c:v>6.856471097172763E-2</c:v>
                </c:pt>
                <c:pt idx="11">
                  <c:v>4.7511846240399239E-2</c:v>
                </c:pt>
                <c:pt idx="12">
                  <c:v>6.8019107687128641E-2</c:v>
                </c:pt>
                <c:pt idx="13">
                  <c:v>6.6749946010150094E-2</c:v>
                </c:pt>
                <c:pt idx="14">
                  <c:v>4.4241925567323613E-2</c:v>
                </c:pt>
                <c:pt idx="15">
                  <c:v>4.431392430320983E-2</c:v>
                </c:pt>
                <c:pt idx="16">
                  <c:v>0.11858209922086213</c:v>
                </c:pt>
                <c:pt idx="17">
                  <c:v>0.13164277740326122</c:v>
                </c:pt>
                <c:pt idx="18">
                  <c:v>7.7391028130776404E-2</c:v>
                </c:pt>
                <c:pt idx="19">
                  <c:v>8.4272196630891222E-2</c:v>
                </c:pt>
                <c:pt idx="20">
                  <c:v>8.3122488827383975E-2</c:v>
                </c:pt>
                <c:pt idx="21">
                  <c:v>0.10542991238198166</c:v>
                </c:pt>
                <c:pt idx="22">
                  <c:v>6.3244508345026929E-2</c:v>
                </c:pt>
                <c:pt idx="23">
                  <c:v>6.751945547352918E-2</c:v>
                </c:pt>
                <c:pt idx="24">
                  <c:v>6.9546335775653001E-2</c:v>
                </c:pt>
                <c:pt idx="25">
                  <c:v>0.13505805762000897</c:v>
                </c:pt>
                <c:pt idx="26">
                  <c:v>7.0728972105942423E-2</c:v>
                </c:pt>
                <c:pt idx="27">
                  <c:v>7.0178230761107394E-2</c:v>
                </c:pt>
                <c:pt idx="28">
                  <c:v>6.1131340735120887E-2</c:v>
                </c:pt>
                <c:pt idx="29">
                  <c:v>7.1357389529291604E-2</c:v>
                </c:pt>
                <c:pt idx="30">
                  <c:v>5.5477088095032219E-2</c:v>
                </c:pt>
                <c:pt idx="31">
                  <c:v>7.1971828960204265E-2</c:v>
                </c:pt>
                <c:pt idx="32">
                  <c:v>4.5487011715402897E-2</c:v>
                </c:pt>
                <c:pt idx="33">
                  <c:v>9.2669240872152364E-2</c:v>
                </c:pt>
                <c:pt idx="34">
                  <c:v>5.9824174525576687E-2</c:v>
                </c:pt>
                <c:pt idx="35">
                  <c:v>8.8619706818501495E-2</c:v>
                </c:pt>
                <c:pt idx="36">
                  <c:v>9.0161239481374056E-2</c:v>
                </c:pt>
                <c:pt idx="37">
                  <c:v>6.2897845312163234E-2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72-4FC4-8149-E051D5F2026B}"/>
            </c:ext>
          </c:extLst>
        </c:ser>
        <c:ser>
          <c:idx val="2"/>
          <c:order val="2"/>
          <c:tx>
            <c:v>Sanctions Index</c:v>
          </c:tx>
          <c:spPr>
            <a:ln w="28575" cap="rnd">
              <a:solidFill>
                <a:srgbClr val="70AD47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'AVG bar passage chart'!$C$2:$C$39</c:f>
              <c:numCache>
                <c:formatCode>General</c:formatCode>
                <c:ptCount val="38"/>
                <c:pt idx="0">
                  <c:v>5.4551098952181918E-3</c:v>
                </c:pt>
                <c:pt idx="1">
                  <c:v>9.4194755997085923E-4</c:v>
                </c:pt>
                <c:pt idx="2">
                  <c:v>7.3264257850956128E-3</c:v>
                </c:pt>
                <c:pt idx="3">
                  <c:v>4.8790402372307796E-3</c:v>
                </c:pt>
                <c:pt idx="4">
                  <c:v>6.5810272012712797E-3</c:v>
                </c:pt>
                <c:pt idx="5">
                  <c:v>3.7924868468525511E-3</c:v>
                </c:pt>
                <c:pt idx="6">
                  <c:v>7.7854625748508405E-3</c:v>
                </c:pt>
                <c:pt idx="7">
                  <c:v>3.9675466656438601E-3</c:v>
                </c:pt>
                <c:pt idx="8">
                  <c:v>2.1691910400088985E-3</c:v>
                </c:pt>
                <c:pt idx="9">
                  <c:v>7.8864453581591713E-3</c:v>
                </c:pt>
                <c:pt idx="10">
                  <c:v>1.6967844069101282E-3</c:v>
                </c:pt>
                <c:pt idx="11">
                  <c:v>8.8325476620977183E-4</c:v>
                </c:pt>
                <c:pt idx="12">
                  <c:v>2.9267524902096905E-3</c:v>
                </c:pt>
                <c:pt idx="13">
                  <c:v>3.5962639023863511E-3</c:v>
                </c:pt>
                <c:pt idx="14">
                  <c:v>6.6438781567498585E-3</c:v>
                </c:pt>
                <c:pt idx="15">
                  <c:v>4.8777425318943688E-3</c:v>
                </c:pt>
                <c:pt idx="16">
                  <c:v>6.1055604785657733E-3</c:v>
                </c:pt>
                <c:pt idx="17">
                  <c:v>9.6705977618402016E-3</c:v>
                </c:pt>
                <c:pt idx="18">
                  <c:v>2.9612174226762021E-3</c:v>
                </c:pt>
                <c:pt idx="19">
                  <c:v>2.5781928430580491E-3</c:v>
                </c:pt>
                <c:pt idx="20">
                  <c:v>2.6577636075197013E-3</c:v>
                </c:pt>
                <c:pt idx="21">
                  <c:v>4.2513534218398732E-3</c:v>
                </c:pt>
                <c:pt idx="22">
                  <c:v>6.7325943614840568E-3</c:v>
                </c:pt>
                <c:pt idx="23">
                  <c:v>5.5698178425816662E-3</c:v>
                </c:pt>
                <c:pt idx="24">
                  <c:v>6.0380392693907972E-3</c:v>
                </c:pt>
                <c:pt idx="25">
                  <c:v>4.9232288555555847E-3</c:v>
                </c:pt>
                <c:pt idx="26">
                  <c:v>3.5701968034516102E-3</c:v>
                </c:pt>
                <c:pt idx="27">
                  <c:v>2.6883130392871034E-3</c:v>
                </c:pt>
                <c:pt idx="28">
                  <c:v>5.5919143589754881E-3</c:v>
                </c:pt>
                <c:pt idx="29">
                  <c:v>2.9761703864559456E-3</c:v>
                </c:pt>
                <c:pt idx="30">
                  <c:v>3.9710852299548304E-3</c:v>
                </c:pt>
                <c:pt idx="31">
                  <c:v>1.3825031390430082E-3</c:v>
                </c:pt>
                <c:pt idx="32">
                  <c:v>6.7018937834340698E-3</c:v>
                </c:pt>
                <c:pt idx="33">
                  <c:v>5.1659967404499487E-3</c:v>
                </c:pt>
                <c:pt idx="34">
                  <c:v>3.0352188573011486E-3</c:v>
                </c:pt>
                <c:pt idx="35">
                  <c:v>3.5607124751264713E-3</c:v>
                </c:pt>
                <c:pt idx="36">
                  <c:v>1.1265122241263772E-2</c:v>
                </c:pt>
                <c:pt idx="37">
                  <c:v>1.3024199489750461E-3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72-4FC4-8149-E051D5F20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3443024"/>
        <c:axId val="637949632"/>
      </c:lineChart>
      <c:catAx>
        <c:axId val="92570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" spcFirstLastPara="1" vertOverflow="ellipsis" wrap="square" anchor="ctr" anchorCtr="1"/>
          <a:lstStyle/>
          <a:p>
            <a:pPr>
              <a:defRPr sz="5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69211391"/>
        <c:crosses val="autoZero"/>
        <c:auto val="1"/>
        <c:lblAlgn val="ctr"/>
        <c:lblOffset val="100"/>
        <c:noMultiLvlLbl val="0"/>
      </c:catAx>
      <c:valAx>
        <c:axId val="76921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Bar Passage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5701535"/>
        <c:crosses val="autoZero"/>
        <c:crossBetween val="between"/>
      </c:valAx>
      <c:valAx>
        <c:axId val="637949632"/>
        <c:scaling>
          <c:orientation val="minMax"/>
          <c:max val="0.2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accent6">
                        <a:lumMod val="50000"/>
                      </a:schemeClr>
                    </a:solidFill>
                  </a:rPr>
                  <a:t>Complaint and Sanction Indices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43443024"/>
        <c:crosses val="max"/>
        <c:crossBetween val="between"/>
      </c:valAx>
      <c:catAx>
        <c:axId val="843443024"/>
        <c:scaling>
          <c:orientation val="minMax"/>
        </c:scaling>
        <c:delete val="1"/>
        <c:axPos val="b"/>
        <c:majorTickMark val="out"/>
        <c:minorTickMark val="none"/>
        <c:tickLblPos val="nextTo"/>
        <c:crossAx val="63794963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>
        <a:lumMod val="75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423333</xdr:colOff>
      <xdr:row>21</xdr:row>
      <xdr:rowOff>12170</xdr:rowOff>
    </xdr:from>
    <xdr:to>
      <xdr:col>17</xdr:col>
      <xdr:colOff>433917</xdr:colOff>
      <xdr:row>35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0DC71A9-B5C8-45E9-B72C-B0933774AF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7710</xdr:colOff>
      <xdr:row>2</xdr:row>
      <xdr:rowOff>149678</xdr:rowOff>
    </xdr:from>
    <xdr:to>
      <xdr:col>17</xdr:col>
      <xdr:colOff>472621</xdr:colOff>
      <xdr:row>14</xdr:row>
      <xdr:rowOff>147864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CE4AD1-830B-456D-A8CE-584F2B65B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7937</xdr:colOff>
      <xdr:row>7</xdr:row>
      <xdr:rowOff>86254</xdr:rowOff>
    </xdr:from>
    <xdr:to>
      <xdr:col>18</xdr:col>
      <xdr:colOff>275166</xdr:colOff>
      <xdr:row>21</xdr:row>
      <xdr:rowOff>83079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0A6B34-E391-4D10-86DE-B6C4E6BA8D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486834</xdr:colOff>
      <xdr:row>7</xdr:row>
      <xdr:rowOff>102126</xdr:rowOff>
    </xdr:from>
    <xdr:to>
      <xdr:col>15</xdr:col>
      <xdr:colOff>79375</xdr:colOff>
      <xdr:row>23</xdr:row>
      <xdr:rowOff>74083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2908F5-DA59-434D-A338-470D55C0A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3</xdr:row>
      <xdr:rowOff>118003</xdr:rowOff>
    </xdr:from>
    <xdr:to>
      <xdr:col>17</xdr:col>
      <xdr:colOff>142874</xdr:colOff>
      <xdr:row>18</xdr:row>
      <xdr:rowOff>84667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894040-D95E-4021-A084-92F23F8D44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200931</xdr:colOff>
      <xdr:row>1</xdr:row>
      <xdr:rowOff>181882</xdr:rowOff>
    </xdr:from>
    <xdr:to>
      <xdr:col>14</xdr:col>
      <xdr:colOff>263070</xdr:colOff>
      <xdr:row>14</xdr:row>
      <xdr:rowOff>140606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2C50FA-05AD-4B44-92FE-E30E0E5FDE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370416</xdr:colOff>
      <xdr:row>1</xdr:row>
      <xdr:rowOff>21167</xdr:rowOff>
    </xdr:from>
    <xdr:to>
      <xdr:col>16</xdr:col>
      <xdr:colOff>201083</xdr:colOff>
      <xdr:row>23</xdr:row>
      <xdr:rowOff>100542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D495B6-6ED9-4580-A26D-616FD7EB70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251353</xdr:colOff>
      <xdr:row>3</xdr:row>
      <xdr:rowOff>181502</xdr:rowOff>
    </xdr:from>
    <xdr:to>
      <xdr:col>18</xdr:col>
      <xdr:colOff>158750</xdr:colOff>
      <xdr:row>16</xdr:row>
      <xdr:rowOff>21166</xdr:rowOff>
    </xdr:to>
    <xdr:graphicFrame macro="">
      <xdr:nvGraphicFramePr>
        <xdr:cNvPr id="3" name="2018 bar passage chart">
          <a:extLst>
            <a:ext uri="{FF2B5EF4-FFF2-40B4-BE49-F238E27FC236}">
              <a16:creationId xmlns:a16="http://schemas.microsoft.com/office/drawing/2014/main" id="{362D7F46-6227-4D5C-ADA3-122612E77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574674</xdr:colOff>
      <xdr:row>4</xdr:row>
      <xdr:rowOff>0</xdr:rowOff>
    </xdr:from>
    <xdr:to>
      <xdr:col>17</xdr:col>
      <xdr:colOff>431800</xdr:colOff>
      <xdr:row>18</xdr:row>
      <xdr:rowOff>184150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14A6D3-A3CE-4DAA-B40B-334A93385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173036</xdr:colOff>
      <xdr:row>0</xdr:row>
      <xdr:rowOff>0</xdr:rowOff>
    </xdr:from>
    <xdr:to>
      <xdr:col>16</xdr:col>
      <xdr:colOff>31749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039A44-C197-42C0-852C-58B5BC4DC4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19EC-FA48-4A94-BC5F-E30564DBF215}">
  <dimension ref="A1:AO56"/>
  <sheetViews>
    <sheetView topLeftCell="AG1" zoomScale="70" zoomScaleNormal="70" workbookViewId="0">
      <pane ySplit="1" topLeftCell="A10" activePane="bottomLeft" state="frozen"/>
      <selection pane="bottomLeft" activeCell="A19" activeCellId="2" sqref="I46 A16:XFD16 A19:XFD19"/>
    </sheetView>
  </sheetViews>
  <sheetFormatPr defaultRowHeight="13.25" x14ac:dyDescent="0.75"/>
  <cols>
    <col min="1" max="1" width="14.6328125" style="10" customWidth="1"/>
    <col min="2" max="3" width="8.7265625" style="10" customWidth="1"/>
    <col min="4" max="4" width="12.7265625" style="10" customWidth="1"/>
    <col min="5" max="5" width="12.953125" style="10" customWidth="1"/>
    <col min="6" max="6" width="13.76953125" style="10" customWidth="1"/>
    <col min="7" max="7" width="12.953125" style="10" customWidth="1"/>
    <col min="8" max="8" width="8.7265625" style="10"/>
    <col min="9" max="9" width="17.953125" style="10" customWidth="1"/>
    <col min="10" max="10" width="16.6328125" style="10" customWidth="1"/>
    <col min="11" max="11" width="18.7265625" style="10" customWidth="1"/>
    <col min="12" max="13" width="19.26953125" style="10" customWidth="1"/>
    <col min="14" max="14" width="19.26953125" style="23" customWidth="1"/>
    <col min="15" max="17" width="19.26953125" style="10" customWidth="1"/>
    <col min="18" max="18" width="8.7265625" style="10"/>
    <col min="19" max="19" width="11.1796875" style="10" customWidth="1"/>
    <col min="20" max="28" width="8.7265625" style="10" customWidth="1"/>
    <col min="29" max="33" width="8.7265625" style="10"/>
    <col min="34" max="37" width="10.31640625" style="10" bestFit="1" customWidth="1"/>
    <col min="38" max="38" width="8.7265625" style="10"/>
    <col min="39" max="39" width="12.2265625" style="10" customWidth="1"/>
    <col min="40" max="40" width="18.6328125" style="10" customWidth="1"/>
    <col min="41" max="41" width="21" style="10" customWidth="1"/>
    <col min="42" max="16384" width="8.7265625" style="10"/>
  </cols>
  <sheetData>
    <row r="1" spans="1:41" ht="39.75" x14ac:dyDescent="0.75">
      <c r="A1" s="9" t="s">
        <v>66</v>
      </c>
      <c r="B1" s="9" t="s">
        <v>147</v>
      </c>
      <c r="C1" s="9"/>
      <c r="D1" s="9" t="s">
        <v>51</v>
      </c>
      <c r="E1" s="9" t="s">
        <v>49</v>
      </c>
      <c r="F1" s="9" t="s">
        <v>57</v>
      </c>
      <c r="G1" s="9" t="s">
        <v>63</v>
      </c>
      <c r="I1" s="9" t="s">
        <v>50</v>
      </c>
      <c r="J1" s="9" t="s">
        <v>54</v>
      </c>
      <c r="K1" s="9" t="s">
        <v>58</v>
      </c>
      <c r="L1" s="9" t="s">
        <v>62</v>
      </c>
      <c r="M1" s="9"/>
      <c r="N1" s="11" t="s">
        <v>142</v>
      </c>
      <c r="O1" s="11" t="s">
        <v>143</v>
      </c>
      <c r="P1" s="9" t="s">
        <v>144</v>
      </c>
      <c r="Q1" s="9" t="s">
        <v>145</v>
      </c>
      <c r="S1" s="9" t="s">
        <v>52</v>
      </c>
      <c r="T1" s="9" t="s">
        <v>55</v>
      </c>
      <c r="U1" s="9" t="s">
        <v>60</v>
      </c>
      <c r="V1" s="9" t="s">
        <v>64</v>
      </c>
      <c r="W1" s="9"/>
      <c r="X1" s="9" t="s">
        <v>59</v>
      </c>
      <c r="Y1" s="9" t="s">
        <v>56</v>
      </c>
      <c r="Z1" s="9" t="s">
        <v>61</v>
      </c>
      <c r="AA1" s="9" t="s">
        <v>65</v>
      </c>
      <c r="AC1" s="10" t="s">
        <v>71</v>
      </c>
      <c r="AD1" s="10" t="s">
        <v>72</v>
      </c>
      <c r="AE1" s="10" t="s">
        <v>73</v>
      </c>
      <c r="AF1" s="10" t="s">
        <v>74</v>
      </c>
      <c r="AH1" s="10" t="s">
        <v>138</v>
      </c>
      <c r="AI1" s="10" t="s">
        <v>139</v>
      </c>
      <c r="AJ1" s="10" t="s">
        <v>140</v>
      </c>
      <c r="AK1" s="10" t="s">
        <v>141</v>
      </c>
      <c r="AM1" s="10" t="s">
        <v>148</v>
      </c>
      <c r="AN1" s="10" t="s">
        <v>150</v>
      </c>
      <c r="AO1" s="10" t="s">
        <v>151</v>
      </c>
    </row>
    <row r="2" spans="1:41" x14ac:dyDescent="0.75">
      <c r="A2" s="9" t="s">
        <v>1</v>
      </c>
      <c r="B2" s="12" t="s">
        <v>146</v>
      </c>
      <c r="C2" s="12"/>
      <c r="D2" s="13">
        <v>3079</v>
      </c>
      <c r="E2" s="13">
        <v>3102</v>
      </c>
      <c r="F2" s="14">
        <v>3087</v>
      </c>
      <c r="G2" s="15">
        <v>3114</v>
      </c>
      <c r="H2" s="15"/>
      <c r="I2" s="16">
        <v>245</v>
      </c>
      <c r="J2" s="17">
        <v>181</v>
      </c>
      <c r="K2" s="17">
        <v>178</v>
      </c>
      <c r="L2" s="12">
        <v>245</v>
      </c>
      <c r="M2" s="12"/>
      <c r="N2" s="11">
        <f>I2/D2</f>
        <v>7.957128937966873E-2</v>
      </c>
      <c r="O2" s="18">
        <f>J2/E2</f>
        <v>5.8349451966473245E-2</v>
      </c>
      <c r="P2" s="18">
        <f>K2/F2</f>
        <v>5.7661159701976029E-2</v>
      </c>
      <c r="Q2" s="18">
        <f>L2/G2</f>
        <v>7.8676942838792549E-2</v>
      </c>
      <c r="R2" s="17"/>
      <c r="S2" s="16">
        <v>1</v>
      </c>
      <c r="T2" s="17">
        <v>1</v>
      </c>
      <c r="U2" s="17">
        <v>0</v>
      </c>
      <c r="V2" s="12">
        <v>0</v>
      </c>
      <c r="W2" s="12"/>
      <c r="X2" s="12">
        <v>5</v>
      </c>
      <c r="Y2" s="17">
        <v>5</v>
      </c>
      <c r="Z2" s="17">
        <v>5</v>
      </c>
      <c r="AA2" s="12">
        <v>4</v>
      </c>
      <c r="AB2" s="12"/>
      <c r="AC2" s="12">
        <f>SUM(S2,X2)</f>
        <v>6</v>
      </c>
      <c r="AD2" s="12">
        <f>SUM(T2,Y2)</f>
        <v>6</v>
      </c>
      <c r="AE2" s="12">
        <f>SUM(U2,Z2)</f>
        <v>5</v>
      </c>
      <c r="AF2" s="12">
        <f>SUM(V2,AA2)</f>
        <v>4</v>
      </c>
      <c r="AH2" s="10">
        <f>AC2/D2</f>
        <v>1.948684637869438E-3</v>
      </c>
      <c r="AI2" s="10">
        <f>AD2/E2</f>
        <v>1.9342359767891683E-3</v>
      </c>
      <c r="AJ2" s="10">
        <f>AE2/F2</f>
        <v>1.6196954972465176E-3</v>
      </c>
      <c r="AK2" s="10">
        <f>AF2/G2</f>
        <v>1.2845215157353885E-3</v>
      </c>
      <c r="AM2" s="10">
        <f>AVERAGE(D2:G2)</f>
        <v>3095.5</v>
      </c>
      <c r="AN2" s="24">
        <f>AVERAGE(N2:Q2)</f>
        <v>6.856471097172763E-2</v>
      </c>
      <c r="AO2" s="10">
        <f>AVERAGE(AH2:AK2)</f>
        <v>1.6967844069101282E-3</v>
      </c>
    </row>
    <row r="3" spans="1:41" x14ac:dyDescent="0.75">
      <c r="A3" s="9" t="s">
        <v>0</v>
      </c>
      <c r="B3" s="12" t="s">
        <v>95</v>
      </c>
      <c r="C3" s="12"/>
      <c r="D3" s="13">
        <v>17877</v>
      </c>
      <c r="E3" s="13">
        <v>13761</v>
      </c>
      <c r="F3" s="14">
        <v>13754</v>
      </c>
      <c r="G3" s="15">
        <v>18409</v>
      </c>
      <c r="H3" s="15"/>
      <c r="I3" s="13">
        <v>1487</v>
      </c>
      <c r="J3" s="14">
        <v>1344</v>
      </c>
      <c r="K3" s="14">
        <v>1149</v>
      </c>
      <c r="L3" s="15">
        <v>1180</v>
      </c>
      <c r="M3" s="15"/>
      <c r="N3" s="11">
        <f>I3/D3</f>
        <v>8.3179504391117084E-2</v>
      </c>
      <c r="O3" s="18">
        <f>J3/E3</f>
        <v>9.7667320688903422E-2</v>
      </c>
      <c r="P3" s="18">
        <f>K3/F3</f>
        <v>8.3539334011923802E-2</v>
      </c>
      <c r="Q3" s="18">
        <f>L3/G3</f>
        <v>6.4099081970775171E-2</v>
      </c>
      <c r="R3" s="14"/>
      <c r="S3" s="16">
        <v>46</v>
      </c>
      <c r="T3" s="17">
        <v>19</v>
      </c>
      <c r="U3" s="17">
        <v>22</v>
      </c>
      <c r="V3" s="12">
        <v>33</v>
      </c>
      <c r="W3" s="12"/>
      <c r="X3" s="12">
        <v>32</v>
      </c>
      <c r="Y3" s="17">
        <v>49</v>
      </c>
      <c r="Z3" s="17">
        <v>40</v>
      </c>
      <c r="AA3" s="12">
        <v>72</v>
      </c>
      <c r="AB3" s="12"/>
      <c r="AC3" s="12">
        <f>SUM(S3,X3)</f>
        <v>78</v>
      </c>
      <c r="AD3" s="12">
        <f>SUM(T3,Y3)</f>
        <v>68</v>
      </c>
      <c r="AE3" s="12">
        <f>SUM(U3,Z3)</f>
        <v>62</v>
      </c>
      <c r="AF3" s="12">
        <f>SUM(V3,AA3)</f>
        <v>105</v>
      </c>
      <c r="AH3" s="10">
        <f>AC3/D3</f>
        <v>4.3631481792247018E-3</v>
      </c>
      <c r="AI3" s="10">
        <f>AD3/E3</f>
        <v>4.9415013443790418E-3</v>
      </c>
      <c r="AJ3" s="10">
        <f>AE3/F3</f>
        <v>4.5077795550385342E-3</v>
      </c>
      <c r="AK3" s="10">
        <f>AF3/G3</f>
        <v>5.7037318702808405E-3</v>
      </c>
      <c r="AM3" s="10">
        <f t="shared" ref="AM3:AM56" si="0">AVERAGE(D3:G3)</f>
        <v>15950.25</v>
      </c>
      <c r="AN3" s="24">
        <f t="shared" ref="AN3:AN56" si="1">AVERAGE(N3:Q3)</f>
        <v>8.212131026567987E-2</v>
      </c>
      <c r="AO3" s="10">
        <f t="shared" ref="AO3:AO56" si="2">AVERAGE(AH3:AK3)</f>
        <v>4.8790402372307796E-3</v>
      </c>
    </row>
    <row r="4" spans="1:41" x14ac:dyDescent="0.75">
      <c r="A4" s="9" t="s">
        <v>3</v>
      </c>
      <c r="B4" s="12" t="s">
        <v>96</v>
      </c>
      <c r="C4" s="12"/>
      <c r="D4" s="13">
        <v>8738</v>
      </c>
      <c r="E4" s="13">
        <v>9783</v>
      </c>
      <c r="F4" s="14">
        <v>8714</v>
      </c>
      <c r="G4" s="19">
        <v>9766</v>
      </c>
      <c r="H4" s="20"/>
      <c r="I4" s="16">
        <v>744</v>
      </c>
      <c r="J4" s="17">
        <v>657</v>
      </c>
      <c r="K4" s="17">
        <v>725</v>
      </c>
      <c r="L4" s="12">
        <v>697</v>
      </c>
      <c r="M4" s="12"/>
      <c r="N4" s="11">
        <f>I4/D4</f>
        <v>8.5145342183566036E-2</v>
      </c>
      <c r="O4" s="18">
        <f>J4/E4</f>
        <v>6.7157313707451705E-2</v>
      </c>
      <c r="P4" s="18">
        <f>K4/F4</f>
        <v>8.3199449162267611E-2</v>
      </c>
      <c r="Q4" s="18">
        <f>L4/G4</f>
        <v>7.1370059389719437E-2</v>
      </c>
      <c r="R4" s="17"/>
      <c r="S4" s="16">
        <v>10</v>
      </c>
      <c r="T4" s="17">
        <v>17</v>
      </c>
      <c r="U4" s="17">
        <v>14</v>
      </c>
      <c r="V4" s="12">
        <v>7</v>
      </c>
      <c r="W4" s="12"/>
      <c r="X4" s="12">
        <v>27</v>
      </c>
      <c r="Y4" s="17">
        <v>25</v>
      </c>
      <c r="Z4" s="17">
        <v>25</v>
      </c>
      <c r="AA4" s="12">
        <v>21</v>
      </c>
      <c r="AB4" s="12"/>
      <c r="AC4" s="12">
        <f>SUM(S4,X4)</f>
        <v>37</v>
      </c>
      <c r="AD4" s="12">
        <f>SUM(T4,Y4)</f>
        <v>42</v>
      </c>
      <c r="AE4" s="12">
        <f>SUM(U4,Z4)</f>
        <v>39</v>
      </c>
      <c r="AF4" s="12">
        <f>SUM(V4,AA4)</f>
        <v>28</v>
      </c>
      <c r="AH4" s="10">
        <f>AC4/D4</f>
        <v>4.2343785763332567E-3</v>
      </c>
      <c r="AI4" s="10">
        <f>AD4/E4</f>
        <v>4.2931616068690587E-3</v>
      </c>
      <c r="AJ4" s="10">
        <f>AE4/F4</f>
        <v>4.4755565756254305E-3</v>
      </c>
      <c r="AK4" s="10">
        <f>AF4/G4</f>
        <v>2.8670899037476962E-3</v>
      </c>
      <c r="AM4" s="10">
        <f t="shared" si="0"/>
        <v>9250.25</v>
      </c>
      <c r="AN4" s="24">
        <f t="shared" si="1"/>
        <v>7.6718041110751201E-2</v>
      </c>
      <c r="AO4" s="10">
        <f t="shared" si="2"/>
        <v>3.9675466656438601E-3</v>
      </c>
    </row>
    <row r="5" spans="1:41" x14ac:dyDescent="0.75">
      <c r="A5" s="9" t="s">
        <v>2</v>
      </c>
      <c r="B5" s="20" t="s">
        <v>105</v>
      </c>
      <c r="C5" s="20"/>
      <c r="D5" s="13">
        <v>18129</v>
      </c>
      <c r="E5" s="13">
        <v>18422</v>
      </c>
      <c r="F5" s="14">
        <v>18555</v>
      </c>
      <c r="G5" s="15">
        <v>18750</v>
      </c>
      <c r="H5" s="15"/>
      <c r="I5" s="13">
        <v>3549</v>
      </c>
      <c r="J5" s="14">
        <v>3127</v>
      </c>
      <c r="K5" s="14">
        <v>3569</v>
      </c>
      <c r="L5" s="15">
        <v>3047</v>
      </c>
      <c r="M5" s="15"/>
      <c r="N5" s="11">
        <f>I5/D5</f>
        <v>0.1957636935297038</v>
      </c>
      <c r="O5" s="18">
        <f>J5/E5</f>
        <v>0.1697426989469113</v>
      </c>
      <c r="P5" s="18">
        <f>K5/F5</f>
        <v>0.19234707625976827</v>
      </c>
      <c r="Q5" s="18">
        <f>L5/G5</f>
        <v>0.16250666666666666</v>
      </c>
      <c r="R5" s="14"/>
      <c r="S5" s="9" t="s">
        <v>67</v>
      </c>
      <c r="T5" s="17">
        <v>0</v>
      </c>
      <c r="U5" s="10" t="s">
        <v>67</v>
      </c>
      <c r="V5" s="20" t="s">
        <v>67</v>
      </c>
      <c r="W5" s="20"/>
      <c r="X5" s="12">
        <v>108</v>
      </c>
      <c r="Y5" s="17">
        <v>144</v>
      </c>
      <c r="Z5" s="17">
        <v>125</v>
      </c>
      <c r="AA5" s="12">
        <v>109</v>
      </c>
      <c r="AB5" s="12"/>
      <c r="AC5" s="12">
        <f>SUM(S5,X5)</f>
        <v>108</v>
      </c>
      <c r="AD5" s="12">
        <f>SUM(T5,Y5)</f>
        <v>144</v>
      </c>
      <c r="AE5" s="12">
        <f>SUM(U5,Z5)</f>
        <v>125</v>
      </c>
      <c r="AF5" s="12">
        <f>SUM(V5,AA5)</f>
        <v>109</v>
      </c>
      <c r="AH5" s="10">
        <f>AC5/D5</f>
        <v>5.9573059738540464E-3</v>
      </c>
      <c r="AI5" s="10">
        <f>AD5/E5</f>
        <v>7.8167408533275431E-3</v>
      </c>
      <c r="AJ5" s="10">
        <f>AE5/F5</f>
        <v>6.7367286445701967E-3</v>
      </c>
      <c r="AK5" s="10">
        <f>AF5/G5</f>
        <v>5.8133333333333335E-3</v>
      </c>
      <c r="AM5" s="10">
        <f t="shared" si="0"/>
        <v>18464</v>
      </c>
      <c r="AN5" s="24">
        <f t="shared" si="1"/>
        <v>0.18009003385076253</v>
      </c>
      <c r="AO5" s="10">
        <f t="shared" si="2"/>
        <v>6.5810272012712797E-3</v>
      </c>
    </row>
    <row r="6" spans="1:41" x14ac:dyDescent="0.75">
      <c r="A6" s="9" t="s">
        <v>4</v>
      </c>
      <c r="B6" s="12" t="s">
        <v>91</v>
      </c>
      <c r="C6" s="12"/>
      <c r="D6" s="13">
        <v>163327</v>
      </c>
      <c r="E6" s="13">
        <v>165952</v>
      </c>
      <c r="F6" s="14">
        <v>167690</v>
      </c>
      <c r="G6" s="19">
        <v>168746</v>
      </c>
      <c r="H6" s="20"/>
      <c r="I6" s="16">
        <v>16155</v>
      </c>
      <c r="J6" s="17">
        <v>15793</v>
      </c>
      <c r="K6" s="17">
        <v>15248</v>
      </c>
      <c r="L6" s="12">
        <v>15973</v>
      </c>
      <c r="M6" s="12"/>
      <c r="N6" s="11">
        <f>I6/D6</f>
        <v>9.8911998628518252E-2</v>
      </c>
      <c r="O6" s="18">
        <f>J6/E6</f>
        <v>9.5166072117238723E-2</v>
      </c>
      <c r="P6" s="18">
        <f>K6/F6</f>
        <v>9.0929691693004952E-2</v>
      </c>
      <c r="Q6" s="18">
        <f>L6/G6</f>
        <v>9.4657058537683858E-2</v>
      </c>
      <c r="R6" s="17"/>
      <c r="S6" s="16"/>
      <c r="T6" s="17"/>
      <c r="U6" s="17"/>
      <c r="V6" s="12"/>
      <c r="W6" s="12"/>
      <c r="X6" s="12"/>
      <c r="Y6" s="17"/>
      <c r="Z6" s="17"/>
      <c r="AA6" s="12"/>
      <c r="AB6" s="12"/>
      <c r="AC6" s="21">
        <v>1146</v>
      </c>
      <c r="AD6" s="21">
        <v>1037</v>
      </c>
      <c r="AE6" s="21">
        <v>894</v>
      </c>
      <c r="AF6" s="12">
        <v>544</v>
      </c>
      <c r="AH6" s="10">
        <f>AC6/D6</f>
        <v>7.0165986028029662E-3</v>
      </c>
      <c r="AI6" s="10">
        <f>AD6/E6</f>
        <v>6.2487948322406481E-3</v>
      </c>
      <c r="AJ6" s="10">
        <f>AE6/F6</f>
        <v>5.3312660265966965E-3</v>
      </c>
      <c r="AK6" s="10">
        <f>AF6/G6</f>
        <v>3.2237801192324558E-3</v>
      </c>
      <c r="AM6" s="10">
        <f t="shared" si="0"/>
        <v>166428.75</v>
      </c>
      <c r="AN6" s="24">
        <f t="shared" si="1"/>
        <v>9.4916205244111443E-2</v>
      </c>
      <c r="AO6" s="10">
        <f t="shared" si="2"/>
        <v>5.4551098952181918E-3</v>
      </c>
    </row>
    <row r="7" spans="1:41" x14ac:dyDescent="0.75">
      <c r="A7" s="9" t="s">
        <v>5</v>
      </c>
      <c r="B7" s="12" t="s">
        <v>124</v>
      </c>
      <c r="C7" s="12"/>
      <c r="D7" s="13">
        <v>25665</v>
      </c>
      <c r="E7" s="13">
        <v>25991</v>
      </c>
      <c r="F7" s="14">
        <v>26305</v>
      </c>
      <c r="G7" s="15">
        <v>26963</v>
      </c>
      <c r="H7" s="15"/>
      <c r="I7" s="13">
        <v>3528</v>
      </c>
      <c r="J7" s="14">
        <v>3505</v>
      </c>
      <c r="K7" s="14">
        <v>3549</v>
      </c>
      <c r="L7" s="15">
        <v>3586</v>
      </c>
      <c r="M7" s="15"/>
      <c r="N7" s="11">
        <f>I7/D7</f>
        <v>0.13746347165400349</v>
      </c>
      <c r="O7" s="18">
        <f>J7/E7</f>
        <v>0.13485437266746181</v>
      </c>
      <c r="P7" s="18">
        <f>K7/F7</f>
        <v>0.13491731609960084</v>
      </c>
      <c r="Q7" s="18">
        <f>L7/G7</f>
        <v>0.13299707005896971</v>
      </c>
      <c r="R7" s="14"/>
      <c r="S7" s="16">
        <v>194</v>
      </c>
      <c r="T7" s="17">
        <v>9</v>
      </c>
      <c r="U7" s="17">
        <v>9</v>
      </c>
      <c r="V7" s="12">
        <v>6</v>
      </c>
      <c r="W7" s="12"/>
      <c r="X7" s="12">
        <v>68</v>
      </c>
      <c r="Y7" s="17">
        <v>82</v>
      </c>
      <c r="Z7" s="17">
        <v>84</v>
      </c>
      <c r="AA7" s="12">
        <v>60</v>
      </c>
      <c r="AB7" s="12"/>
      <c r="AC7" s="12">
        <f>SUM(S7,X7)</f>
        <v>262</v>
      </c>
      <c r="AD7" s="12">
        <f>SUM(T7,Y7)</f>
        <v>91</v>
      </c>
      <c r="AE7" s="12">
        <f>SUM(U7,Z7)</f>
        <v>93</v>
      </c>
      <c r="AF7" s="12">
        <f>SUM(V7,AA7)</f>
        <v>66</v>
      </c>
      <c r="AH7" s="10">
        <f>AC7/D7</f>
        <v>1.0208455094486655E-2</v>
      </c>
      <c r="AI7" s="10">
        <f>AD7/E7</f>
        <v>3.5012119579854563E-3</v>
      </c>
      <c r="AJ7" s="10">
        <f>AE7/F7</f>
        <v>3.5354495343090666E-3</v>
      </c>
      <c r="AK7" s="10">
        <f>AF7/G7</f>
        <v>2.44779883544116E-3</v>
      </c>
      <c r="AM7" s="10">
        <f t="shared" si="0"/>
        <v>26231</v>
      </c>
      <c r="AN7" s="24">
        <f t="shared" si="1"/>
        <v>0.13505805762000897</v>
      </c>
      <c r="AO7" s="10">
        <f t="shared" si="2"/>
        <v>4.9232288555555847E-3</v>
      </c>
    </row>
    <row r="8" spans="1:41" ht="26.5" x14ac:dyDescent="0.75">
      <c r="A8" s="9" t="s">
        <v>7</v>
      </c>
      <c r="B8" s="20" t="s">
        <v>90</v>
      </c>
      <c r="C8" s="20"/>
      <c r="D8" s="13">
        <v>73111</v>
      </c>
      <c r="E8" s="13">
        <v>75626</v>
      </c>
      <c r="F8" s="14">
        <v>76530</v>
      </c>
      <c r="G8" s="19">
        <v>79177</v>
      </c>
      <c r="H8" s="20"/>
      <c r="I8" s="16">
        <v>993</v>
      </c>
      <c r="J8" s="17">
        <v>929</v>
      </c>
      <c r="K8" s="17">
        <v>987</v>
      </c>
      <c r="L8" s="15">
        <v>1114</v>
      </c>
      <c r="M8" s="15"/>
      <c r="N8" s="11">
        <f>I8/D8</f>
        <v>1.3582087510771293E-2</v>
      </c>
      <c r="O8" s="18">
        <f>J8/E8</f>
        <v>1.2284135085817048E-2</v>
      </c>
      <c r="P8" s="18">
        <f>K8/F8</f>
        <v>1.2896903175225401E-2</v>
      </c>
      <c r="Q8" s="18">
        <f>L8/G8</f>
        <v>1.4069742475718959E-2</v>
      </c>
      <c r="R8" s="17"/>
      <c r="S8" s="9" t="s">
        <v>67</v>
      </c>
      <c r="T8" s="10" t="s">
        <v>67</v>
      </c>
      <c r="U8" s="10" t="s">
        <v>67</v>
      </c>
      <c r="V8" s="20" t="s">
        <v>67</v>
      </c>
      <c r="W8" s="20"/>
      <c r="X8" s="12">
        <v>66</v>
      </c>
      <c r="Y8" s="17">
        <v>70</v>
      </c>
      <c r="Z8" s="17">
        <v>74</v>
      </c>
      <c r="AA8" s="12">
        <v>77</v>
      </c>
      <c r="AB8" s="12"/>
      <c r="AC8" s="12">
        <f>SUM(S8,X8)</f>
        <v>66</v>
      </c>
      <c r="AD8" s="12">
        <f>SUM(T8,Y8)</f>
        <v>70</v>
      </c>
      <c r="AE8" s="12">
        <f>SUM(U8,Z8)</f>
        <v>74</v>
      </c>
      <c r="AF8" s="12">
        <f>SUM(V8,AA8)</f>
        <v>77</v>
      </c>
      <c r="AH8" s="10">
        <f>AC8/D8</f>
        <v>9.0273693425065992E-4</v>
      </c>
      <c r="AI8" s="10">
        <f>AD8/E8</f>
        <v>9.2560759527146748E-4</v>
      </c>
      <c r="AJ8" s="10">
        <f>AE8/F8</f>
        <v>9.6694106886188421E-4</v>
      </c>
      <c r="AK8" s="10">
        <f>AF8/G8</f>
        <v>9.7250464149942531E-4</v>
      </c>
      <c r="AM8" s="10">
        <f t="shared" si="0"/>
        <v>76111</v>
      </c>
      <c r="AN8" s="24">
        <f t="shared" si="1"/>
        <v>1.3208217061883177E-2</v>
      </c>
      <c r="AO8" s="10">
        <f t="shared" si="2"/>
        <v>9.4194755997085923E-4</v>
      </c>
    </row>
    <row r="9" spans="1:41" ht="26.5" customHeight="1" x14ac:dyDescent="0.75">
      <c r="A9" s="9" t="s">
        <v>6</v>
      </c>
      <c r="B9" s="12" t="s">
        <v>97</v>
      </c>
      <c r="C9" s="12"/>
      <c r="D9" s="13">
        <v>4206</v>
      </c>
      <c r="E9" s="13">
        <v>4221</v>
      </c>
      <c r="F9" s="14">
        <v>3541</v>
      </c>
      <c r="G9" s="15">
        <v>4484</v>
      </c>
      <c r="H9" s="15"/>
      <c r="I9" s="16">
        <v>185</v>
      </c>
      <c r="J9" s="17">
        <v>174</v>
      </c>
      <c r="K9" s="17">
        <v>153</v>
      </c>
      <c r="L9" s="12">
        <v>219</v>
      </c>
      <c r="M9" s="12"/>
      <c r="N9" s="11">
        <f>I9/D9</f>
        <v>4.3984783642415599E-2</v>
      </c>
      <c r="O9" s="18">
        <f>J9/E9</f>
        <v>4.1222459132906897E-2</v>
      </c>
      <c r="P9" s="18">
        <f>K9/F9</f>
        <v>4.3208133295679185E-2</v>
      </c>
      <c r="Q9" s="18">
        <f>L9/G9</f>
        <v>4.8840321141837645E-2</v>
      </c>
      <c r="R9" s="17"/>
      <c r="S9" s="16">
        <v>23</v>
      </c>
      <c r="T9" s="17">
        <v>9</v>
      </c>
      <c r="U9" s="17">
        <v>13</v>
      </c>
      <c r="V9" s="12">
        <v>3</v>
      </c>
      <c r="W9" s="12"/>
      <c r="X9" s="12">
        <v>10</v>
      </c>
      <c r="Y9" s="17">
        <v>11</v>
      </c>
      <c r="Z9" s="17">
        <v>6</v>
      </c>
      <c r="AA9" s="12">
        <v>4</v>
      </c>
      <c r="AB9" s="12"/>
      <c r="AC9" s="12">
        <f>SUM(S9,X9)</f>
        <v>33</v>
      </c>
      <c r="AD9" s="12">
        <f>SUM(T9,Y9)</f>
        <v>20</v>
      </c>
      <c r="AE9" s="12">
        <f>SUM(U9,Z9)</f>
        <v>19</v>
      </c>
      <c r="AF9" s="12">
        <f>SUM(V9,AA9)</f>
        <v>7</v>
      </c>
      <c r="AH9" s="10">
        <f>AC9/D9</f>
        <v>7.8459343794579171E-3</v>
      </c>
      <c r="AI9" s="10">
        <f>AD9/E9</f>
        <v>4.7382136934375737E-3</v>
      </c>
      <c r="AJ9" s="10">
        <f>AE9/F9</f>
        <v>5.3657158994634283E-3</v>
      </c>
      <c r="AK9" s="10">
        <f>AF9/G9</f>
        <v>1.5611061552185548E-3</v>
      </c>
      <c r="AM9" s="10">
        <f t="shared" si="0"/>
        <v>4113</v>
      </c>
      <c r="AN9" s="24">
        <f t="shared" si="1"/>
        <v>4.431392430320983E-2</v>
      </c>
      <c r="AO9" s="10">
        <f t="shared" si="2"/>
        <v>4.8777425318943688E-3</v>
      </c>
    </row>
    <row r="10" spans="1:41" x14ac:dyDescent="0.75">
      <c r="A10" s="9" t="s">
        <v>8</v>
      </c>
      <c r="B10" s="20" t="s">
        <v>100</v>
      </c>
      <c r="C10" s="20"/>
      <c r="D10" s="13">
        <v>83267</v>
      </c>
      <c r="E10" s="13">
        <v>85356</v>
      </c>
      <c r="F10" s="14">
        <v>86977</v>
      </c>
      <c r="G10" s="15">
        <v>88537</v>
      </c>
      <c r="H10" s="15"/>
      <c r="I10" s="13">
        <v>9532</v>
      </c>
      <c r="J10" s="14">
        <v>7558</v>
      </c>
      <c r="K10" s="14">
        <v>6666</v>
      </c>
      <c r="L10" s="15">
        <v>4131</v>
      </c>
      <c r="M10" s="15"/>
      <c r="N10" s="11">
        <f>I10/D10</f>
        <v>0.11447512219726903</v>
      </c>
      <c r="O10" s="18">
        <f>J10/E10</f>
        <v>8.8546792258306389E-2</v>
      </c>
      <c r="P10" s="18">
        <f>K10/F10</f>
        <v>7.6640951056026307E-2</v>
      </c>
      <c r="Q10" s="18">
        <f>L10/G10</f>
        <v>4.6658459175260063E-2</v>
      </c>
      <c r="R10" s="14"/>
      <c r="S10" s="9" t="s">
        <v>67</v>
      </c>
      <c r="T10" s="10" t="s">
        <v>67</v>
      </c>
      <c r="U10" s="10" t="s">
        <v>67</v>
      </c>
      <c r="V10" s="20" t="s">
        <v>67</v>
      </c>
      <c r="W10" s="20"/>
      <c r="X10" s="12">
        <v>402</v>
      </c>
      <c r="Y10" s="17">
        <v>351</v>
      </c>
      <c r="Z10" s="17">
        <v>311</v>
      </c>
      <c r="AA10" s="12">
        <v>235</v>
      </c>
      <c r="AB10" s="12"/>
      <c r="AC10" s="12">
        <f>SUM(S10,X10)</f>
        <v>402</v>
      </c>
      <c r="AD10" s="12">
        <f>SUM(T10,Y10)</f>
        <v>351</v>
      </c>
      <c r="AE10" s="12">
        <f>SUM(U10,Z10)</f>
        <v>311</v>
      </c>
      <c r="AF10" s="12">
        <f>SUM(V10,AA10)</f>
        <v>235</v>
      </c>
      <c r="AH10" s="10">
        <f>AC10/D10</f>
        <v>4.8278429629985469E-3</v>
      </c>
      <c r="AI10" s="10">
        <f>AD10/E10</f>
        <v>4.1121889498102063E-3</v>
      </c>
      <c r="AJ10" s="10">
        <f>AE10/F10</f>
        <v>3.5756579325568827E-3</v>
      </c>
      <c r="AK10" s="10">
        <f>AF10/G10</f>
        <v>2.6542575420445691E-3</v>
      </c>
      <c r="AM10" s="10">
        <f t="shared" si="0"/>
        <v>86034.25</v>
      </c>
      <c r="AN10" s="24">
        <f t="shared" si="1"/>
        <v>8.1580331171715453E-2</v>
      </c>
      <c r="AO10" s="10">
        <f t="shared" si="2"/>
        <v>3.7924868468525511E-3</v>
      </c>
    </row>
    <row r="11" spans="1:41" x14ac:dyDescent="0.75">
      <c r="A11" s="9" t="s">
        <v>9</v>
      </c>
      <c r="B11" s="12" t="s">
        <v>114</v>
      </c>
      <c r="C11" s="12"/>
      <c r="D11" s="13">
        <v>36713</v>
      </c>
      <c r="E11" s="13">
        <v>37561</v>
      </c>
      <c r="F11" s="14">
        <v>38560</v>
      </c>
      <c r="G11" s="15">
        <v>39750</v>
      </c>
      <c r="H11" s="15"/>
      <c r="I11" s="13">
        <v>1857</v>
      </c>
      <c r="J11" s="14">
        <v>3219</v>
      </c>
      <c r="K11" s="14">
        <v>3105</v>
      </c>
      <c r="L11" s="15">
        <v>2197</v>
      </c>
      <c r="M11" s="15"/>
      <c r="N11" s="11">
        <f>I11/D11</f>
        <v>5.0581537874867216E-2</v>
      </c>
      <c r="O11" s="18">
        <f>J11/E11</f>
        <v>8.570059370091318E-2</v>
      </c>
      <c r="P11" s="18">
        <f>K11/F11</f>
        <v>8.0523858921161831E-2</v>
      </c>
      <c r="Q11" s="18">
        <f>L11/G11</f>
        <v>5.5270440251572329E-2</v>
      </c>
      <c r="R11" s="14"/>
      <c r="S11" s="16">
        <v>32</v>
      </c>
      <c r="T11" s="17">
        <v>62</v>
      </c>
      <c r="U11" s="17">
        <v>48</v>
      </c>
      <c r="V11" s="12">
        <v>27</v>
      </c>
      <c r="W11" s="12"/>
      <c r="X11" s="12">
        <v>75</v>
      </c>
      <c r="Y11" s="17">
        <v>75</v>
      </c>
      <c r="Z11" s="17">
        <v>66</v>
      </c>
      <c r="AA11" s="12">
        <v>60</v>
      </c>
      <c r="AB11" s="12"/>
      <c r="AC11" s="12">
        <f>SUM(S11,X11)</f>
        <v>107</v>
      </c>
      <c r="AD11" s="12">
        <f>SUM(T11,Y11)</f>
        <v>137</v>
      </c>
      <c r="AE11" s="12">
        <f>SUM(U11,Z11)</f>
        <v>114</v>
      </c>
      <c r="AF11" s="12">
        <f>SUM(V11,AA11)</f>
        <v>87</v>
      </c>
      <c r="AH11" s="10">
        <f>AC11/D11</f>
        <v>2.9144989513251438E-3</v>
      </c>
      <c r="AI11" s="10">
        <f>AD11/E11</f>
        <v>3.6474002289608905E-3</v>
      </c>
      <c r="AJ11" s="10">
        <f>AE11/F11</f>
        <v>2.9564315352697094E-3</v>
      </c>
      <c r="AK11" s="10">
        <f>AF11/G11</f>
        <v>2.188679245283019E-3</v>
      </c>
      <c r="AM11" s="10">
        <f t="shared" si="0"/>
        <v>38146</v>
      </c>
      <c r="AN11" s="24">
        <f t="shared" si="1"/>
        <v>6.8019107687128641E-2</v>
      </c>
      <c r="AO11" s="10">
        <f t="shared" si="2"/>
        <v>2.9267524902096905E-3</v>
      </c>
    </row>
    <row r="12" spans="1:41" x14ac:dyDescent="0.75">
      <c r="A12" s="9" t="s">
        <v>68</v>
      </c>
      <c r="B12" s="12" t="s">
        <v>106</v>
      </c>
      <c r="C12" s="12"/>
      <c r="D12" s="13">
        <v>4813</v>
      </c>
      <c r="E12" s="13">
        <v>4834</v>
      </c>
      <c r="F12" s="14">
        <v>4858</v>
      </c>
      <c r="G12" s="15">
        <v>4931</v>
      </c>
      <c r="H12" s="15"/>
      <c r="I12" s="16">
        <v>320</v>
      </c>
      <c r="J12" s="17">
        <v>292</v>
      </c>
      <c r="K12" s="17">
        <v>336</v>
      </c>
      <c r="L12" s="12">
        <v>365</v>
      </c>
      <c r="M12" s="12"/>
      <c r="N12" s="11">
        <f>I12/D12</f>
        <v>6.6486598794930393E-2</v>
      </c>
      <c r="O12" s="18">
        <f>J12/E12</f>
        <v>6.0405461315680593E-2</v>
      </c>
      <c r="P12" s="18">
        <f>K12/F12</f>
        <v>6.9164265129683003E-2</v>
      </c>
      <c r="Q12" s="18">
        <f>L12/G12</f>
        <v>7.4021496653822752E-2</v>
      </c>
      <c r="R12" s="17"/>
      <c r="S12" s="16">
        <v>29</v>
      </c>
      <c r="T12" s="17">
        <v>14</v>
      </c>
      <c r="U12" s="17">
        <v>9</v>
      </c>
      <c r="V12" s="12">
        <v>10</v>
      </c>
      <c r="W12" s="12"/>
      <c r="X12" s="12">
        <v>9</v>
      </c>
      <c r="Y12" s="17">
        <v>12</v>
      </c>
      <c r="Z12" s="17">
        <v>18</v>
      </c>
      <c r="AA12" s="12">
        <v>7</v>
      </c>
      <c r="AB12" s="12"/>
      <c r="AC12" s="12">
        <f>SUM(S12,X12)</f>
        <v>38</v>
      </c>
      <c r="AD12" s="12">
        <f>SUM(T12,Y12)</f>
        <v>26</v>
      </c>
      <c r="AE12" s="12">
        <f>SUM(U12,Z12)</f>
        <v>27</v>
      </c>
      <c r="AF12" s="12">
        <f>SUM(V12,AA12)</f>
        <v>17</v>
      </c>
      <c r="AH12" s="10">
        <f>AC12/D12</f>
        <v>7.8952836068979845E-3</v>
      </c>
      <c r="AI12" s="10">
        <f>AD12/E12</f>
        <v>5.3785684733140254E-3</v>
      </c>
      <c r="AJ12" s="10">
        <f>AE12/F12</f>
        <v>5.5578427336352406E-3</v>
      </c>
      <c r="AK12" s="10">
        <f>AF12/G12</f>
        <v>3.4475765564794159E-3</v>
      </c>
      <c r="AM12" s="10">
        <f t="shared" si="0"/>
        <v>4859</v>
      </c>
      <c r="AN12" s="24">
        <f t="shared" si="1"/>
        <v>6.751945547352918E-2</v>
      </c>
      <c r="AO12" s="10">
        <f t="shared" si="2"/>
        <v>5.5698178425816662E-3</v>
      </c>
    </row>
    <row r="13" spans="1:41" x14ac:dyDescent="0.75">
      <c r="A13" s="9" t="s">
        <v>13</v>
      </c>
      <c r="B13" s="12" t="s">
        <v>135</v>
      </c>
      <c r="C13" s="12"/>
      <c r="D13" s="13">
        <v>9582</v>
      </c>
      <c r="E13" s="13">
        <v>9500</v>
      </c>
      <c r="F13" s="22">
        <v>9600</v>
      </c>
      <c r="G13" s="15">
        <v>9500</v>
      </c>
      <c r="H13" s="15"/>
      <c r="I13" s="16">
        <v>752</v>
      </c>
      <c r="J13" s="17">
        <v>917</v>
      </c>
      <c r="K13" s="17">
        <v>906</v>
      </c>
      <c r="L13" s="12">
        <v>867</v>
      </c>
      <c r="M13" s="12"/>
      <c r="N13" s="11">
        <f>I13/D13</f>
        <v>7.8480484241285745E-2</v>
      </c>
      <c r="O13" s="18">
        <f>J13/E13</f>
        <v>9.6526315789473682E-2</v>
      </c>
      <c r="P13" s="18">
        <f>K13/F13</f>
        <v>9.4375000000000001E-2</v>
      </c>
      <c r="Q13" s="18">
        <f>L13/G13</f>
        <v>9.1263157894736838E-2</v>
      </c>
      <c r="R13" s="17"/>
      <c r="S13" s="16">
        <v>68</v>
      </c>
      <c r="T13" s="17">
        <v>33</v>
      </c>
      <c r="U13" s="17">
        <v>59</v>
      </c>
      <c r="V13" s="12">
        <v>90</v>
      </c>
      <c r="W13" s="12"/>
      <c r="X13" s="17">
        <v>45</v>
      </c>
      <c r="Y13" s="17">
        <v>33</v>
      </c>
      <c r="Z13" s="17">
        <v>33</v>
      </c>
      <c r="AA13" s="12">
        <v>69</v>
      </c>
      <c r="AB13" s="12"/>
      <c r="AC13" s="12">
        <f>SUM(S13,X13)</f>
        <v>113</v>
      </c>
      <c r="AD13" s="12">
        <f>SUM(T13,Y13)</f>
        <v>66</v>
      </c>
      <c r="AE13" s="12">
        <f>SUM(U13,Z13)</f>
        <v>92</v>
      </c>
      <c r="AF13" s="12">
        <f>SUM(V13,AA13)</f>
        <v>159</v>
      </c>
      <c r="AH13" s="10">
        <f>AC13/D13</f>
        <v>1.179294510540597E-2</v>
      </c>
      <c r="AI13" s="10">
        <f>AD13/E13</f>
        <v>6.9473684210526318E-3</v>
      </c>
      <c r="AJ13" s="10">
        <f>AE13/F13</f>
        <v>9.5833333333333326E-3</v>
      </c>
      <c r="AK13" s="10">
        <f>AF13/G13</f>
        <v>1.6736842105263158E-2</v>
      </c>
      <c r="AM13" s="10">
        <f t="shared" si="0"/>
        <v>9545.5</v>
      </c>
      <c r="AN13" s="24">
        <f t="shared" si="1"/>
        <v>9.0161239481374056E-2</v>
      </c>
      <c r="AO13" s="10">
        <f t="shared" si="2"/>
        <v>1.1265122241263772E-2</v>
      </c>
    </row>
    <row r="14" spans="1:41" x14ac:dyDescent="0.75">
      <c r="A14" s="9" t="s">
        <v>10</v>
      </c>
      <c r="B14" s="12" t="s">
        <v>108</v>
      </c>
      <c r="C14" s="12"/>
      <c r="D14" s="13">
        <v>4935</v>
      </c>
      <c r="E14" s="13">
        <v>4971</v>
      </c>
      <c r="F14" s="14">
        <v>5099</v>
      </c>
      <c r="G14" s="15">
        <v>5236</v>
      </c>
      <c r="H14" s="15"/>
      <c r="I14" s="16">
        <v>354</v>
      </c>
      <c r="J14" s="17">
        <v>337</v>
      </c>
      <c r="K14" s="17">
        <v>373</v>
      </c>
      <c r="L14" s="12">
        <v>343</v>
      </c>
      <c r="M14" s="12"/>
      <c r="N14" s="11">
        <f>I14/D14</f>
        <v>7.1732522796352588E-2</v>
      </c>
      <c r="O14" s="18">
        <f>J14/E14</f>
        <v>6.7793200563266945E-2</v>
      </c>
      <c r="P14" s="18">
        <f>K14/F14</f>
        <v>7.3151598352618155E-2</v>
      </c>
      <c r="Q14" s="18">
        <f>L14/G14</f>
        <v>6.550802139037433E-2</v>
      </c>
      <c r="R14" s="17"/>
      <c r="S14" s="16">
        <v>15</v>
      </c>
      <c r="T14" s="17">
        <v>17</v>
      </c>
      <c r="U14" s="17">
        <v>21</v>
      </c>
      <c r="V14" s="12">
        <v>15</v>
      </c>
      <c r="W14" s="12"/>
      <c r="X14" s="12">
        <v>13</v>
      </c>
      <c r="Y14" s="17">
        <v>17</v>
      </c>
      <c r="Z14" s="17">
        <v>14</v>
      </c>
      <c r="AA14" s="12">
        <v>10</v>
      </c>
      <c r="AB14" s="12"/>
      <c r="AC14" s="12">
        <f>SUM(S14,X14)</f>
        <v>28</v>
      </c>
      <c r="AD14" s="12">
        <f>SUM(T14,Y14)</f>
        <v>34</v>
      </c>
      <c r="AE14" s="12">
        <f>SUM(U14,Z14)</f>
        <v>35</v>
      </c>
      <c r="AF14" s="12">
        <f>SUM(V14,AA14)</f>
        <v>25</v>
      </c>
      <c r="AH14" s="10">
        <f>AC14/D14</f>
        <v>5.6737588652482273E-3</v>
      </c>
      <c r="AI14" s="10">
        <f>AD14/E14</f>
        <v>6.8396700865017103E-3</v>
      </c>
      <c r="AJ14" s="10">
        <f>AE14/F14</f>
        <v>6.8640909982349476E-3</v>
      </c>
      <c r="AK14" s="10">
        <f>AF14/G14</f>
        <v>4.7746371275783038E-3</v>
      </c>
      <c r="AM14" s="10">
        <f t="shared" si="0"/>
        <v>5060.25</v>
      </c>
      <c r="AN14" s="24">
        <f t="shared" si="1"/>
        <v>6.9546335775653001E-2</v>
      </c>
      <c r="AO14" s="10">
        <f t="shared" si="2"/>
        <v>6.0380392693907972E-3</v>
      </c>
    </row>
    <row r="15" spans="1:41" x14ac:dyDescent="0.75">
      <c r="A15" s="9" t="s">
        <v>11</v>
      </c>
      <c r="B15" s="20" t="s">
        <v>129</v>
      </c>
      <c r="C15" s="20"/>
      <c r="D15" s="13">
        <v>81271</v>
      </c>
      <c r="E15" s="13">
        <v>82495</v>
      </c>
      <c r="F15" s="14">
        <v>69572</v>
      </c>
      <c r="G15" s="15">
        <v>72952</v>
      </c>
      <c r="H15" s="15"/>
      <c r="I15" s="13">
        <v>5921</v>
      </c>
      <c r="J15" s="14">
        <v>5648</v>
      </c>
      <c r="K15" s="14">
        <v>5401</v>
      </c>
      <c r="L15" s="15">
        <v>5029</v>
      </c>
      <c r="M15" s="15"/>
      <c r="N15" s="11">
        <f>I15/D15</f>
        <v>7.2855015934343126E-2</v>
      </c>
      <c r="O15" s="18">
        <f>J15/E15</f>
        <v>6.8464755439723621E-2</v>
      </c>
      <c r="P15" s="18">
        <f>K15/F15</f>
        <v>7.7631805898924849E-2</v>
      </c>
      <c r="Q15" s="18">
        <f>L15/G15</f>
        <v>6.8935738567825422E-2</v>
      </c>
      <c r="R15" s="14"/>
      <c r="S15" s="9" t="s">
        <v>67</v>
      </c>
      <c r="T15" s="10" t="s">
        <v>67</v>
      </c>
      <c r="U15" s="10" t="s">
        <v>67</v>
      </c>
      <c r="V15" s="20" t="s">
        <v>67</v>
      </c>
      <c r="W15" s="20"/>
      <c r="X15" s="12">
        <v>115</v>
      </c>
      <c r="Y15" s="17">
        <v>128</v>
      </c>
      <c r="Z15" s="17">
        <v>103</v>
      </c>
      <c r="AA15" s="12">
        <v>79</v>
      </c>
      <c r="AB15" s="12"/>
      <c r="AC15" s="12">
        <f>SUM(S15,X15)</f>
        <v>115</v>
      </c>
      <c r="AD15" s="12">
        <f>SUM(T15,Y15)</f>
        <v>128</v>
      </c>
      <c r="AE15" s="12">
        <f>SUM(U15,Z15)</f>
        <v>103</v>
      </c>
      <c r="AF15" s="12">
        <f>SUM(V15,AA15)</f>
        <v>79</v>
      </c>
      <c r="AH15" s="10">
        <f>AC15/D15</f>
        <v>1.415018887426019E-3</v>
      </c>
      <c r="AI15" s="10">
        <f>AD15/E15</f>
        <v>1.5516091884356627E-3</v>
      </c>
      <c r="AJ15" s="10">
        <f>AE15/F15</f>
        <v>1.4804806531363193E-3</v>
      </c>
      <c r="AK15" s="10">
        <f>AF15/G15</f>
        <v>1.0829038271740323E-3</v>
      </c>
      <c r="AM15" s="10">
        <f t="shared" si="0"/>
        <v>76572.5</v>
      </c>
      <c r="AN15" s="24">
        <f t="shared" si="1"/>
        <v>7.1971828960204265E-2</v>
      </c>
      <c r="AO15" s="10">
        <f t="shared" si="2"/>
        <v>1.3825031390430082E-3</v>
      </c>
    </row>
    <row r="16" spans="1:41" x14ac:dyDescent="0.75">
      <c r="A16" s="9" t="s">
        <v>12</v>
      </c>
      <c r="B16" s="12" t="s">
        <v>110</v>
      </c>
      <c r="C16" s="12"/>
      <c r="D16" s="13">
        <v>18403</v>
      </c>
      <c r="E16" s="13">
        <v>18495</v>
      </c>
      <c r="F16" s="14">
        <v>18590</v>
      </c>
      <c r="G16" s="15">
        <v>18595</v>
      </c>
      <c r="H16" s="15"/>
      <c r="I16" s="13">
        <v>1678</v>
      </c>
      <c r="J16" s="14">
        <v>1715</v>
      </c>
      <c r="K16" s="14">
        <v>1437</v>
      </c>
      <c r="L16" s="15">
        <v>1411</v>
      </c>
      <c r="M16" s="15"/>
      <c r="N16" s="11">
        <f>I16/D16</f>
        <v>9.1180785741455203E-2</v>
      </c>
      <c r="O16" s="18">
        <f>J16/E16</f>
        <v>9.2727764260610981E-2</v>
      </c>
      <c r="P16" s="18">
        <f>K16/F16</f>
        <v>7.7299623453469607E-2</v>
      </c>
      <c r="Q16" s="18">
        <f>L16/G16</f>
        <v>7.588061306802904E-2</v>
      </c>
      <c r="R16" s="14"/>
      <c r="S16" s="16">
        <v>6</v>
      </c>
      <c r="T16" s="17">
        <v>4</v>
      </c>
      <c r="U16" s="17">
        <v>12</v>
      </c>
      <c r="V16" s="12">
        <v>14</v>
      </c>
      <c r="W16" s="12"/>
      <c r="X16" s="12">
        <v>44</v>
      </c>
      <c r="Y16" s="17">
        <v>39</v>
      </c>
      <c r="Z16" s="17">
        <v>32</v>
      </c>
      <c r="AA16" s="12">
        <v>40</v>
      </c>
      <c r="AB16" s="12"/>
      <c r="AC16" s="12">
        <f>SUM(S16,X16)</f>
        <v>50</v>
      </c>
      <c r="AD16" s="12">
        <f>SUM(T16,Y16)</f>
        <v>43</v>
      </c>
      <c r="AE16" s="12">
        <f>SUM(U16,Z16)</f>
        <v>44</v>
      </c>
      <c r="AF16" s="12">
        <f>SUM(V16,AA16)</f>
        <v>54</v>
      </c>
      <c r="AH16" s="10">
        <f>AC16/D16</f>
        <v>2.7169483236428845E-3</v>
      </c>
      <c r="AI16" s="10">
        <f>AD16/E16</f>
        <v>2.3249526899161935E-3</v>
      </c>
      <c r="AJ16" s="10">
        <f>AE16/F16</f>
        <v>2.3668639053254438E-3</v>
      </c>
      <c r="AK16" s="10">
        <f>AF16/G16</f>
        <v>2.9040064533476743E-3</v>
      </c>
      <c r="AM16" s="10">
        <f t="shared" si="0"/>
        <v>18520.75</v>
      </c>
      <c r="AN16" s="24">
        <f t="shared" si="1"/>
        <v>8.4272196630891222E-2</v>
      </c>
      <c r="AO16" s="10">
        <f t="shared" si="2"/>
        <v>2.5781928430580491E-3</v>
      </c>
    </row>
    <row r="17" spans="1:41" x14ac:dyDescent="0.75">
      <c r="A17" s="9" t="s">
        <v>14</v>
      </c>
      <c r="B17" s="12" t="s">
        <v>134</v>
      </c>
      <c r="C17" s="12"/>
      <c r="D17" s="13"/>
      <c r="E17" s="13">
        <v>11141</v>
      </c>
      <c r="F17" s="14">
        <v>11248</v>
      </c>
      <c r="G17" s="15">
        <v>11090</v>
      </c>
      <c r="H17" s="15"/>
      <c r="I17" s="16"/>
      <c r="J17" s="17">
        <v>801</v>
      </c>
      <c r="K17" s="17">
        <v>497</v>
      </c>
      <c r="L17" s="12">
        <v>849</v>
      </c>
      <c r="M17" s="12"/>
      <c r="N17" s="11" t="e">
        <f>I17/D17</f>
        <v>#DIV/0!</v>
      </c>
      <c r="O17" s="18">
        <f>J17/E17</f>
        <v>7.1896598150973878E-2</v>
      </c>
      <c r="P17" s="18">
        <f>K17/F17</f>
        <v>4.4185633001422475E-2</v>
      </c>
      <c r="Q17" s="18">
        <f>L17/G17</f>
        <v>7.655545536519387E-2</v>
      </c>
      <c r="R17" s="17"/>
      <c r="S17" s="16"/>
      <c r="T17" s="17">
        <v>0</v>
      </c>
      <c r="U17" s="17">
        <v>0</v>
      </c>
      <c r="V17" s="12">
        <v>0</v>
      </c>
      <c r="W17" s="12"/>
      <c r="X17" s="17"/>
      <c r="Y17" s="17">
        <v>46</v>
      </c>
      <c r="Z17" s="17">
        <v>32</v>
      </c>
      <c r="AA17" s="12">
        <v>79</v>
      </c>
      <c r="AB17" s="12"/>
      <c r="AC17" s="12">
        <f>SUM(S17,X17)</f>
        <v>0</v>
      </c>
      <c r="AD17" s="12">
        <f>SUM(T17,Y17)</f>
        <v>46</v>
      </c>
      <c r="AE17" s="12">
        <f>SUM(U17,Z17)</f>
        <v>32</v>
      </c>
      <c r="AF17" s="12">
        <f>SUM(V17,AA17)</f>
        <v>79</v>
      </c>
      <c r="AH17" s="10" t="e">
        <f>AC17/D17</f>
        <v>#DIV/0!</v>
      </c>
      <c r="AI17" s="10">
        <f>AD17/E17</f>
        <v>4.1288932770846424E-3</v>
      </c>
      <c r="AJ17" s="10">
        <f>AE17/F17</f>
        <v>2.8449502133712661E-3</v>
      </c>
      <c r="AK17" s="10">
        <f>AF17/G17</f>
        <v>7.1235347159603248E-3</v>
      </c>
      <c r="AM17" s="10">
        <f t="shared" si="0"/>
        <v>11159.666666666666</v>
      </c>
      <c r="AN17" s="24" t="e">
        <f t="shared" si="1"/>
        <v>#DIV/0!</v>
      </c>
      <c r="AO17" s="10" t="e">
        <f t="shared" si="2"/>
        <v>#DIV/0!</v>
      </c>
    </row>
    <row r="18" spans="1:41" x14ac:dyDescent="0.75">
      <c r="A18" s="9" t="s">
        <v>15</v>
      </c>
      <c r="B18" s="12" t="s">
        <v>126</v>
      </c>
      <c r="C18" s="12"/>
      <c r="D18" s="13">
        <v>17845</v>
      </c>
      <c r="E18" s="13">
        <v>18140</v>
      </c>
      <c r="F18" s="14">
        <v>18447</v>
      </c>
      <c r="G18" s="15">
        <v>18783</v>
      </c>
      <c r="H18" s="15"/>
      <c r="I18" s="13">
        <v>1060</v>
      </c>
      <c r="J18" s="14">
        <v>1168</v>
      </c>
      <c r="K18" s="14">
        <v>1142</v>
      </c>
      <c r="L18" s="15">
        <v>1105</v>
      </c>
      <c r="M18" s="15"/>
      <c r="N18" s="11">
        <f>I18/D18</f>
        <v>5.9400392266741382E-2</v>
      </c>
      <c r="O18" s="18">
        <f>J18/E18</f>
        <v>6.4388092613009928E-2</v>
      </c>
      <c r="P18" s="18">
        <f>K18/F18</f>
        <v>6.1907085162899118E-2</v>
      </c>
      <c r="Q18" s="18">
        <f>L18/G18</f>
        <v>5.8829792897833147E-2</v>
      </c>
      <c r="R18" s="14"/>
      <c r="S18" s="16">
        <v>75</v>
      </c>
      <c r="T18" s="17">
        <v>79</v>
      </c>
      <c r="U18" s="17">
        <v>69</v>
      </c>
      <c r="V18" s="12">
        <v>42</v>
      </c>
      <c r="W18" s="12"/>
      <c r="X18" s="12">
        <v>44</v>
      </c>
      <c r="Y18" s="17">
        <v>39</v>
      </c>
      <c r="Z18" s="17">
        <v>24</v>
      </c>
      <c r="AA18" s="12">
        <v>36</v>
      </c>
      <c r="AB18" s="12"/>
      <c r="AC18" s="12">
        <f>SUM(S18,X18)</f>
        <v>119</v>
      </c>
      <c r="AD18" s="12">
        <f>SUM(T18,Y18)</f>
        <v>118</v>
      </c>
      <c r="AE18" s="12">
        <f>SUM(U18,Z18)</f>
        <v>93</v>
      </c>
      <c r="AF18" s="12">
        <f>SUM(V18,AA18)</f>
        <v>78</v>
      </c>
      <c r="AH18" s="10">
        <f>AC18/D18</f>
        <v>6.6685346035304004E-3</v>
      </c>
      <c r="AI18" s="10">
        <f>AD18/E18</f>
        <v>6.5049614112458656E-3</v>
      </c>
      <c r="AJ18" s="10">
        <f>AE18/F18</f>
        <v>5.0414701577492279E-3</v>
      </c>
      <c r="AK18" s="10">
        <f>AF18/G18</f>
        <v>4.1526912633764578E-3</v>
      </c>
      <c r="AM18" s="10">
        <f t="shared" si="0"/>
        <v>18303.75</v>
      </c>
      <c r="AN18" s="24">
        <f t="shared" si="1"/>
        <v>6.1131340735120887E-2</v>
      </c>
      <c r="AO18" s="10">
        <f t="shared" si="2"/>
        <v>5.5919143589754881E-3</v>
      </c>
    </row>
    <row r="19" spans="1:41" x14ac:dyDescent="0.75">
      <c r="A19" s="9" t="s">
        <v>16</v>
      </c>
      <c r="B19" s="12" t="s">
        <v>94</v>
      </c>
      <c r="C19" s="12"/>
      <c r="D19" s="13">
        <v>21854</v>
      </c>
      <c r="E19" s="13">
        <v>21981</v>
      </c>
      <c r="F19" s="14">
        <v>22204</v>
      </c>
      <c r="G19" s="15">
        <v>22377</v>
      </c>
      <c r="H19" s="15"/>
      <c r="I19" s="13">
        <v>2109</v>
      </c>
      <c r="J19" s="14">
        <v>2933</v>
      </c>
      <c r="K19" s="14">
        <v>2918</v>
      </c>
      <c r="L19" s="15">
        <v>2528</v>
      </c>
      <c r="M19" s="15"/>
      <c r="N19" s="11">
        <f>I19/D19</f>
        <v>9.6504072481010339E-2</v>
      </c>
      <c r="O19" s="18">
        <f>J19/E19</f>
        <v>0.13343341977162096</v>
      </c>
      <c r="P19" s="18">
        <f>K19/F19</f>
        <v>0.13141776256530355</v>
      </c>
      <c r="Q19" s="18">
        <f>L19/G19</f>
        <v>0.11297314206551369</v>
      </c>
      <c r="R19" s="14"/>
      <c r="S19" s="16">
        <v>11</v>
      </c>
      <c r="T19" s="17">
        <v>26</v>
      </c>
      <c r="U19" s="17">
        <v>12</v>
      </c>
      <c r="V19" s="12">
        <v>6</v>
      </c>
      <c r="W19" s="12"/>
      <c r="X19" s="12">
        <v>162</v>
      </c>
      <c r="Y19" s="17">
        <v>111</v>
      </c>
      <c r="Z19" s="17">
        <v>102</v>
      </c>
      <c r="AA19" s="12">
        <v>109</v>
      </c>
      <c r="AB19" s="12"/>
      <c r="AC19" s="12">
        <f>SUM(S19,X19)</f>
        <v>173</v>
      </c>
      <c r="AD19" s="12">
        <f>SUM(T19,Y19)</f>
        <v>137</v>
      </c>
      <c r="AE19" s="12">
        <f>SUM(U19,Z19)</f>
        <v>114</v>
      </c>
      <c r="AF19" s="12">
        <f>SUM(V19,AA19)</f>
        <v>115</v>
      </c>
      <c r="AH19" s="10">
        <f>AC19/D19</f>
        <v>7.9161709526860066E-3</v>
      </c>
      <c r="AI19" s="10">
        <f>AD19/E19</f>
        <v>6.2326554751831126E-3</v>
      </c>
      <c r="AJ19" s="10">
        <f>AE19/F19</f>
        <v>5.1342100522428396E-3</v>
      </c>
      <c r="AK19" s="10">
        <f>AF19/G19</f>
        <v>5.1392054341511369E-3</v>
      </c>
      <c r="AM19" s="10">
        <f t="shared" si="0"/>
        <v>22104</v>
      </c>
      <c r="AN19" s="24">
        <f t="shared" si="1"/>
        <v>0.11858209922086213</v>
      </c>
      <c r="AO19" s="10">
        <f t="shared" si="2"/>
        <v>6.1055604785657733E-3</v>
      </c>
    </row>
    <row r="20" spans="1:41" x14ac:dyDescent="0.75">
      <c r="A20" s="9" t="s">
        <v>19</v>
      </c>
      <c r="B20" s="12" t="s">
        <v>120</v>
      </c>
      <c r="C20" s="12"/>
      <c r="D20" s="13">
        <v>58395</v>
      </c>
      <c r="E20" s="13">
        <v>59217</v>
      </c>
      <c r="F20" s="13"/>
      <c r="G20" s="15">
        <v>59092</v>
      </c>
      <c r="H20" s="15"/>
      <c r="I20" s="16">
        <v>794</v>
      </c>
      <c r="J20" s="17">
        <v>734</v>
      </c>
      <c r="K20" s="17"/>
      <c r="L20" s="15">
        <v>3800</v>
      </c>
      <c r="M20" s="15"/>
      <c r="N20" s="11">
        <f>I20/D20</f>
        <v>1.3597054542340954E-2</v>
      </c>
      <c r="O20" s="18">
        <f>J20/E20</f>
        <v>1.2395089248019995E-2</v>
      </c>
      <c r="P20" s="18" t="e">
        <f>K20/F20</f>
        <v>#DIV/0!</v>
      </c>
      <c r="Q20" s="18">
        <f>L20/G20</f>
        <v>6.4306505110674886E-2</v>
      </c>
      <c r="S20" s="16">
        <v>22</v>
      </c>
      <c r="T20" s="17">
        <v>26</v>
      </c>
      <c r="U20" s="17"/>
      <c r="V20" s="12">
        <v>37</v>
      </c>
      <c r="W20" s="17"/>
      <c r="X20" s="12">
        <v>88</v>
      </c>
      <c r="Y20" s="17">
        <v>83</v>
      </c>
      <c r="Z20" s="17"/>
      <c r="AA20" s="12">
        <v>69</v>
      </c>
      <c r="AB20" s="12"/>
      <c r="AC20" s="12">
        <f>SUM(S20,X20)</f>
        <v>110</v>
      </c>
      <c r="AD20" s="12">
        <f>SUM(T20,Y20)</f>
        <v>109</v>
      </c>
      <c r="AE20" s="12">
        <f>SUM(U20,Z20)</f>
        <v>0</v>
      </c>
      <c r="AF20" s="12">
        <f>SUM(V20,AA20)</f>
        <v>106</v>
      </c>
      <c r="AH20" s="10">
        <f>AC20/D20</f>
        <v>1.8837229214830036E-3</v>
      </c>
      <c r="AI20" s="10">
        <f>AD20/E20</f>
        <v>1.8406876403735414E-3</v>
      </c>
      <c r="AJ20" s="10" t="e">
        <f>AE20/F20</f>
        <v>#DIV/0!</v>
      </c>
      <c r="AK20" s="10">
        <f>AF20/G20</f>
        <v>1.7938130372977729E-3</v>
      </c>
      <c r="AM20" s="10">
        <f t="shared" si="0"/>
        <v>58901.333333333336</v>
      </c>
      <c r="AN20" s="24" t="e">
        <f t="shared" si="1"/>
        <v>#DIV/0!</v>
      </c>
      <c r="AO20" s="10" t="e">
        <f t="shared" si="2"/>
        <v>#DIV/0!</v>
      </c>
    </row>
    <row r="21" spans="1:41" x14ac:dyDescent="0.75">
      <c r="A21" s="9" t="s">
        <v>18</v>
      </c>
      <c r="B21" s="20" t="s">
        <v>111</v>
      </c>
      <c r="C21" s="20"/>
      <c r="D21" s="13">
        <v>37266</v>
      </c>
      <c r="E21" s="13">
        <v>38938</v>
      </c>
      <c r="F21" s="14">
        <v>39814</v>
      </c>
      <c r="G21" s="15">
        <v>40300</v>
      </c>
      <c r="H21" s="15"/>
      <c r="I21" s="13">
        <v>2047</v>
      </c>
      <c r="J21" s="14">
        <v>2144</v>
      </c>
      <c r="K21" s="14">
        <v>1815</v>
      </c>
      <c r="L21" s="19">
        <v>1802</v>
      </c>
      <c r="M21" s="19"/>
      <c r="N21" s="11">
        <f>I21/D21</f>
        <v>5.492942628669565E-2</v>
      </c>
      <c r="O21" s="18">
        <f>J21/E21</f>
        <v>5.506189326621809E-2</v>
      </c>
      <c r="P21" s="18">
        <f>K21/F21</f>
        <v>4.5586979454463251E-2</v>
      </c>
      <c r="Q21" s="18">
        <f>L21/G21</f>
        <v>4.4714640198511166E-2</v>
      </c>
      <c r="R21" s="14"/>
      <c r="S21" s="16">
        <v>0</v>
      </c>
      <c r="T21" s="17">
        <v>0</v>
      </c>
      <c r="U21" s="10" t="s">
        <v>67</v>
      </c>
      <c r="V21" s="20" t="s">
        <v>67</v>
      </c>
      <c r="W21" s="20"/>
      <c r="X21" s="12">
        <v>84</v>
      </c>
      <c r="Y21" s="17">
        <v>111</v>
      </c>
      <c r="Z21" s="17">
        <v>78</v>
      </c>
      <c r="AA21" s="12">
        <v>65</v>
      </c>
      <c r="AB21" s="12"/>
      <c r="AC21" s="12">
        <f>SUM(S21,X21)</f>
        <v>84</v>
      </c>
      <c r="AD21" s="12">
        <f>SUM(T21,Y21)</f>
        <v>111</v>
      </c>
      <c r="AE21" s="12">
        <f>SUM(U21,Z21)</f>
        <v>78</v>
      </c>
      <c r="AF21" s="12">
        <f>SUM(V21,AA21)</f>
        <v>65</v>
      </c>
      <c r="AH21" s="10">
        <f>AC21/D21</f>
        <v>2.2540653678956688E-3</v>
      </c>
      <c r="AI21" s="10">
        <f>AD21/E21</f>
        <v>2.8506857054805073E-3</v>
      </c>
      <c r="AJ21" s="10">
        <f>AE21/F21</f>
        <v>1.9591098608529663E-3</v>
      </c>
      <c r="AK21" s="10">
        <f>AF21/G21</f>
        <v>1.6129032258064516E-3</v>
      </c>
      <c r="AM21" s="10">
        <f t="shared" si="0"/>
        <v>39079.5</v>
      </c>
      <c r="AN21" s="24">
        <f t="shared" si="1"/>
        <v>5.0073234801472036E-2</v>
      </c>
      <c r="AO21" s="10">
        <f t="shared" si="2"/>
        <v>2.1691910400088985E-3</v>
      </c>
    </row>
    <row r="22" spans="1:41" x14ac:dyDescent="0.75">
      <c r="A22" s="9" t="s">
        <v>17</v>
      </c>
      <c r="B22" s="12" t="s">
        <v>115</v>
      </c>
      <c r="C22" s="12"/>
      <c r="D22" s="13">
        <v>5308</v>
      </c>
      <c r="E22" s="13">
        <v>5302</v>
      </c>
      <c r="F22" s="14">
        <v>5319</v>
      </c>
      <c r="G22" s="15">
        <v>5406</v>
      </c>
      <c r="H22" s="15"/>
      <c r="I22" s="16">
        <v>295</v>
      </c>
      <c r="J22" s="17">
        <v>220</v>
      </c>
      <c r="K22" s="17">
        <v>240</v>
      </c>
      <c r="L22" s="12">
        <v>188</v>
      </c>
      <c r="M22" s="12"/>
      <c r="N22" s="11">
        <f>I22/D22</f>
        <v>5.5576488319517711E-2</v>
      </c>
      <c r="O22" s="18">
        <f>J22/E22</f>
        <v>4.1493775933609957E-2</v>
      </c>
      <c r="P22" s="18">
        <f>K22/F22</f>
        <v>4.5121263395375068E-2</v>
      </c>
      <c r="Q22" s="18">
        <f>L22/G22</f>
        <v>3.477617462079171E-2</v>
      </c>
      <c r="R22" s="17"/>
      <c r="S22" s="16">
        <v>17</v>
      </c>
      <c r="T22" s="17">
        <v>0</v>
      </c>
      <c r="U22" s="17">
        <v>17</v>
      </c>
      <c r="V22" s="12">
        <v>25</v>
      </c>
      <c r="W22" s="12"/>
      <c r="X22" s="12">
        <v>9</v>
      </c>
      <c r="Y22" s="17">
        <v>23</v>
      </c>
      <c r="Z22" s="17">
        <v>28</v>
      </c>
      <c r="AA22" s="12">
        <v>23</v>
      </c>
      <c r="AB22" s="12"/>
      <c r="AC22" s="12">
        <f>SUM(S22,X22)</f>
        <v>26</v>
      </c>
      <c r="AD22" s="12">
        <f>SUM(T22,Y22)</f>
        <v>23</v>
      </c>
      <c r="AE22" s="12">
        <f>SUM(U22,Z22)</f>
        <v>45</v>
      </c>
      <c r="AF22" s="12">
        <f>SUM(V22,AA22)</f>
        <v>48</v>
      </c>
      <c r="AH22" s="10">
        <f>AC22/D22</f>
        <v>4.8982667671439335E-3</v>
      </c>
      <c r="AI22" s="10">
        <f>AD22/E22</f>
        <v>4.3379856657864953E-3</v>
      </c>
      <c r="AJ22" s="10">
        <f>AE22/F22</f>
        <v>8.4602368866328256E-3</v>
      </c>
      <c r="AK22" s="10">
        <f>AF22/G22</f>
        <v>8.8790233074361822E-3</v>
      </c>
      <c r="AM22" s="10">
        <f t="shared" si="0"/>
        <v>5333.75</v>
      </c>
      <c r="AN22" s="24">
        <f t="shared" si="1"/>
        <v>4.4241925567323613E-2</v>
      </c>
      <c r="AO22" s="10">
        <f t="shared" si="2"/>
        <v>6.6438781567498585E-3</v>
      </c>
    </row>
    <row r="23" spans="1:41" x14ac:dyDescent="0.75">
      <c r="A23" s="9" t="s">
        <v>20</v>
      </c>
      <c r="B23" s="20" t="s">
        <v>99</v>
      </c>
      <c r="C23" s="20"/>
      <c r="D23" s="13">
        <v>41093</v>
      </c>
      <c r="E23" s="13">
        <v>41608</v>
      </c>
      <c r="F23" s="14">
        <v>41857</v>
      </c>
      <c r="G23" s="15">
        <v>42240</v>
      </c>
      <c r="H23" s="15"/>
      <c r="I23" s="13">
        <v>2585</v>
      </c>
      <c r="J23" s="14">
        <v>2014</v>
      </c>
      <c r="K23" s="14">
        <v>2393</v>
      </c>
      <c r="L23" s="20" t="s">
        <v>67</v>
      </c>
      <c r="M23" s="20"/>
      <c r="N23" s="11">
        <f>I23/D23</f>
        <v>6.2906091061738015E-2</v>
      </c>
      <c r="O23" s="18">
        <f>J23/E23</f>
        <v>4.8404153047490864E-2</v>
      </c>
      <c r="P23" s="18">
        <f>K23/F23</f>
        <v>5.7170843586496885E-2</v>
      </c>
      <c r="Q23" s="18" t="e">
        <f>L23/G23</f>
        <v>#VALUE!</v>
      </c>
      <c r="R23" s="14"/>
      <c r="S23" s="9" t="s">
        <v>67</v>
      </c>
      <c r="T23" s="10" t="s">
        <v>67</v>
      </c>
      <c r="U23" s="17">
        <v>123</v>
      </c>
      <c r="V23" s="20" t="s">
        <v>67</v>
      </c>
      <c r="X23" s="12">
        <v>93</v>
      </c>
      <c r="Y23" s="17">
        <v>84</v>
      </c>
      <c r="Z23" s="17">
        <v>99</v>
      </c>
      <c r="AA23" s="12">
        <v>111</v>
      </c>
      <c r="AB23" s="12"/>
      <c r="AC23" s="12">
        <f>SUM(S23,X23)</f>
        <v>93</v>
      </c>
      <c r="AD23" s="12">
        <f>SUM(T23,Y23)</f>
        <v>84</v>
      </c>
      <c r="AE23" s="12">
        <f>SUM(U23,Z23)</f>
        <v>222</v>
      </c>
      <c r="AF23" s="12">
        <f>SUM(V23,AA23)</f>
        <v>111</v>
      </c>
      <c r="AH23" s="10">
        <f>AC23/D23</f>
        <v>2.2631591755286787E-3</v>
      </c>
      <c r="AI23" s="10">
        <f>AD23/E23</f>
        <v>2.018842530282638E-3</v>
      </c>
      <c r="AJ23" s="10">
        <f>AE23/F23</f>
        <v>5.303772367823781E-3</v>
      </c>
      <c r="AK23" s="10">
        <f>AF23/G23</f>
        <v>2.6278409090909091E-3</v>
      </c>
      <c r="AM23" s="10">
        <f t="shared" si="0"/>
        <v>41699.5</v>
      </c>
      <c r="AN23" s="24" t="e">
        <f t="shared" si="1"/>
        <v>#VALUE!</v>
      </c>
      <c r="AO23" s="10">
        <f t="shared" si="2"/>
        <v>3.0534037456815015E-3</v>
      </c>
    </row>
    <row r="24" spans="1:41" x14ac:dyDescent="0.75">
      <c r="A24" s="9" t="s">
        <v>21</v>
      </c>
      <c r="B24" s="12" t="s">
        <v>130</v>
      </c>
      <c r="C24" s="12"/>
      <c r="D24" s="13">
        <v>25780</v>
      </c>
      <c r="E24" s="13">
        <v>28858</v>
      </c>
      <c r="F24" s="14">
        <v>26000</v>
      </c>
      <c r="G24" s="15">
        <v>25665</v>
      </c>
      <c r="H24" s="15"/>
      <c r="I24" s="13">
        <v>1293</v>
      </c>
      <c r="J24" s="14">
        <v>1210</v>
      </c>
      <c r="K24" s="14">
        <v>1215</v>
      </c>
      <c r="L24" s="15">
        <v>1107</v>
      </c>
      <c r="M24" s="15"/>
      <c r="N24" s="11">
        <f>I24/D24</f>
        <v>5.0155159038013965E-2</v>
      </c>
      <c r="O24" s="18">
        <f>J24/E24</f>
        <v>4.1929447640169107E-2</v>
      </c>
      <c r="P24" s="18">
        <f>K24/F24</f>
        <v>4.6730769230769229E-2</v>
      </c>
      <c r="Q24" s="18">
        <f>L24/G24</f>
        <v>4.3132670952659262E-2</v>
      </c>
      <c r="R24" s="14"/>
      <c r="S24" s="16">
        <v>151</v>
      </c>
      <c r="T24" s="17">
        <v>124</v>
      </c>
      <c r="U24" s="10">
        <v>132</v>
      </c>
      <c r="V24" s="12">
        <v>118</v>
      </c>
      <c r="W24" s="17"/>
      <c r="X24" s="12">
        <v>35</v>
      </c>
      <c r="Y24" s="17">
        <v>65</v>
      </c>
      <c r="Z24" s="17">
        <v>42</v>
      </c>
      <c r="AA24" s="12">
        <v>45</v>
      </c>
      <c r="AB24" s="12"/>
      <c r="AC24" s="12">
        <f>SUM(S24,X24)</f>
        <v>186</v>
      </c>
      <c r="AD24" s="12">
        <f>SUM(T24,Y24)</f>
        <v>189</v>
      </c>
      <c r="AE24" s="12">
        <f>SUM(U24,Z24)</f>
        <v>174</v>
      </c>
      <c r="AF24" s="12">
        <f>SUM(V24,AA24)</f>
        <v>163</v>
      </c>
      <c r="AH24" s="10">
        <f>AC24/D24</f>
        <v>7.2148952676493409E-3</v>
      </c>
      <c r="AI24" s="10">
        <f>AD24/E24</f>
        <v>6.5493104165222811E-3</v>
      </c>
      <c r="AJ24" s="10">
        <f>AE24/F24</f>
        <v>6.6923076923076927E-3</v>
      </c>
      <c r="AK24" s="10">
        <f>AF24/G24</f>
        <v>6.3510617572569645E-3</v>
      </c>
      <c r="AM24" s="10">
        <f t="shared" si="0"/>
        <v>26575.75</v>
      </c>
      <c r="AN24" s="24">
        <f t="shared" si="1"/>
        <v>4.5487011715402897E-2</v>
      </c>
      <c r="AO24" s="10">
        <f t="shared" si="2"/>
        <v>6.7018937834340698E-3</v>
      </c>
    </row>
    <row r="25" spans="1:41" x14ac:dyDescent="0.75">
      <c r="A25" s="9" t="s">
        <v>23</v>
      </c>
      <c r="B25" s="20" t="s">
        <v>137</v>
      </c>
      <c r="C25" s="20"/>
      <c r="D25" s="13">
        <v>30485</v>
      </c>
      <c r="E25" s="13">
        <v>26136</v>
      </c>
      <c r="F25" s="14">
        <v>30846</v>
      </c>
      <c r="G25" s="15">
        <v>30928</v>
      </c>
      <c r="H25" s="15"/>
      <c r="I25" s="13">
        <v>1917</v>
      </c>
      <c r="J25" s="14">
        <v>1995</v>
      </c>
      <c r="K25" s="14">
        <v>1723</v>
      </c>
      <c r="L25" s="15">
        <v>1748</v>
      </c>
      <c r="M25" s="15"/>
      <c r="N25" s="11">
        <f>I25/D25</f>
        <v>6.2883385271444978E-2</v>
      </c>
      <c r="O25" s="18">
        <f>J25/E25</f>
        <v>7.6331496786042244E-2</v>
      </c>
      <c r="P25" s="18">
        <f>K25/F25</f>
        <v>5.5858133955780327E-2</v>
      </c>
      <c r="Q25" s="18">
        <f>L25/G25</f>
        <v>5.6518365235385414E-2</v>
      </c>
      <c r="R25" s="14"/>
      <c r="S25" s="16">
        <v>0</v>
      </c>
      <c r="T25" s="17">
        <v>0</v>
      </c>
      <c r="U25" s="10">
        <v>0</v>
      </c>
      <c r="V25" s="20" t="s">
        <v>67</v>
      </c>
      <c r="W25" s="17"/>
      <c r="X25" s="20" t="s">
        <v>67</v>
      </c>
      <c r="Y25" s="17">
        <v>49</v>
      </c>
      <c r="Z25" s="17">
        <v>53</v>
      </c>
      <c r="AA25" s="12">
        <v>50</v>
      </c>
      <c r="AB25" s="12"/>
      <c r="AC25" s="12">
        <f>SUM(S25,X25)</f>
        <v>0</v>
      </c>
      <c r="AD25" s="12">
        <f>SUM(T25,Y25)</f>
        <v>49</v>
      </c>
      <c r="AE25" s="12">
        <f>SUM(U25,Z25)</f>
        <v>53</v>
      </c>
      <c r="AF25" s="12">
        <f>SUM(V25,AA25)</f>
        <v>50</v>
      </c>
      <c r="AH25" s="10">
        <f>AC25/D25</f>
        <v>0</v>
      </c>
      <c r="AI25" s="10">
        <f>AD25/E25</f>
        <v>1.8748086929905113E-3</v>
      </c>
      <c r="AJ25" s="10">
        <f>AE25/F25</f>
        <v>1.718213058419244E-3</v>
      </c>
      <c r="AK25" s="10">
        <f>AF25/G25</f>
        <v>1.6166580444904293E-3</v>
      </c>
      <c r="AM25" s="10">
        <f t="shared" si="0"/>
        <v>29598.75</v>
      </c>
      <c r="AN25" s="24">
        <f t="shared" si="1"/>
        <v>6.2897845312163234E-2</v>
      </c>
      <c r="AO25" s="10">
        <f t="shared" si="2"/>
        <v>1.3024199489750461E-3</v>
      </c>
    </row>
    <row r="26" spans="1:41" x14ac:dyDescent="0.75">
      <c r="A26" s="9" t="s">
        <v>22</v>
      </c>
      <c r="B26" s="17" t="s">
        <v>131</v>
      </c>
      <c r="C26" s="17"/>
      <c r="D26" s="13">
        <v>9079</v>
      </c>
      <c r="E26" s="13">
        <v>9116</v>
      </c>
      <c r="F26" s="14">
        <v>9094</v>
      </c>
      <c r="G26" s="14"/>
      <c r="H26" s="14"/>
      <c r="I26" s="16">
        <v>512</v>
      </c>
      <c r="J26" s="17">
        <v>468</v>
      </c>
      <c r="K26" s="17">
        <v>478</v>
      </c>
      <c r="L26" s="17"/>
      <c r="M26" s="17"/>
      <c r="N26" s="11">
        <f>I26/D26</f>
        <v>5.6393875977530566E-2</v>
      </c>
      <c r="O26" s="18">
        <f>J26/E26</f>
        <v>5.1338306274681875E-2</v>
      </c>
      <c r="P26" s="18">
        <f>K26/F26</f>
        <v>5.2562128876182099E-2</v>
      </c>
      <c r="Q26" s="18" t="e">
        <f>L26/G26</f>
        <v>#DIV/0!</v>
      </c>
      <c r="R26" s="17"/>
      <c r="S26" s="16">
        <v>36</v>
      </c>
      <c r="T26" s="17">
        <v>47</v>
      </c>
      <c r="U26" s="17">
        <v>49</v>
      </c>
      <c r="V26" s="17"/>
      <c r="W26" s="17"/>
      <c r="X26" s="12">
        <v>15</v>
      </c>
      <c r="Y26" s="17">
        <v>15</v>
      </c>
      <c r="Z26" s="17">
        <v>16</v>
      </c>
      <c r="AA26" s="17"/>
      <c r="AC26" s="12">
        <f>SUM(S26,X26)</f>
        <v>51</v>
      </c>
      <c r="AD26" s="12">
        <f>SUM(T26,Y26)</f>
        <v>62</v>
      </c>
      <c r="AE26" s="12">
        <f>SUM(U26,Z26)</f>
        <v>65</v>
      </c>
      <c r="AF26" s="12">
        <f>SUM(V26,AA26)</f>
        <v>0</v>
      </c>
      <c r="AH26" s="10">
        <f>AC26/D26</f>
        <v>5.6173587399493338E-3</v>
      </c>
      <c r="AI26" s="10">
        <f>AD26/E26</f>
        <v>6.8012286090390521E-3</v>
      </c>
      <c r="AJ26" s="10">
        <f>AE26/F26</f>
        <v>7.1475698262590719E-3</v>
      </c>
      <c r="AK26" s="10" t="e">
        <f>AF26/G26</f>
        <v>#DIV/0!</v>
      </c>
      <c r="AM26" s="10">
        <f t="shared" si="0"/>
        <v>9096.3333333333339</v>
      </c>
      <c r="AN26" s="24" t="e">
        <f t="shared" si="1"/>
        <v>#DIV/0!</v>
      </c>
      <c r="AO26" s="10" t="e">
        <f t="shared" si="2"/>
        <v>#DIV/0!</v>
      </c>
    </row>
    <row r="27" spans="1:41" x14ac:dyDescent="0.75">
      <c r="A27" s="9" t="s">
        <v>24</v>
      </c>
      <c r="B27" s="12" t="s">
        <v>101</v>
      </c>
      <c r="C27" s="12"/>
      <c r="D27" s="13">
        <v>3823</v>
      </c>
      <c r="E27" s="13">
        <v>3877</v>
      </c>
      <c r="F27" s="14">
        <v>3939</v>
      </c>
      <c r="G27" s="15">
        <v>4035</v>
      </c>
      <c r="H27" s="15"/>
      <c r="I27" s="16">
        <v>258</v>
      </c>
      <c r="J27" s="17">
        <v>274</v>
      </c>
      <c r="K27" s="17">
        <v>291</v>
      </c>
      <c r="L27" s="12">
        <v>286</v>
      </c>
      <c r="M27" s="12"/>
      <c r="N27" s="11">
        <f>I27/D27</f>
        <v>6.7486267329322516E-2</v>
      </c>
      <c r="O27" s="18">
        <f>J27/E27</f>
        <v>7.0673200928553004E-2</v>
      </c>
      <c r="P27" s="18">
        <f>K27/F27</f>
        <v>7.3876618431073876E-2</v>
      </c>
      <c r="Q27" s="18">
        <f>L27/G27</f>
        <v>7.0879801734820322E-2</v>
      </c>
      <c r="R27" s="17"/>
      <c r="S27" s="9" t="s">
        <v>67</v>
      </c>
      <c r="T27" s="17">
        <v>0</v>
      </c>
      <c r="U27" s="10" t="s">
        <v>67</v>
      </c>
      <c r="V27" s="12">
        <v>0</v>
      </c>
      <c r="W27" s="17"/>
      <c r="X27" s="12">
        <v>14</v>
      </c>
      <c r="Y27" s="17">
        <v>13</v>
      </c>
      <c r="Z27" s="17">
        <v>13</v>
      </c>
      <c r="AA27" s="12">
        <v>16</v>
      </c>
      <c r="AB27" s="12"/>
      <c r="AC27" s="12">
        <f>SUM(S27,X27)</f>
        <v>14</v>
      </c>
      <c r="AD27" s="12">
        <f>SUM(T27,Y27)</f>
        <v>13</v>
      </c>
      <c r="AE27" s="12">
        <f>SUM(U27,Z27)</f>
        <v>13</v>
      </c>
      <c r="AF27" s="12">
        <f>SUM(V27,AA27)</f>
        <v>16</v>
      </c>
      <c r="AH27" s="10">
        <f>AC27/D27</f>
        <v>3.6620455139942452E-3</v>
      </c>
      <c r="AI27" s="10">
        <f>AD27/E27</f>
        <v>3.3531080732525148E-3</v>
      </c>
      <c r="AJ27" s="10">
        <f>AE27/F27</f>
        <v>3.3003300330033004E-3</v>
      </c>
      <c r="AK27" s="10">
        <f>AF27/G27</f>
        <v>3.9653035935563819E-3</v>
      </c>
      <c r="AM27" s="10">
        <f t="shared" si="0"/>
        <v>3918.5</v>
      </c>
      <c r="AN27" s="24">
        <f t="shared" si="1"/>
        <v>7.0728972105942423E-2</v>
      </c>
      <c r="AO27" s="10">
        <f t="shared" si="2"/>
        <v>3.5701968034516102E-3</v>
      </c>
    </row>
    <row r="28" spans="1:41" x14ac:dyDescent="0.75">
      <c r="A28" s="9" t="s">
        <v>29</v>
      </c>
      <c r="B28" s="12" t="s">
        <v>93</v>
      </c>
      <c r="C28" s="12"/>
      <c r="D28" s="13">
        <v>27371</v>
      </c>
      <c r="E28" s="15">
        <v>27938</v>
      </c>
      <c r="F28" s="14">
        <v>28487</v>
      </c>
      <c r="G28" s="15">
        <v>28972</v>
      </c>
      <c r="H28" s="15"/>
      <c r="I28" s="13">
        <v>1222</v>
      </c>
      <c r="J28" s="14">
        <v>1331</v>
      </c>
      <c r="K28" s="14">
        <v>1375</v>
      </c>
      <c r="L28" s="15">
        <v>1252</v>
      </c>
      <c r="M28" s="15"/>
      <c r="N28" s="11">
        <f>I28/D28</f>
        <v>4.4645792992583394E-2</v>
      </c>
      <c r="O28" s="18">
        <f>J28/E28</f>
        <v>4.7641205526523019E-2</v>
      </c>
      <c r="P28" s="18">
        <f>K28/F28</f>
        <v>4.8267630849159263E-2</v>
      </c>
      <c r="Q28" s="18">
        <f>L28/G28</f>
        <v>4.3214137788209303E-2</v>
      </c>
      <c r="S28" s="16">
        <v>99</v>
      </c>
      <c r="T28" s="17">
        <v>116</v>
      </c>
      <c r="U28" s="17">
        <v>159</v>
      </c>
      <c r="V28" s="12">
        <v>91</v>
      </c>
      <c r="W28" s="17"/>
      <c r="X28" s="12">
        <v>72</v>
      </c>
      <c r="Y28" s="17">
        <v>93</v>
      </c>
      <c r="Z28" s="17">
        <v>94</v>
      </c>
      <c r="AA28" s="12">
        <v>103</v>
      </c>
      <c r="AB28" s="12"/>
      <c r="AC28" s="12">
        <f>SUM(S28,X28)</f>
        <v>171</v>
      </c>
      <c r="AD28" s="12">
        <f>SUM(T28,Y28)</f>
        <v>209</v>
      </c>
      <c r="AE28" s="12">
        <f>SUM(U28,Z28)</f>
        <v>253</v>
      </c>
      <c r="AF28" s="12">
        <f>SUM(V28,AA28)</f>
        <v>194</v>
      </c>
      <c r="AH28" s="10">
        <f>AC28/D28</f>
        <v>6.247488217456432E-3</v>
      </c>
      <c r="AI28" s="10">
        <f>AD28/E28</f>
        <v>7.480850454577994E-3</v>
      </c>
      <c r="AJ28" s="10">
        <f>AE28/F28</f>
        <v>8.8812440762453052E-3</v>
      </c>
      <c r="AK28" s="10">
        <f>AF28/G28</f>
        <v>6.6961203921027199E-3</v>
      </c>
      <c r="AM28" s="10">
        <f t="shared" si="0"/>
        <v>28192</v>
      </c>
      <c r="AN28" s="24">
        <f t="shared" si="1"/>
        <v>4.594219178911875E-2</v>
      </c>
      <c r="AO28" s="10">
        <f t="shared" si="2"/>
        <v>7.3264257850956128E-3</v>
      </c>
    </row>
    <row r="29" spans="1:41" x14ac:dyDescent="0.75">
      <c r="A29" s="9" t="s">
        <v>30</v>
      </c>
      <c r="B29" s="12" t="s">
        <v>98</v>
      </c>
      <c r="C29" s="12"/>
      <c r="D29" s="13"/>
      <c r="E29" s="15">
        <v>2997</v>
      </c>
      <c r="F29" s="14">
        <v>3054</v>
      </c>
      <c r="G29" s="15">
        <v>3033</v>
      </c>
      <c r="H29" s="15"/>
      <c r="I29" s="13"/>
      <c r="J29" s="17">
        <v>189</v>
      </c>
      <c r="K29" s="17">
        <v>176</v>
      </c>
      <c r="L29" s="12">
        <v>149</v>
      </c>
      <c r="M29" s="12"/>
      <c r="N29" s="11" t="e">
        <f>I29/D29</f>
        <v>#DIV/0!</v>
      </c>
      <c r="O29" s="18">
        <f>J29/E29</f>
        <v>6.3063063063063057E-2</v>
      </c>
      <c r="P29" s="18">
        <f>K29/F29</f>
        <v>5.762933857236411E-2</v>
      </c>
      <c r="Q29" s="18">
        <f>L29/G29</f>
        <v>4.9126277612924499E-2</v>
      </c>
      <c r="S29" s="16"/>
      <c r="T29" s="17">
        <v>22</v>
      </c>
      <c r="U29" s="17">
        <v>13</v>
      </c>
      <c r="V29" s="12">
        <v>15</v>
      </c>
      <c r="W29" s="17"/>
      <c r="X29" s="17"/>
      <c r="Y29" s="17">
        <v>26</v>
      </c>
      <c r="Z29" s="17">
        <v>3</v>
      </c>
      <c r="AA29" s="12">
        <v>5</v>
      </c>
      <c r="AB29" s="12"/>
      <c r="AC29" s="12">
        <f>SUM(S29,X29)</f>
        <v>0</v>
      </c>
      <c r="AD29" s="12">
        <f>SUM(T29,Y29)</f>
        <v>48</v>
      </c>
      <c r="AE29" s="12">
        <f>SUM(U29,Z29)</f>
        <v>16</v>
      </c>
      <c r="AF29" s="12">
        <f>SUM(V29,AA29)</f>
        <v>20</v>
      </c>
      <c r="AH29" s="10" t="e">
        <f>AC29/D29</f>
        <v>#DIV/0!</v>
      </c>
      <c r="AI29" s="10">
        <f>AD29/E29</f>
        <v>1.6016016016016016E-2</v>
      </c>
      <c r="AJ29" s="10">
        <f>AE29/F29</f>
        <v>5.2390307793058286E-3</v>
      </c>
      <c r="AK29" s="10">
        <f>AF29/G29</f>
        <v>6.5941312232113422E-3</v>
      </c>
      <c r="AM29" s="10">
        <f t="shared" si="0"/>
        <v>3028</v>
      </c>
      <c r="AN29" s="24" t="e">
        <f t="shared" si="1"/>
        <v>#DIV/0!</v>
      </c>
      <c r="AO29" s="10" t="e">
        <f t="shared" si="2"/>
        <v>#DIV/0!</v>
      </c>
    </row>
    <row r="30" spans="1:41" x14ac:dyDescent="0.75">
      <c r="A30" s="9" t="s">
        <v>25</v>
      </c>
      <c r="B30" s="12" t="s">
        <v>112</v>
      </c>
      <c r="C30" s="12"/>
      <c r="D30" s="13">
        <v>6223</v>
      </c>
      <c r="E30" s="13">
        <v>6900</v>
      </c>
      <c r="F30" s="14">
        <v>7009</v>
      </c>
      <c r="G30" s="15">
        <v>6952</v>
      </c>
      <c r="H30" s="15"/>
      <c r="I30" s="16">
        <v>359</v>
      </c>
      <c r="J30" s="17">
        <v>329</v>
      </c>
      <c r="K30" s="17">
        <v>485</v>
      </c>
      <c r="L30" s="12">
        <v>450</v>
      </c>
      <c r="M30" s="12"/>
      <c r="N30" s="11">
        <f>I30/D30</f>
        <v>5.7689217419251163E-2</v>
      </c>
      <c r="O30" s="18">
        <f>J30/E30</f>
        <v>4.7681159420289852E-2</v>
      </c>
      <c r="P30" s="18">
        <f>K30/F30</f>
        <v>6.9196747039520612E-2</v>
      </c>
      <c r="Q30" s="18">
        <f>L30/G30</f>
        <v>6.4729574223245115E-2</v>
      </c>
      <c r="R30" s="17"/>
      <c r="S30" s="16">
        <v>10</v>
      </c>
      <c r="T30" s="17">
        <v>4</v>
      </c>
      <c r="U30" s="17">
        <v>3</v>
      </c>
      <c r="V30" s="12">
        <v>3</v>
      </c>
      <c r="W30" s="17"/>
      <c r="X30" s="12">
        <v>19</v>
      </c>
      <c r="Y30" s="17">
        <v>13</v>
      </c>
      <c r="Z30" s="17">
        <v>12</v>
      </c>
      <c r="AA30" s="12">
        <v>17</v>
      </c>
      <c r="AB30" s="12"/>
      <c r="AC30" s="12">
        <f>SUM(S30,X30)</f>
        <v>29</v>
      </c>
      <c r="AD30" s="12">
        <f>SUM(T30,Y30)</f>
        <v>17</v>
      </c>
      <c r="AE30" s="12">
        <f>SUM(U30,Z30)</f>
        <v>15</v>
      </c>
      <c r="AF30" s="12">
        <f>SUM(V30,AA30)</f>
        <v>20</v>
      </c>
      <c r="AH30" s="10">
        <f>AC30/D30</f>
        <v>4.6601317692431306E-3</v>
      </c>
      <c r="AI30" s="10">
        <f>AD30/E30</f>
        <v>2.4637681159420288E-3</v>
      </c>
      <c r="AJ30" s="10">
        <f>AE30/F30</f>
        <v>2.1401055785418748E-3</v>
      </c>
      <c r="AK30" s="10">
        <f>AF30/G30</f>
        <v>2.8768699654775605E-3</v>
      </c>
      <c r="AM30" s="10">
        <f t="shared" si="0"/>
        <v>6771</v>
      </c>
      <c r="AN30" s="24">
        <f t="shared" si="1"/>
        <v>5.9824174525576687E-2</v>
      </c>
      <c r="AO30" s="10">
        <f t="shared" si="2"/>
        <v>3.0352188573011486E-3</v>
      </c>
    </row>
    <row r="31" spans="1:41" x14ac:dyDescent="0.75">
      <c r="A31" s="9" t="s">
        <v>26</v>
      </c>
      <c r="B31" s="20" t="s">
        <v>133</v>
      </c>
      <c r="C31" s="20"/>
      <c r="D31" s="13">
        <v>5100</v>
      </c>
      <c r="E31" s="13">
        <v>5500</v>
      </c>
      <c r="F31" s="14">
        <v>5200</v>
      </c>
      <c r="G31" s="15">
        <v>5400</v>
      </c>
      <c r="H31" s="15"/>
      <c r="I31" s="16">
        <v>187</v>
      </c>
      <c r="J31" s="14">
        <v>23235</v>
      </c>
      <c r="K31" s="17">
        <v>246</v>
      </c>
      <c r="L31" s="12">
        <v>163</v>
      </c>
      <c r="M31" s="12"/>
      <c r="N31" s="11">
        <f>I31/D31</f>
        <v>3.6666666666666667E-2</v>
      </c>
      <c r="O31" s="18">
        <f>J31/E31</f>
        <v>4.2245454545454546</v>
      </c>
      <c r="P31" s="18">
        <f>K31/F31</f>
        <v>4.7307692307692308E-2</v>
      </c>
      <c r="Q31" s="18">
        <f>L31/G31</f>
        <v>3.0185185185185186E-2</v>
      </c>
      <c r="R31" s="17"/>
      <c r="S31" s="9" t="s">
        <v>67</v>
      </c>
      <c r="T31" s="10" t="s">
        <v>67</v>
      </c>
      <c r="U31" s="10" t="s">
        <v>67</v>
      </c>
      <c r="V31" s="20" t="s">
        <v>67</v>
      </c>
      <c r="X31" s="12">
        <v>11</v>
      </c>
      <c r="Y31" s="17">
        <v>21</v>
      </c>
      <c r="Z31" s="17">
        <v>24</v>
      </c>
      <c r="AA31" s="12">
        <v>20</v>
      </c>
      <c r="AB31" s="12"/>
      <c r="AC31" s="12">
        <f>SUM(S31,X31)</f>
        <v>11</v>
      </c>
      <c r="AD31" s="12">
        <f>SUM(T31,Y31)</f>
        <v>21</v>
      </c>
      <c r="AE31" s="12">
        <f>SUM(U31,Z31)</f>
        <v>24</v>
      </c>
      <c r="AF31" s="12">
        <f>SUM(V31,AA31)</f>
        <v>20</v>
      </c>
      <c r="AH31" s="10">
        <f>AC31/D31</f>
        <v>2.1568627450980391E-3</v>
      </c>
      <c r="AI31" s="10">
        <f>AD31/E31</f>
        <v>3.8181818181818182E-3</v>
      </c>
      <c r="AJ31" s="10">
        <f>AE31/F31</f>
        <v>4.6153846153846158E-3</v>
      </c>
      <c r="AK31" s="10">
        <f>AF31/G31</f>
        <v>3.7037037037037038E-3</v>
      </c>
      <c r="AM31" s="10">
        <f t="shared" si="0"/>
        <v>5300</v>
      </c>
      <c r="AN31" s="24">
        <f t="shared" si="1"/>
        <v>1.0846762496762496</v>
      </c>
      <c r="AO31" s="10">
        <f t="shared" si="2"/>
        <v>3.5735332205920445E-3</v>
      </c>
    </row>
    <row r="32" spans="1:41" x14ac:dyDescent="0.75">
      <c r="A32" s="9" t="s">
        <v>27</v>
      </c>
      <c r="B32" s="20" t="s">
        <v>116</v>
      </c>
      <c r="C32" s="20"/>
      <c r="D32" s="13">
        <v>75108</v>
      </c>
      <c r="E32" s="13">
        <v>75526</v>
      </c>
      <c r="F32" s="14">
        <v>75137</v>
      </c>
      <c r="G32" s="15">
        <v>75207</v>
      </c>
      <c r="H32" s="15"/>
      <c r="I32" s="14">
        <v>3600</v>
      </c>
      <c r="J32" s="14">
        <v>3600</v>
      </c>
      <c r="K32" s="14">
        <v>3600</v>
      </c>
      <c r="L32" s="19">
        <v>3500</v>
      </c>
      <c r="M32" s="19"/>
      <c r="N32" s="11">
        <f>I32/D32</f>
        <v>4.7930979389678864E-2</v>
      </c>
      <c r="O32" s="18">
        <f>J32/E32</f>
        <v>4.7665704525593836E-2</v>
      </c>
      <c r="P32" s="18">
        <f>K32/F32</f>
        <v>4.7912479870103941E-2</v>
      </c>
      <c r="Q32" s="18">
        <f>L32/G32</f>
        <v>4.65382211762203E-2</v>
      </c>
      <c r="R32" s="14"/>
      <c r="S32" s="9" t="s">
        <v>67</v>
      </c>
      <c r="T32" s="10" t="s">
        <v>67</v>
      </c>
      <c r="U32" s="10" t="s">
        <v>67</v>
      </c>
      <c r="V32" s="20" t="s">
        <v>67</v>
      </c>
      <c r="X32" s="12">
        <v>150</v>
      </c>
      <c r="Y32" s="17">
        <v>116</v>
      </c>
      <c r="Z32" s="10" t="s">
        <v>75</v>
      </c>
      <c r="AA32" s="20" t="s">
        <v>76</v>
      </c>
      <c r="AB32" s="20"/>
      <c r="AC32" s="12">
        <f>SUM(S32,X32)</f>
        <v>150</v>
      </c>
      <c r="AD32" s="12">
        <f>SUM(T32,Y32)</f>
        <v>116</v>
      </c>
      <c r="AE32" s="12">
        <f>SUM(U32,Z32)</f>
        <v>0</v>
      </c>
      <c r="AF32" s="12">
        <f>SUM(V32,AA32)</f>
        <v>0</v>
      </c>
      <c r="AH32" s="10">
        <f>AC32/D32</f>
        <v>1.9971241412366195E-3</v>
      </c>
      <c r="AI32" s="10">
        <f>AD32/E32</f>
        <v>1.535894923602468E-3</v>
      </c>
      <c r="AJ32" s="10">
        <f>AE32/F32</f>
        <v>0</v>
      </c>
      <c r="AK32" s="10">
        <f>AF32/G32</f>
        <v>0</v>
      </c>
      <c r="AM32" s="10">
        <f t="shared" si="0"/>
        <v>75244.5</v>
      </c>
      <c r="AN32" s="24">
        <f t="shared" si="1"/>
        <v>4.7511846240399239E-2</v>
      </c>
      <c r="AO32" s="10">
        <f t="shared" si="2"/>
        <v>8.8325476620977183E-4</v>
      </c>
    </row>
    <row r="33" spans="1:41" x14ac:dyDescent="0.75">
      <c r="A33" s="9" t="s">
        <v>28</v>
      </c>
      <c r="B33" s="12" t="s">
        <v>136</v>
      </c>
      <c r="C33" s="12"/>
      <c r="D33" s="13">
        <v>6700</v>
      </c>
      <c r="E33" s="13">
        <v>6900</v>
      </c>
      <c r="F33" s="14">
        <v>7100</v>
      </c>
      <c r="G33" s="19">
        <v>7400</v>
      </c>
      <c r="H33" s="20"/>
      <c r="I33" s="17">
        <v>678</v>
      </c>
      <c r="J33" s="17">
        <v>644</v>
      </c>
      <c r="K33" s="17">
        <v>651</v>
      </c>
      <c r="L33" s="12">
        <v>625</v>
      </c>
      <c r="M33" s="12"/>
      <c r="N33" s="11">
        <f>I33/D33</f>
        <v>0.10119402985074627</v>
      </c>
      <c r="O33" s="18">
        <f>J33/E33</f>
        <v>9.3333333333333338E-2</v>
      </c>
      <c r="P33" s="18">
        <f>K33/F33</f>
        <v>9.169014084507042E-2</v>
      </c>
      <c r="Q33" s="18">
        <f>L33/G33</f>
        <v>8.4459459459459457E-2</v>
      </c>
      <c r="R33" s="17"/>
      <c r="S33" s="16">
        <v>16</v>
      </c>
      <c r="T33" s="17">
        <v>13</v>
      </c>
      <c r="U33" s="17">
        <v>10</v>
      </c>
      <c r="V33" s="12">
        <v>18</v>
      </c>
      <c r="W33" s="17"/>
      <c r="X33" s="12">
        <v>19</v>
      </c>
      <c r="Y33" s="17">
        <v>30</v>
      </c>
      <c r="Z33" s="17">
        <v>17</v>
      </c>
      <c r="AA33" s="12">
        <v>22</v>
      </c>
      <c r="AB33" s="12"/>
      <c r="AC33" s="12">
        <f>SUM(S33,X33)</f>
        <v>35</v>
      </c>
      <c r="AD33" s="12">
        <f>SUM(T33,Y33)</f>
        <v>43</v>
      </c>
      <c r="AE33" s="12">
        <f>SUM(U33,Z33)</f>
        <v>27</v>
      </c>
      <c r="AF33" s="12">
        <f>SUM(V33,AA33)</f>
        <v>40</v>
      </c>
      <c r="AH33" s="10">
        <f>AC33/D33</f>
        <v>5.2238805970149255E-3</v>
      </c>
      <c r="AI33" s="10">
        <f>AD33/E33</f>
        <v>6.2318840579710143E-3</v>
      </c>
      <c r="AJ33" s="10">
        <f>AE33/F33</f>
        <v>3.8028169014084506E-3</v>
      </c>
      <c r="AK33" s="10">
        <f>AF33/G33</f>
        <v>5.4054054054054057E-3</v>
      </c>
      <c r="AM33" s="10">
        <f t="shared" si="0"/>
        <v>7025</v>
      </c>
      <c r="AN33" s="24">
        <f t="shared" si="1"/>
        <v>9.2669240872152364E-2</v>
      </c>
      <c r="AO33" s="10">
        <f t="shared" si="2"/>
        <v>5.1659967404499487E-3</v>
      </c>
    </row>
    <row r="34" spans="1:41" ht="26.5" x14ac:dyDescent="0.75">
      <c r="A34" s="9" t="s">
        <v>53</v>
      </c>
      <c r="B34" s="12"/>
      <c r="C34" s="12"/>
      <c r="E34" s="22">
        <v>92998</v>
      </c>
      <c r="H34" s="20"/>
      <c r="J34" s="22">
        <v>3793</v>
      </c>
      <c r="M34" s="12"/>
      <c r="N34" s="11" t="e">
        <f>I34/D34</f>
        <v>#DIV/0!</v>
      </c>
      <c r="O34" s="11">
        <f>J34/E34</f>
        <v>4.0785823351039807E-2</v>
      </c>
      <c r="P34" s="11" t="e">
        <f>K34/F34</f>
        <v>#DIV/0!</v>
      </c>
      <c r="Q34" s="11" t="e">
        <f>L34/G34</f>
        <v>#DIV/0!</v>
      </c>
      <c r="R34" s="17"/>
      <c r="T34" s="10">
        <v>3</v>
      </c>
      <c r="W34" s="17"/>
      <c r="Y34" s="17">
        <v>59</v>
      </c>
      <c r="AB34" s="12"/>
      <c r="AC34" s="12"/>
      <c r="AD34" s="12">
        <f>SUM(T34,Y34)</f>
        <v>62</v>
      </c>
      <c r="AE34" s="12">
        <f>SUM(U34,Z34)</f>
        <v>0</v>
      </c>
      <c r="AF34" s="12">
        <f>SUM(V34,AA34)</f>
        <v>0</v>
      </c>
      <c r="AH34" s="10" t="e">
        <f>AC34/D34</f>
        <v>#DIV/0!</v>
      </c>
      <c r="AI34" s="10">
        <f>AD34/E34</f>
        <v>6.6668100389255687E-4</v>
      </c>
      <c r="AJ34" s="10" t="e">
        <f>AE34/F34</f>
        <v>#DIV/0!</v>
      </c>
      <c r="AK34" s="10" t="e">
        <f>AF34/G34</f>
        <v>#DIV/0!</v>
      </c>
      <c r="AM34" s="10">
        <f t="shared" si="0"/>
        <v>92998</v>
      </c>
      <c r="AN34" s="24" t="e">
        <f t="shared" si="1"/>
        <v>#DIV/0!</v>
      </c>
      <c r="AO34" s="10" t="e">
        <f t="shared" si="2"/>
        <v>#DIV/0!</v>
      </c>
    </row>
    <row r="35" spans="1:41" ht="39.75" x14ac:dyDescent="0.75">
      <c r="A35" s="9" t="s">
        <v>77</v>
      </c>
      <c r="B35" s="12"/>
      <c r="C35" s="12"/>
      <c r="D35" s="13">
        <v>15594</v>
      </c>
      <c r="E35" s="22">
        <v>15734</v>
      </c>
      <c r="F35" s="22">
        <v>15841</v>
      </c>
      <c r="G35" s="22">
        <v>15986</v>
      </c>
      <c r="H35" s="20"/>
      <c r="I35" s="13">
        <v>1299</v>
      </c>
      <c r="J35" s="10">
        <v>957</v>
      </c>
      <c r="K35" s="22">
        <v>2123</v>
      </c>
      <c r="L35" s="22">
        <v>1856</v>
      </c>
      <c r="M35" s="12"/>
      <c r="N35" s="11">
        <f>I35/D35</f>
        <v>8.3301269719122745E-2</v>
      </c>
      <c r="O35" s="11">
        <f>J35/E35</f>
        <v>6.0823693911274943E-2</v>
      </c>
      <c r="P35" s="11">
        <f>K35/F35</f>
        <v>0.13401931696231298</v>
      </c>
      <c r="Q35" s="11">
        <f>L35/G35</f>
        <v>0.11610158889027899</v>
      </c>
      <c r="R35" s="17"/>
      <c r="S35" s="16">
        <v>56</v>
      </c>
      <c r="T35" s="10">
        <v>62</v>
      </c>
      <c r="U35" s="10">
        <v>57</v>
      </c>
      <c r="V35" s="10">
        <v>55</v>
      </c>
      <c r="W35" s="17"/>
      <c r="X35" s="10">
        <v>29</v>
      </c>
      <c r="Y35" s="17">
        <v>13</v>
      </c>
      <c r="Z35" s="10">
        <v>21</v>
      </c>
      <c r="AA35" s="10">
        <v>16</v>
      </c>
      <c r="AB35" s="12"/>
      <c r="AC35" s="12">
        <f>SUM(S35,X35)</f>
        <v>85</v>
      </c>
      <c r="AD35" s="12">
        <f>SUM(T35,Y35)</f>
        <v>75</v>
      </c>
      <c r="AE35" s="12">
        <f>SUM(U35,Z35)</f>
        <v>78</v>
      </c>
      <c r="AF35" s="12">
        <f>SUM(V35,AA35)</f>
        <v>71</v>
      </c>
      <c r="AH35" s="10">
        <f>AC35/D35</f>
        <v>5.4508144158009492E-3</v>
      </c>
      <c r="AI35" s="10">
        <f>AD35/E35</f>
        <v>4.7667471717300113E-3</v>
      </c>
      <c r="AJ35" s="10">
        <f>AE35/F35</f>
        <v>4.9239315699766426E-3</v>
      </c>
      <c r="AK35" s="10">
        <f>AF35/G35</f>
        <v>4.441386212936319E-3</v>
      </c>
      <c r="AM35" s="10">
        <f t="shared" si="0"/>
        <v>15788.75</v>
      </c>
      <c r="AN35" s="24">
        <f t="shared" si="1"/>
        <v>9.8561467370747419E-2</v>
      </c>
      <c r="AO35" s="10">
        <f t="shared" si="2"/>
        <v>4.8957198426109808E-3</v>
      </c>
    </row>
    <row r="36" spans="1:41" ht="39.75" x14ac:dyDescent="0.75">
      <c r="A36" s="9" t="s">
        <v>78</v>
      </c>
      <c r="B36" s="12"/>
      <c r="C36" s="12"/>
      <c r="D36" s="13">
        <v>22579</v>
      </c>
      <c r="E36" s="22">
        <v>22728</v>
      </c>
      <c r="F36" s="22">
        <v>22841</v>
      </c>
      <c r="G36" s="22">
        <v>23131</v>
      </c>
      <c r="H36" s="20"/>
      <c r="I36" s="13">
        <v>1978</v>
      </c>
      <c r="J36" s="22">
        <v>1530</v>
      </c>
      <c r="K36" s="22">
        <v>2045</v>
      </c>
      <c r="L36" s="22">
        <v>2959</v>
      </c>
      <c r="M36" s="12"/>
      <c r="N36" s="11">
        <f>I36/D36</f>
        <v>8.7603525399707699E-2</v>
      </c>
      <c r="O36" s="11">
        <f>J36/E36</f>
        <v>6.7317845828933479E-2</v>
      </c>
      <c r="P36" s="11">
        <f>K36/F36</f>
        <v>8.9531981962260851E-2</v>
      </c>
      <c r="Q36" s="11">
        <f>L36/G36</f>
        <v>0.127923565777528</v>
      </c>
      <c r="R36" s="17"/>
      <c r="S36" s="16">
        <v>103</v>
      </c>
      <c r="T36" s="10">
        <v>121</v>
      </c>
      <c r="U36" s="10">
        <v>140</v>
      </c>
      <c r="V36" s="10">
        <v>252</v>
      </c>
      <c r="W36" s="17"/>
      <c r="X36" s="10">
        <v>48</v>
      </c>
      <c r="Y36" s="17">
        <v>37</v>
      </c>
      <c r="Z36" s="10">
        <v>35</v>
      </c>
      <c r="AA36" s="10">
        <v>22</v>
      </c>
      <c r="AB36" s="12"/>
      <c r="AC36" s="12">
        <f>SUM(S36,X36)</f>
        <v>151</v>
      </c>
      <c r="AD36" s="12">
        <f>SUM(T36,Y36)</f>
        <v>158</v>
      </c>
      <c r="AE36" s="12">
        <f>SUM(U36,Z36)</f>
        <v>175</v>
      </c>
      <c r="AF36" s="12">
        <f>SUM(V36,AA36)</f>
        <v>274</v>
      </c>
      <c r="AH36" s="10">
        <f>AC36/D36</f>
        <v>6.6876300987643387E-3</v>
      </c>
      <c r="AI36" s="10">
        <f>AD36/E36</f>
        <v>6.9517775431186205E-3</v>
      </c>
      <c r="AJ36" s="10">
        <f>AE36/F36</f>
        <v>7.6616610481152316E-3</v>
      </c>
      <c r="AK36" s="10">
        <f>AF36/G36</f>
        <v>1.1845575202109724E-2</v>
      </c>
      <c r="AM36" s="10">
        <f t="shared" si="0"/>
        <v>22819.75</v>
      </c>
      <c r="AN36" s="24">
        <f t="shared" si="1"/>
        <v>9.3094229742107515E-2</v>
      </c>
      <c r="AO36" s="10">
        <f t="shared" si="2"/>
        <v>8.2866609730269779E-3</v>
      </c>
    </row>
    <row r="37" spans="1:41" ht="53" x14ac:dyDescent="0.75">
      <c r="A37" s="9" t="s">
        <v>79</v>
      </c>
      <c r="B37" s="12"/>
      <c r="C37" s="12"/>
      <c r="D37" s="13">
        <v>18015</v>
      </c>
      <c r="E37" s="22">
        <v>18346</v>
      </c>
      <c r="F37" s="22">
        <v>18530</v>
      </c>
      <c r="G37" s="22">
        <v>19315</v>
      </c>
      <c r="H37" s="20"/>
      <c r="I37" s="13">
        <v>1956</v>
      </c>
      <c r="J37" s="22">
        <v>1611</v>
      </c>
      <c r="K37" s="22">
        <v>2001</v>
      </c>
      <c r="L37" s="22">
        <v>2139</v>
      </c>
      <c r="M37" s="12"/>
      <c r="N37" s="11">
        <f>I37/D37</f>
        <v>0.10857618651124064</v>
      </c>
      <c r="O37" s="11">
        <f>J37/E37</f>
        <v>8.7812057124168758E-2</v>
      </c>
      <c r="P37" s="11">
        <f>K37/F37</f>
        <v>0.10798704803022126</v>
      </c>
      <c r="Q37" s="11">
        <f>L37/G37</f>
        <v>0.11074294589697127</v>
      </c>
      <c r="R37" s="17"/>
      <c r="S37" s="16">
        <v>114</v>
      </c>
      <c r="T37" s="10">
        <v>147</v>
      </c>
      <c r="U37" s="10">
        <v>85</v>
      </c>
      <c r="V37" s="10">
        <v>196</v>
      </c>
      <c r="W37" s="17"/>
      <c r="X37" s="10">
        <v>41</v>
      </c>
      <c r="Y37" s="17">
        <v>49</v>
      </c>
      <c r="Z37" s="10">
        <v>26</v>
      </c>
      <c r="AA37" s="10">
        <v>19</v>
      </c>
      <c r="AB37" s="12"/>
      <c r="AC37" s="12">
        <f>SUM(S37,X37)</f>
        <v>155</v>
      </c>
      <c r="AD37" s="12">
        <f>SUM(T37,Y37)</f>
        <v>196</v>
      </c>
      <c r="AE37" s="12">
        <f>SUM(U37,Z37)</f>
        <v>111</v>
      </c>
      <c r="AF37" s="12">
        <f>SUM(V37,AA37)</f>
        <v>215</v>
      </c>
      <c r="AH37" s="10">
        <f>AC37/D37</f>
        <v>8.6039411601443235E-3</v>
      </c>
      <c r="AI37" s="10">
        <f>AD37/E37</f>
        <v>1.0683527744467458E-2</v>
      </c>
      <c r="AJ37" s="10">
        <f>AE37/F37</f>
        <v>5.9902860226659473E-3</v>
      </c>
      <c r="AK37" s="10">
        <f>AF37/G37</f>
        <v>1.1131245146259384E-2</v>
      </c>
      <c r="AM37" s="10">
        <f t="shared" si="0"/>
        <v>18551.5</v>
      </c>
      <c r="AN37" s="24">
        <f t="shared" si="1"/>
        <v>0.10377955939065048</v>
      </c>
      <c r="AO37" s="10">
        <f t="shared" si="2"/>
        <v>9.1022500183842794E-3</v>
      </c>
    </row>
    <row r="38" spans="1:41" ht="26.5" x14ac:dyDescent="0.75">
      <c r="A38" s="9" t="s">
        <v>69</v>
      </c>
      <c r="B38" s="12"/>
      <c r="C38" s="12"/>
      <c r="D38" s="13">
        <v>64958</v>
      </c>
      <c r="E38" s="22">
        <v>65000</v>
      </c>
      <c r="F38" s="22">
        <v>70000</v>
      </c>
      <c r="H38" s="20"/>
      <c r="I38" s="13">
        <v>1226</v>
      </c>
      <c r="J38" s="22">
        <v>2098</v>
      </c>
      <c r="K38" s="22">
        <v>1239</v>
      </c>
      <c r="M38" s="12"/>
      <c r="N38" s="11">
        <f>I38/D38</f>
        <v>1.8873733797222819E-2</v>
      </c>
      <c r="O38" s="11">
        <f>J38/E38</f>
        <v>3.2276923076923078E-2</v>
      </c>
      <c r="P38" s="11">
        <f>K38/F38</f>
        <v>1.77E-2</v>
      </c>
      <c r="Q38" s="11" t="e">
        <f>L38/G38</f>
        <v>#DIV/0!</v>
      </c>
      <c r="R38" s="17"/>
      <c r="S38" s="16">
        <v>93</v>
      </c>
      <c r="T38" s="10">
        <v>87</v>
      </c>
      <c r="U38" s="10">
        <v>100</v>
      </c>
      <c r="W38" s="17"/>
      <c r="X38" s="22">
        <v>1661</v>
      </c>
      <c r="Y38" s="17">
        <v>29</v>
      </c>
      <c r="Z38" s="10">
        <v>22</v>
      </c>
      <c r="AB38" s="12"/>
      <c r="AC38" s="12">
        <f>SUM(S38,X38)</f>
        <v>1754</v>
      </c>
      <c r="AD38" s="12">
        <f>SUM(T38,Y38)</f>
        <v>116</v>
      </c>
      <c r="AE38" s="12">
        <f>SUM(U38,Z38)</f>
        <v>122</v>
      </c>
      <c r="AF38" s="12">
        <f>SUM(V38,AA38)</f>
        <v>0</v>
      </c>
      <c r="AH38" s="10">
        <f>AC38/D38</f>
        <v>2.7002062871393822E-2</v>
      </c>
      <c r="AI38" s="10">
        <f>AD38/E38</f>
        <v>1.7846153846153847E-3</v>
      </c>
      <c r="AJ38" s="10">
        <f>AE38/F38</f>
        <v>1.7428571428571428E-3</v>
      </c>
      <c r="AK38" s="10" t="e">
        <f>AF38/G38</f>
        <v>#DIV/0!</v>
      </c>
      <c r="AM38" s="10">
        <f t="shared" si="0"/>
        <v>66652.666666666672</v>
      </c>
      <c r="AN38" s="24" t="e">
        <f t="shared" si="1"/>
        <v>#DIV/0!</v>
      </c>
      <c r="AO38" s="10" t="e">
        <f t="shared" si="2"/>
        <v>#DIV/0!</v>
      </c>
    </row>
    <row r="39" spans="1:41" ht="53" x14ac:dyDescent="0.75">
      <c r="A39" s="9" t="s">
        <v>80</v>
      </c>
      <c r="B39" s="12"/>
      <c r="C39" s="12"/>
      <c r="D39" s="13">
        <v>14421</v>
      </c>
      <c r="E39" s="22">
        <v>14588</v>
      </c>
      <c r="F39" s="22">
        <v>14646</v>
      </c>
      <c r="G39" s="22">
        <v>14873</v>
      </c>
      <c r="H39" s="20"/>
      <c r="I39" s="13">
        <v>2124</v>
      </c>
      <c r="J39" s="22">
        <v>1660</v>
      </c>
      <c r="K39" s="22">
        <v>1885</v>
      </c>
      <c r="L39" s="22">
        <v>1625</v>
      </c>
      <c r="M39" s="12"/>
      <c r="N39" s="11">
        <f>I39/D39</f>
        <v>0.14728520907010609</v>
      </c>
      <c r="O39" s="11">
        <f>J39/E39</f>
        <v>0.11379215793803125</v>
      </c>
      <c r="P39" s="11">
        <f>K39/F39</f>
        <v>0.12870408302608222</v>
      </c>
      <c r="Q39" s="11">
        <f>L39/G39</f>
        <v>0.10925838768237746</v>
      </c>
      <c r="R39" s="17"/>
      <c r="S39" s="16">
        <v>21</v>
      </c>
      <c r="T39" s="10">
        <v>30</v>
      </c>
      <c r="U39" s="10">
        <v>13</v>
      </c>
      <c r="V39" s="10">
        <v>25</v>
      </c>
      <c r="W39" s="17"/>
      <c r="X39" s="10">
        <v>23</v>
      </c>
      <c r="Y39" s="17">
        <v>56</v>
      </c>
      <c r="Z39" s="10">
        <v>23</v>
      </c>
      <c r="AA39" s="10">
        <v>23</v>
      </c>
      <c r="AB39" s="12"/>
      <c r="AC39" s="12">
        <f>SUM(S39,X39)</f>
        <v>44</v>
      </c>
      <c r="AD39" s="12">
        <f>SUM(T39,Y39)</f>
        <v>86</v>
      </c>
      <c r="AE39" s="12">
        <f>SUM(U39,Z39)</f>
        <v>36</v>
      </c>
      <c r="AF39" s="12">
        <f>SUM(V39,AA39)</f>
        <v>48</v>
      </c>
      <c r="AH39" s="10">
        <f>AC39/D39</f>
        <v>3.0511060259344014E-3</v>
      </c>
      <c r="AI39" s="10">
        <f>AD39/E39</f>
        <v>5.8952563751028244E-3</v>
      </c>
      <c r="AJ39" s="10">
        <f>AE39/F39</f>
        <v>2.4580090126997134E-3</v>
      </c>
      <c r="AK39" s="10">
        <f>AF39/G39</f>
        <v>3.2273246823102267E-3</v>
      </c>
      <c r="AM39" s="10">
        <f t="shared" si="0"/>
        <v>14632</v>
      </c>
      <c r="AN39" s="24">
        <f t="shared" si="1"/>
        <v>0.12475995942914925</v>
      </c>
      <c r="AO39" s="10">
        <f t="shared" si="2"/>
        <v>3.6579240240117916E-3</v>
      </c>
    </row>
    <row r="40" spans="1:41" x14ac:dyDescent="0.75">
      <c r="A40" s="9" t="s">
        <v>84</v>
      </c>
      <c r="B40" s="12"/>
      <c r="C40" s="12"/>
      <c r="D40" s="13">
        <v>135567</v>
      </c>
      <c r="E40" s="13">
        <v>229394</v>
      </c>
      <c r="F40" s="13">
        <v>141858</v>
      </c>
      <c r="G40" s="13">
        <v>73305</v>
      </c>
      <c r="H40" s="20"/>
      <c r="I40" s="13">
        <v>8583</v>
      </c>
      <c r="J40" s="13">
        <v>11649</v>
      </c>
      <c r="K40" s="13">
        <v>9293</v>
      </c>
      <c r="L40" s="13">
        <v>8579</v>
      </c>
      <c r="M40" s="12"/>
      <c r="N40" s="11">
        <f>I40/D40</f>
        <v>6.3311867932461435E-2</v>
      </c>
      <c r="O40" s="11">
        <f>J40/E40</f>
        <v>5.078162462836866E-2</v>
      </c>
      <c r="P40" s="11">
        <f>K40/F40</f>
        <v>6.5509171142973957E-2</v>
      </c>
      <c r="Q40" s="11">
        <f>L40/G40</f>
        <v>0.11703158038332992</v>
      </c>
      <c r="R40" s="17"/>
      <c r="S40" s="16">
        <f>SUM(S34:S39)</f>
        <v>387</v>
      </c>
      <c r="T40" s="16">
        <f>SUM(T34:T39)</f>
        <v>450</v>
      </c>
      <c r="U40" s="16">
        <f>SUM(U34:U39)</f>
        <v>395</v>
      </c>
      <c r="V40" s="16">
        <f>SUM(V34:V39)</f>
        <v>528</v>
      </c>
      <c r="W40" s="17"/>
      <c r="X40" s="16">
        <f>SUM(X34:X39)</f>
        <v>1802</v>
      </c>
      <c r="Y40" s="16">
        <f>SUM(Y34:Y39)</f>
        <v>243</v>
      </c>
      <c r="Z40" s="16">
        <f>SUM(Z34:Z39)</f>
        <v>127</v>
      </c>
      <c r="AA40" s="16">
        <f>SUM(AA34:AA39)</f>
        <v>80</v>
      </c>
      <c r="AB40" s="12"/>
      <c r="AC40" s="12">
        <f>SUM(S40,X40)</f>
        <v>2189</v>
      </c>
      <c r="AD40" s="12">
        <f>SUM(T40,Y40)</f>
        <v>693</v>
      </c>
      <c r="AE40" s="12">
        <f>SUM(U40,Z40)</f>
        <v>522</v>
      </c>
      <c r="AF40" s="12">
        <f>SUM(V40,AA40)</f>
        <v>608</v>
      </c>
      <c r="AH40" s="10">
        <f>AC40/D40</f>
        <v>1.6146997425627179E-2</v>
      </c>
      <c r="AI40" s="10">
        <f>AD40/E40</f>
        <v>3.0210031648604586E-3</v>
      </c>
      <c r="AJ40" s="10">
        <f>AE40/F40</f>
        <v>3.6797360741022715E-3</v>
      </c>
      <c r="AK40" s="10">
        <f>AF40/G40</f>
        <v>8.2941136348134506E-3</v>
      </c>
      <c r="AM40" s="10">
        <f t="shared" si="0"/>
        <v>145031</v>
      </c>
      <c r="AN40" s="24">
        <f t="shared" si="1"/>
        <v>7.4158561021783503E-2</v>
      </c>
      <c r="AO40" s="10">
        <f t="shared" si="2"/>
        <v>7.7854625748508405E-3</v>
      </c>
    </row>
    <row r="41" spans="1:41" x14ac:dyDescent="0.75">
      <c r="A41" s="9" t="s">
        <v>31</v>
      </c>
      <c r="B41" s="20" t="s">
        <v>121</v>
      </c>
      <c r="C41" s="20"/>
      <c r="D41" s="13"/>
      <c r="E41" s="15">
        <v>44157</v>
      </c>
      <c r="F41" s="14">
        <v>45080</v>
      </c>
      <c r="G41" s="15">
        <v>44856</v>
      </c>
      <c r="H41" s="15"/>
      <c r="I41" s="13"/>
      <c r="J41" s="14">
        <v>4122</v>
      </c>
      <c r="K41" s="14">
        <v>3906</v>
      </c>
      <c r="L41" s="19">
        <v>2693</v>
      </c>
      <c r="M41" s="19"/>
      <c r="N41" s="11" t="e">
        <f>I41/D41</f>
        <v>#DIV/0!</v>
      </c>
      <c r="O41" s="18">
        <f>J41/E41</f>
        <v>9.3348732930226233E-2</v>
      </c>
      <c r="P41" s="18">
        <f>K41/F41</f>
        <v>8.664596273291926E-2</v>
      </c>
      <c r="Q41" s="18">
        <f>L41/G41</f>
        <v>6.0036561441055826E-2</v>
      </c>
      <c r="S41" s="16"/>
      <c r="T41" s="10" t="s">
        <v>67</v>
      </c>
      <c r="U41" s="10" t="s">
        <v>67</v>
      </c>
      <c r="V41" s="20" t="s">
        <v>67</v>
      </c>
      <c r="Y41" s="17">
        <v>95</v>
      </c>
      <c r="Z41" s="17">
        <v>95</v>
      </c>
      <c r="AA41" s="12">
        <v>68</v>
      </c>
      <c r="AB41" s="12"/>
      <c r="AC41" s="12">
        <f>SUM(S41,X41)</f>
        <v>0</v>
      </c>
      <c r="AD41" s="12">
        <f>SUM(T41,Y41)</f>
        <v>95</v>
      </c>
      <c r="AE41" s="12">
        <f>SUM(U41,Z41)</f>
        <v>95</v>
      </c>
      <c r="AF41" s="12">
        <f>SUM(V41,AA41)</f>
        <v>68</v>
      </c>
      <c r="AH41" s="10" t="e">
        <f>AC41/D41</f>
        <v>#DIV/0!</v>
      </c>
      <c r="AI41" s="10">
        <f>AD41/E41</f>
        <v>2.1514142718028853E-3</v>
      </c>
      <c r="AJ41" s="10">
        <f>AE41/F41</f>
        <v>2.1073646850044364E-3</v>
      </c>
      <c r="AK41" s="10">
        <f>AF41/G41</f>
        <v>1.5159621901194935E-3</v>
      </c>
      <c r="AM41" s="10">
        <f t="shared" si="0"/>
        <v>44697.666666666664</v>
      </c>
      <c r="AN41" s="24" t="e">
        <f t="shared" si="1"/>
        <v>#DIV/0!</v>
      </c>
      <c r="AO41" s="10" t="e">
        <f t="shared" si="2"/>
        <v>#DIV/0!</v>
      </c>
    </row>
    <row r="42" spans="1:41" x14ac:dyDescent="0.75">
      <c r="A42" s="9" t="s">
        <v>32</v>
      </c>
      <c r="B42" s="12" t="s">
        <v>127</v>
      </c>
      <c r="C42" s="12"/>
      <c r="D42" s="13">
        <v>17649</v>
      </c>
      <c r="E42" s="15">
        <v>18108</v>
      </c>
      <c r="F42" s="14">
        <v>17738</v>
      </c>
      <c r="G42" s="15">
        <v>18033</v>
      </c>
      <c r="H42" s="15"/>
      <c r="I42" s="13">
        <v>1324</v>
      </c>
      <c r="J42" s="14">
        <v>1310</v>
      </c>
      <c r="K42" s="14">
        <v>1309</v>
      </c>
      <c r="L42" s="15">
        <v>1159</v>
      </c>
      <c r="M42" s="15"/>
      <c r="N42" s="11">
        <f>I42/D42</f>
        <v>7.5018414641056144E-2</v>
      </c>
      <c r="O42" s="18">
        <f>J42/E42</f>
        <v>7.2343715484868565E-2</v>
      </c>
      <c r="P42" s="18">
        <f>K42/F42</f>
        <v>7.3796369376479876E-2</v>
      </c>
      <c r="Q42" s="18">
        <f>L42/G42</f>
        <v>6.4271058614761831E-2</v>
      </c>
      <c r="S42" s="16">
        <v>15</v>
      </c>
      <c r="T42" s="17">
        <v>23</v>
      </c>
      <c r="U42" s="17">
        <v>47</v>
      </c>
      <c r="V42" s="12">
        <v>56</v>
      </c>
      <c r="W42" s="17"/>
      <c r="X42" s="12">
        <v>16</v>
      </c>
      <c r="Y42" s="17">
        <v>16</v>
      </c>
      <c r="Z42" s="17">
        <v>23</v>
      </c>
      <c r="AA42" s="12">
        <v>17</v>
      </c>
      <c r="AB42" s="12"/>
      <c r="AC42" s="12">
        <f>SUM(S42,X42)</f>
        <v>31</v>
      </c>
      <c r="AD42" s="12">
        <f>SUM(T42,Y42)</f>
        <v>39</v>
      </c>
      <c r="AE42" s="12">
        <f>SUM(U42,Z42)</f>
        <v>70</v>
      </c>
      <c r="AF42" s="12">
        <f>SUM(V42,AA42)</f>
        <v>73</v>
      </c>
      <c r="AH42" s="10">
        <f>AC42/D42</f>
        <v>1.7564734545866621E-3</v>
      </c>
      <c r="AI42" s="10">
        <f>AD42/E42</f>
        <v>2.1537442014579193E-3</v>
      </c>
      <c r="AJ42" s="10">
        <f>AE42/F42</f>
        <v>3.9463299131807421E-3</v>
      </c>
      <c r="AK42" s="10">
        <f>AF42/G42</f>
        <v>4.0481339765984581E-3</v>
      </c>
      <c r="AM42" s="10">
        <f t="shared" si="0"/>
        <v>17882</v>
      </c>
      <c r="AN42" s="24">
        <f t="shared" si="1"/>
        <v>7.1357389529291604E-2</v>
      </c>
      <c r="AO42" s="10">
        <f t="shared" si="2"/>
        <v>2.9761703864559456E-3</v>
      </c>
    </row>
    <row r="43" spans="1:41" x14ac:dyDescent="0.75">
      <c r="A43" s="9" t="s">
        <v>33</v>
      </c>
      <c r="B43" s="20" t="s">
        <v>102</v>
      </c>
      <c r="C43" s="20"/>
      <c r="D43" s="13">
        <v>15161</v>
      </c>
      <c r="E43" s="15">
        <v>15178</v>
      </c>
      <c r="F43" s="14">
        <v>15104</v>
      </c>
      <c r="G43" s="15">
        <v>15185</v>
      </c>
      <c r="H43" s="15"/>
      <c r="I43" s="13">
        <v>1977</v>
      </c>
      <c r="J43" s="14">
        <v>2043</v>
      </c>
      <c r="K43" s="10" t="s">
        <v>81</v>
      </c>
      <c r="L43" s="19">
        <v>1580</v>
      </c>
      <c r="M43" s="19"/>
      <c r="N43" s="11">
        <f>I43/D43</f>
        <v>0.13040036936877514</v>
      </c>
      <c r="O43" s="18">
        <f>J43/E43</f>
        <v>0.13460271445513242</v>
      </c>
      <c r="P43" s="18" t="e">
        <f>K43/F43</f>
        <v>#VALUE!</v>
      </c>
      <c r="Q43" s="18">
        <f>L43/G43</f>
        <v>0.10405004939084624</v>
      </c>
      <c r="S43" s="9" t="s">
        <v>67</v>
      </c>
      <c r="T43" s="10" t="s">
        <v>67</v>
      </c>
      <c r="U43" s="10" t="s">
        <v>67</v>
      </c>
      <c r="V43" s="20" t="s">
        <v>67</v>
      </c>
      <c r="X43" s="12">
        <v>102</v>
      </c>
      <c r="Y43" s="17">
        <v>115</v>
      </c>
      <c r="Z43" s="10" t="s">
        <v>82</v>
      </c>
      <c r="AA43" s="20" t="s">
        <v>82</v>
      </c>
      <c r="AB43" s="20"/>
      <c r="AC43" s="12">
        <f>SUM(S43,X43)</f>
        <v>102</v>
      </c>
      <c r="AD43" s="12">
        <f>SUM(T43,Y43)</f>
        <v>115</v>
      </c>
      <c r="AE43" s="12">
        <f>SUM(U43,Z43)</f>
        <v>0</v>
      </c>
      <c r="AF43" s="12">
        <f>SUM(V43,AA43)</f>
        <v>0</v>
      </c>
      <c r="AH43" s="10">
        <f>AC43/D43</f>
        <v>6.7277884044588086E-3</v>
      </c>
      <c r="AI43" s="10">
        <f>AD43/E43</f>
        <v>7.5767558308077482E-3</v>
      </c>
      <c r="AJ43" s="10">
        <f>AE43/F43</f>
        <v>0</v>
      </c>
      <c r="AK43" s="10">
        <f>AF43/G43</f>
        <v>0</v>
      </c>
      <c r="AM43" s="10">
        <f t="shared" si="0"/>
        <v>15157</v>
      </c>
      <c r="AN43" s="24" t="e">
        <f t="shared" si="1"/>
        <v>#VALUE!</v>
      </c>
      <c r="AO43" s="10">
        <f t="shared" si="2"/>
        <v>3.5761360588166392E-3</v>
      </c>
    </row>
    <row r="44" spans="1:41" x14ac:dyDescent="0.75">
      <c r="A44" s="9" t="s">
        <v>34</v>
      </c>
      <c r="B44" s="12" t="s">
        <v>117</v>
      </c>
      <c r="C44" s="12"/>
      <c r="D44" s="13">
        <v>64531</v>
      </c>
      <c r="E44" s="15">
        <v>64750</v>
      </c>
      <c r="F44" s="14">
        <v>65322</v>
      </c>
      <c r="G44" s="15">
        <v>65504</v>
      </c>
      <c r="H44" s="15"/>
      <c r="I44" s="13">
        <v>4206</v>
      </c>
      <c r="J44" s="14">
        <v>4018</v>
      </c>
      <c r="K44" s="14">
        <v>3900</v>
      </c>
      <c r="L44" s="15">
        <v>4326</v>
      </c>
      <c r="M44" s="15"/>
      <c r="N44" s="11">
        <f>I44/D44</f>
        <v>6.5177976476422178E-2</v>
      </c>
      <c r="O44" s="18">
        <f>J44/E44</f>
        <v>6.2054054054054057E-2</v>
      </c>
      <c r="P44" s="18">
        <f>K44/F44</f>
        <v>5.9704234408009552E-2</v>
      </c>
      <c r="Q44" s="18">
        <f>L44/G44</f>
        <v>6.6041768441621893E-2</v>
      </c>
      <c r="S44" s="16">
        <v>278</v>
      </c>
      <c r="T44" s="17">
        <v>280</v>
      </c>
      <c r="U44" s="17">
        <v>332</v>
      </c>
      <c r="V44" s="12">
        <v>310</v>
      </c>
      <c r="W44" s="17"/>
      <c r="X44" s="12">
        <v>125</v>
      </c>
      <c r="Y44" s="17">
        <v>116</v>
      </c>
      <c r="Z44" s="17">
        <v>156</v>
      </c>
      <c r="AA44" s="12">
        <v>155</v>
      </c>
      <c r="AB44" s="12"/>
      <c r="AC44" s="12">
        <f>SUM(S44,X44)</f>
        <v>403</v>
      </c>
      <c r="AD44" s="12">
        <f>SUM(T44,Y44)</f>
        <v>396</v>
      </c>
      <c r="AE44" s="12">
        <f>SUM(U44,Z44)</f>
        <v>488</v>
      </c>
      <c r="AF44" s="12">
        <f>SUM(V44,AA44)</f>
        <v>465</v>
      </c>
      <c r="AH44" s="10">
        <f>AC44/D44</f>
        <v>6.2450605135516268E-3</v>
      </c>
      <c r="AI44" s="10">
        <f>AD44/E44</f>
        <v>6.1158301158301155E-3</v>
      </c>
      <c r="AJ44" s="10">
        <f>AE44/F44</f>
        <v>7.4706836900278618E-3</v>
      </c>
      <c r="AK44" s="10">
        <f>AF44/G44</f>
        <v>7.0988031265266241E-3</v>
      </c>
      <c r="AM44" s="10">
        <f t="shared" si="0"/>
        <v>65026.75</v>
      </c>
      <c r="AN44" s="24">
        <f t="shared" si="1"/>
        <v>6.3244508345026929E-2</v>
      </c>
      <c r="AO44" s="10">
        <f t="shared" si="2"/>
        <v>6.7325943614840568E-3</v>
      </c>
    </row>
    <row r="45" spans="1:41" x14ac:dyDescent="0.75">
      <c r="A45" s="9" t="s">
        <v>35</v>
      </c>
      <c r="B45" s="12" t="s">
        <v>122</v>
      </c>
      <c r="C45" s="12"/>
      <c r="D45" s="13">
        <v>5357</v>
      </c>
      <c r="E45" s="15">
        <v>5576</v>
      </c>
      <c r="F45" s="14">
        <v>5210</v>
      </c>
      <c r="G45" s="20" t="s">
        <v>83</v>
      </c>
      <c r="H45" s="20"/>
      <c r="I45" s="16">
        <v>376</v>
      </c>
      <c r="J45" s="17">
        <v>357</v>
      </c>
      <c r="K45" s="17">
        <v>351</v>
      </c>
      <c r="L45" s="12">
        <v>310</v>
      </c>
      <c r="M45" s="12"/>
      <c r="N45" s="11">
        <f>I45/D45</f>
        <v>7.0188538361022956E-2</v>
      </c>
      <c r="O45" s="18">
        <f>J45/E45</f>
        <v>6.402439024390244E-2</v>
      </c>
      <c r="P45" s="18">
        <f>K45/F45</f>
        <v>6.7370441458733207E-2</v>
      </c>
      <c r="Q45" s="18" t="e">
        <f>L45/G45</f>
        <v>#VALUE!</v>
      </c>
      <c r="S45" s="16">
        <v>39</v>
      </c>
      <c r="T45" s="17">
        <v>16</v>
      </c>
      <c r="U45" s="10" t="s">
        <v>67</v>
      </c>
      <c r="V45" s="12">
        <v>40</v>
      </c>
      <c r="W45" s="17"/>
      <c r="X45" s="12">
        <v>14</v>
      </c>
      <c r="Y45" s="17">
        <v>10</v>
      </c>
      <c r="Z45" s="17">
        <v>5</v>
      </c>
      <c r="AA45" s="12">
        <v>6</v>
      </c>
      <c r="AB45" s="12"/>
      <c r="AC45" s="12">
        <f>SUM(S45,X45)</f>
        <v>53</v>
      </c>
      <c r="AD45" s="12">
        <f>SUM(T45,Y45)</f>
        <v>26</v>
      </c>
      <c r="AE45" s="12">
        <f>SUM(U45,Z45)</f>
        <v>5</v>
      </c>
      <c r="AF45" s="12">
        <f>SUM(V45,AA45)</f>
        <v>46</v>
      </c>
      <c r="AH45" s="10">
        <f>AC45/D45</f>
        <v>9.8935971625910019E-3</v>
      </c>
      <c r="AI45" s="10">
        <f>AD45/E45</f>
        <v>4.6628407460545191E-3</v>
      </c>
      <c r="AJ45" s="10">
        <f>AE45/F45</f>
        <v>9.5969289827255275E-4</v>
      </c>
      <c r="AK45" s="10" t="e">
        <f>AF45/G45</f>
        <v>#VALUE!</v>
      </c>
      <c r="AM45" s="10">
        <f t="shared" si="0"/>
        <v>5381</v>
      </c>
      <c r="AN45" s="24" t="e">
        <f t="shared" si="1"/>
        <v>#VALUE!</v>
      </c>
      <c r="AO45" s="10" t="e">
        <f t="shared" si="2"/>
        <v>#VALUE!</v>
      </c>
    </row>
    <row r="46" spans="1:41" x14ac:dyDescent="0.75">
      <c r="A46" s="9" t="s">
        <v>36</v>
      </c>
      <c r="B46" s="20" t="s">
        <v>109</v>
      </c>
      <c r="C46" s="20"/>
      <c r="D46" s="13">
        <v>10124</v>
      </c>
      <c r="E46" s="15">
        <v>12313</v>
      </c>
      <c r="F46" s="14">
        <v>12436</v>
      </c>
      <c r="G46" s="15">
        <v>12812</v>
      </c>
      <c r="H46" s="15"/>
      <c r="I46" s="13">
        <v>1715</v>
      </c>
      <c r="J46" s="14">
        <v>1542</v>
      </c>
      <c r="K46" s="14">
        <v>1541</v>
      </c>
      <c r="L46" s="15">
        <v>1384</v>
      </c>
      <c r="M46" s="15"/>
      <c r="N46" s="11">
        <f>I46/D46</f>
        <v>0.16939944685894903</v>
      </c>
      <c r="O46" s="18">
        <f>J46/E46</f>
        <v>0.12523349305611955</v>
      </c>
      <c r="P46" s="18">
        <f>K46/F46</f>
        <v>0.12391444194274687</v>
      </c>
      <c r="Q46" s="18">
        <f>L46/G46</f>
        <v>0.10802372775522948</v>
      </c>
      <c r="S46" s="16">
        <v>12</v>
      </c>
      <c r="T46" s="17">
        <v>153</v>
      </c>
      <c r="U46" s="17">
        <v>109</v>
      </c>
      <c r="V46" s="20">
        <v>94</v>
      </c>
      <c r="W46" s="17"/>
      <c r="X46" s="12">
        <v>34</v>
      </c>
      <c r="Y46" s="17">
        <v>22</v>
      </c>
      <c r="Z46" s="17">
        <v>33</v>
      </c>
      <c r="AA46" s="12">
        <v>15</v>
      </c>
      <c r="AB46" s="12"/>
      <c r="AC46" s="12">
        <f>SUM(S46,X46)</f>
        <v>46</v>
      </c>
      <c r="AD46" s="12">
        <f>SUM(T46,Y46)</f>
        <v>175</v>
      </c>
      <c r="AE46" s="12">
        <f>SUM(U46,Z46)</f>
        <v>142</v>
      </c>
      <c r="AF46" s="12">
        <f>SUM(V46,AA46)</f>
        <v>109</v>
      </c>
      <c r="AH46" s="10">
        <f>AC46/D46</f>
        <v>4.543658632951403E-3</v>
      </c>
      <c r="AI46" s="10">
        <f>AD46/E46</f>
        <v>1.4212620807276862E-2</v>
      </c>
      <c r="AJ46" s="10">
        <f>AE46/F46</f>
        <v>1.1418462528144097E-2</v>
      </c>
      <c r="AK46" s="10">
        <f>AF46/G46</f>
        <v>8.5076490789884485E-3</v>
      </c>
      <c r="AM46" s="10">
        <f t="shared" si="0"/>
        <v>11921.25</v>
      </c>
      <c r="AN46" s="24">
        <f t="shared" si="1"/>
        <v>0.13164277740326122</v>
      </c>
      <c r="AO46" s="10">
        <f t="shared" si="2"/>
        <v>9.6705977618402016E-3</v>
      </c>
    </row>
    <row r="47" spans="1:41" x14ac:dyDescent="0.75">
      <c r="A47" s="9" t="s">
        <v>37</v>
      </c>
      <c r="B47" s="17" t="s">
        <v>118</v>
      </c>
      <c r="C47" s="17"/>
      <c r="D47" s="13">
        <v>2596</v>
      </c>
      <c r="F47" s="14">
        <v>2653</v>
      </c>
      <c r="G47" s="14"/>
      <c r="H47" s="14"/>
      <c r="I47" s="16">
        <v>79</v>
      </c>
      <c r="K47" s="17">
        <v>120</v>
      </c>
      <c r="L47" s="17"/>
      <c r="M47" s="17"/>
      <c r="N47" s="11">
        <f>I47/D47</f>
        <v>3.0431432973805857E-2</v>
      </c>
      <c r="O47" s="18" t="e">
        <f>J47/E47</f>
        <v>#DIV/0!</v>
      </c>
      <c r="P47" s="18">
        <f>K47/F47</f>
        <v>4.523181304183943E-2</v>
      </c>
      <c r="Q47" s="18" t="e">
        <f>L47/G47</f>
        <v>#DIV/0!</v>
      </c>
      <c r="S47" s="16">
        <v>137</v>
      </c>
      <c r="U47" s="17">
        <v>10</v>
      </c>
      <c r="V47" s="17"/>
      <c r="X47" s="10">
        <v>0</v>
      </c>
      <c r="Z47" s="17">
        <v>2</v>
      </c>
      <c r="AA47" s="17"/>
      <c r="AC47" s="12">
        <f>SUM(S47,X47)</f>
        <v>137</v>
      </c>
      <c r="AD47" s="12">
        <f>SUM(T47,Y47)</f>
        <v>0</v>
      </c>
      <c r="AE47" s="12">
        <f>SUM(U47,Z47)</f>
        <v>12</v>
      </c>
      <c r="AF47" s="12">
        <f>SUM(V47,AA47)</f>
        <v>0</v>
      </c>
      <c r="AH47" s="10">
        <f>AC47/D47</f>
        <v>5.2773497688751926E-2</v>
      </c>
      <c r="AI47" s="10" t="e">
        <f>AD47/E47</f>
        <v>#DIV/0!</v>
      </c>
      <c r="AJ47" s="10">
        <f>AE47/F47</f>
        <v>4.523181304183943E-3</v>
      </c>
      <c r="AK47" s="10" t="e">
        <f>AF47/G47</f>
        <v>#DIV/0!</v>
      </c>
      <c r="AM47" s="10">
        <f t="shared" si="0"/>
        <v>2624.5</v>
      </c>
      <c r="AN47" s="24" t="e">
        <f t="shared" si="1"/>
        <v>#DIV/0!</v>
      </c>
      <c r="AO47" s="10" t="e">
        <f t="shared" si="2"/>
        <v>#DIV/0!</v>
      </c>
    </row>
    <row r="48" spans="1:41" x14ac:dyDescent="0.75">
      <c r="A48" s="9" t="s">
        <v>38</v>
      </c>
      <c r="B48" s="12" t="s">
        <v>103</v>
      </c>
      <c r="C48" s="12"/>
      <c r="D48" s="13">
        <v>21537</v>
      </c>
      <c r="E48" s="15">
        <v>21980</v>
      </c>
      <c r="F48" s="14">
        <v>22442</v>
      </c>
      <c r="G48" s="15">
        <v>22956</v>
      </c>
      <c r="H48" s="15"/>
      <c r="I48" s="13">
        <v>1277</v>
      </c>
      <c r="J48" s="14">
        <v>1204</v>
      </c>
      <c r="K48" s="14">
        <v>1086</v>
      </c>
      <c r="L48" s="15">
        <v>1360</v>
      </c>
      <c r="M48" s="15"/>
      <c r="N48" s="11">
        <f>I48/D48</f>
        <v>5.9293309188837816E-2</v>
      </c>
      <c r="O48" s="18">
        <f>J48/E48</f>
        <v>5.4777070063694269E-2</v>
      </c>
      <c r="P48" s="18">
        <f>K48/F48</f>
        <v>4.8391408965332859E-2</v>
      </c>
      <c r="Q48" s="18">
        <f>L48/G48</f>
        <v>5.9243770691758145E-2</v>
      </c>
      <c r="S48" s="16">
        <v>69</v>
      </c>
      <c r="T48" s="17">
        <v>73</v>
      </c>
      <c r="U48" s="17">
        <v>56</v>
      </c>
      <c r="V48" s="12">
        <v>70</v>
      </c>
      <c r="W48" s="17"/>
      <c r="X48" s="12">
        <v>80</v>
      </c>
      <c r="Y48" s="17">
        <v>99</v>
      </c>
      <c r="Z48" s="17">
        <v>106</v>
      </c>
      <c r="AA48" s="12">
        <v>150</v>
      </c>
      <c r="AB48" s="12"/>
      <c r="AC48" s="12">
        <f>SUM(S48,X48)</f>
        <v>149</v>
      </c>
      <c r="AD48" s="12">
        <f>SUM(T48,Y48)</f>
        <v>172</v>
      </c>
      <c r="AE48" s="12">
        <f>SUM(U48,Z48)</f>
        <v>162</v>
      </c>
      <c r="AF48" s="12">
        <f>SUM(V48,AA48)</f>
        <v>220</v>
      </c>
      <c r="AH48" s="10">
        <f>AC48/D48</f>
        <v>6.9183266007336215E-3</v>
      </c>
      <c r="AI48" s="10">
        <f>AD48/E48</f>
        <v>7.8252957233848949E-3</v>
      </c>
      <c r="AJ48" s="10">
        <f>AE48/F48</f>
        <v>7.2186079672043489E-3</v>
      </c>
      <c r="AK48" s="10">
        <f>AF48/G48</f>
        <v>9.5835511413138175E-3</v>
      </c>
      <c r="AM48" s="10">
        <f t="shared" si="0"/>
        <v>22228.75</v>
      </c>
      <c r="AN48" s="24">
        <f t="shared" si="1"/>
        <v>5.5426389727405774E-2</v>
      </c>
      <c r="AO48" s="10">
        <f t="shared" si="2"/>
        <v>7.8864453581591713E-3</v>
      </c>
    </row>
    <row r="49" spans="1:41" x14ac:dyDescent="0.75">
      <c r="A49" s="9" t="s">
        <v>39</v>
      </c>
      <c r="B49" s="12" t="s">
        <v>113</v>
      </c>
      <c r="C49" s="12"/>
      <c r="D49" s="13">
        <v>94804</v>
      </c>
      <c r="E49" s="15">
        <v>98671</v>
      </c>
      <c r="F49" s="14">
        <v>100294</v>
      </c>
      <c r="G49" s="15">
        <v>103342</v>
      </c>
      <c r="H49" s="15"/>
      <c r="I49" s="13">
        <v>7394</v>
      </c>
      <c r="J49" s="14">
        <v>7760</v>
      </c>
      <c r="K49" s="14">
        <v>7559</v>
      </c>
      <c r="L49" s="15">
        <v>8015</v>
      </c>
      <c r="M49" s="15"/>
      <c r="N49" s="11">
        <f>I49/D49</f>
        <v>7.7992489768364204E-2</v>
      </c>
      <c r="O49" s="18">
        <f>J49/E49</f>
        <v>7.8645194636722038E-2</v>
      </c>
      <c r="P49" s="18">
        <f>K49/F49</f>
        <v>7.5368416854447923E-2</v>
      </c>
      <c r="Q49" s="18">
        <f>L49/G49</f>
        <v>7.7558011263571439E-2</v>
      </c>
      <c r="S49" s="16">
        <v>65</v>
      </c>
      <c r="T49" s="17">
        <v>67</v>
      </c>
      <c r="U49" s="17">
        <v>89</v>
      </c>
      <c r="V49" s="12">
        <v>124</v>
      </c>
      <c r="W49" s="17"/>
      <c r="X49" s="12">
        <v>200</v>
      </c>
      <c r="Y49" s="17">
        <v>214</v>
      </c>
      <c r="Z49" s="17">
        <v>204</v>
      </c>
      <c r="AA49" s="12">
        <v>215</v>
      </c>
      <c r="AB49" s="12"/>
      <c r="AC49" s="12">
        <f>SUM(S49,X49)</f>
        <v>265</v>
      </c>
      <c r="AD49" s="12">
        <f>SUM(T49,Y49)</f>
        <v>281</v>
      </c>
      <c r="AE49" s="12">
        <f>SUM(U49,Z49)</f>
        <v>293</v>
      </c>
      <c r="AF49" s="12">
        <f>SUM(V49,AA49)</f>
        <v>339</v>
      </c>
      <c r="AH49" s="10">
        <f>AC49/D49</f>
        <v>2.7952407071431583E-3</v>
      </c>
      <c r="AI49" s="10">
        <f>AD49/E49</f>
        <v>2.8478478985720221E-3</v>
      </c>
      <c r="AJ49" s="10">
        <f>AE49/F49</f>
        <v>2.9214110515085648E-3</v>
      </c>
      <c r="AK49" s="10">
        <f>AF49/G49</f>
        <v>3.2803700334810629E-3</v>
      </c>
      <c r="AM49" s="10">
        <f t="shared" si="0"/>
        <v>99277.75</v>
      </c>
      <c r="AN49" s="24">
        <f t="shared" si="1"/>
        <v>7.7391028130776404E-2</v>
      </c>
      <c r="AO49" s="10">
        <f t="shared" si="2"/>
        <v>2.9612174226762021E-3</v>
      </c>
    </row>
    <row r="50" spans="1:41" x14ac:dyDescent="0.75">
      <c r="A50" s="9" t="s">
        <v>70</v>
      </c>
      <c r="B50" s="20" t="s">
        <v>132</v>
      </c>
      <c r="C50" s="20"/>
      <c r="D50" s="13">
        <v>9147</v>
      </c>
      <c r="E50" s="15">
        <v>9148</v>
      </c>
      <c r="F50" s="14">
        <v>9556</v>
      </c>
      <c r="G50" s="15">
        <v>9572</v>
      </c>
      <c r="H50" s="15"/>
      <c r="I50" s="16">
        <v>699</v>
      </c>
      <c r="J50" s="17">
        <v>823</v>
      </c>
      <c r="K50" s="17">
        <v>865</v>
      </c>
      <c r="L50" s="12">
        <v>934</v>
      </c>
      <c r="M50" s="12"/>
      <c r="N50" s="11">
        <f>I50/D50</f>
        <v>7.6418497868153495E-2</v>
      </c>
      <c r="O50" s="18">
        <f>J50/E50</f>
        <v>8.9965019676432001E-2</v>
      </c>
      <c r="P50" s="18">
        <f>K50/F50</f>
        <v>9.0519045625784847E-2</v>
      </c>
      <c r="Q50" s="18">
        <f>L50/G50</f>
        <v>9.757626410363561E-2</v>
      </c>
      <c r="S50" s="16">
        <v>6</v>
      </c>
      <c r="T50" s="17">
        <v>3</v>
      </c>
      <c r="U50" s="17">
        <v>8</v>
      </c>
      <c r="V50" s="20">
        <v>14</v>
      </c>
      <c r="W50" s="17"/>
      <c r="X50" s="12">
        <v>19</v>
      </c>
      <c r="Y50" s="17">
        <v>21</v>
      </c>
      <c r="Z50" s="17">
        <v>27</v>
      </c>
      <c r="AA50" s="12">
        <v>36</v>
      </c>
      <c r="AB50" s="12"/>
      <c r="AC50" s="12">
        <f>SUM(S50,X50)</f>
        <v>25</v>
      </c>
      <c r="AD50" s="12">
        <f>SUM(T50,Y50)</f>
        <v>24</v>
      </c>
      <c r="AE50" s="12">
        <f>SUM(U50,Z50)</f>
        <v>35</v>
      </c>
      <c r="AF50" s="12">
        <f>SUM(V50,AA50)</f>
        <v>50</v>
      </c>
      <c r="AH50" s="10">
        <f>AC50/D50</f>
        <v>2.7331365475019133E-3</v>
      </c>
      <c r="AI50" s="10">
        <f>AD50/E50</f>
        <v>2.6235242675994755E-3</v>
      </c>
      <c r="AJ50" s="10">
        <f>AE50/F50</f>
        <v>3.6626203432398494E-3</v>
      </c>
      <c r="AK50" s="10">
        <f>AF50/G50</f>
        <v>5.2235687421646471E-3</v>
      </c>
      <c r="AM50" s="10">
        <f t="shared" si="0"/>
        <v>9355.75</v>
      </c>
      <c r="AN50" s="24">
        <f t="shared" si="1"/>
        <v>8.8619706818501495E-2</v>
      </c>
      <c r="AO50" s="10">
        <f t="shared" si="2"/>
        <v>3.5607124751264713E-3</v>
      </c>
    </row>
    <row r="51" spans="1:41" x14ac:dyDescent="0.75">
      <c r="A51" s="9" t="s">
        <v>41</v>
      </c>
      <c r="B51" s="12" t="s">
        <v>104</v>
      </c>
      <c r="C51" s="12"/>
      <c r="D51" s="13">
        <v>30827</v>
      </c>
      <c r="E51" s="22">
        <v>31247</v>
      </c>
      <c r="F51" s="14">
        <v>31449</v>
      </c>
      <c r="G51" s="15">
        <v>31858</v>
      </c>
      <c r="H51" s="15"/>
      <c r="I51" s="13">
        <v>3546</v>
      </c>
      <c r="J51" s="14">
        <v>3346</v>
      </c>
      <c r="K51" s="14">
        <v>3162</v>
      </c>
      <c r="L51" s="15">
        <v>3156</v>
      </c>
      <c r="M51" s="15"/>
      <c r="N51" s="11">
        <f>I51/D51</f>
        <v>0.11502903299056022</v>
      </c>
      <c r="O51" s="18">
        <f>J51/E51</f>
        <v>0.10708227989887029</v>
      </c>
      <c r="P51" s="18">
        <f>K51/F51</f>
        <v>0.10054373747972908</v>
      </c>
      <c r="Q51" s="18">
        <f>L51/G51</f>
        <v>9.906459915876703E-2</v>
      </c>
      <c r="S51" s="16">
        <v>71</v>
      </c>
      <c r="T51" s="17">
        <v>60</v>
      </c>
      <c r="U51" s="17">
        <v>83</v>
      </c>
      <c r="V51" s="12">
        <v>48</v>
      </c>
      <c r="W51" s="17"/>
      <c r="X51" s="12">
        <v>88</v>
      </c>
      <c r="Y51" s="17">
        <v>70</v>
      </c>
      <c r="Z51" s="17">
        <v>63</v>
      </c>
      <c r="AA51" s="12">
        <v>49</v>
      </c>
      <c r="AB51" s="12"/>
      <c r="AC51" s="12">
        <f>SUM(S51,X51)</f>
        <v>159</v>
      </c>
      <c r="AD51" s="12">
        <f>SUM(T51,Y51)</f>
        <v>130</v>
      </c>
      <c r="AE51" s="12">
        <f>SUM(U51,Z51)</f>
        <v>146</v>
      </c>
      <c r="AF51" s="12">
        <f>SUM(V51,AA51)</f>
        <v>97</v>
      </c>
      <c r="AH51" s="10">
        <f>AC51/D51</f>
        <v>5.1578162000843414E-3</v>
      </c>
      <c r="AI51" s="10">
        <f>AD51/E51</f>
        <v>4.1603993983422407E-3</v>
      </c>
      <c r="AJ51" s="10">
        <f>AE51/F51</f>
        <v>4.6424369614296163E-3</v>
      </c>
      <c r="AK51" s="10">
        <f>AF51/G51</f>
        <v>3.0447611275032957E-3</v>
      </c>
      <c r="AM51" s="10">
        <f t="shared" si="0"/>
        <v>31345.25</v>
      </c>
      <c r="AN51" s="24">
        <f t="shared" si="1"/>
        <v>0.10542991238198166</v>
      </c>
      <c r="AO51" s="10">
        <f t="shared" si="2"/>
        <v>4.2513534218398732E-3</v>
      </c>
    </row>
    <row r="52" spans="1:41" x14ac:dyDescent="0.75">
      <c r="A52" s="9" t="s">
        <v>40</v>
      </c>
      <c r="B52" s="12" t="s">
        <v>107</v>
      </c>
      <c r="C52" s="12"/>
      <c r="D52" s="13">
        <v>2700</v>
      </c>
      <c r="E52" s="22">
        <v>2700</v>
      </c>
      <c r="F52" s="14">
        <v>2700</v>
      </c>
      <c r="G52" s="15">
        <v>2744</v>
      </c>
      <c r="H52" s="15"/>
      <c r="I52" s="16">
        <v>243</v>
      </c>
      <c r="J52" s="17">
        <v>208</v>
      </c>
      <c r="K52" s="17">
        <v>141</v>
      </c>
      <c r="L52" s="12">
        <v>131</v>
      </c>
      <c r="M52" s="12"/>
      <c r="N52" s="11">
        <f>I52/D52</f>
        <v>0.09</v>
      </c>
      <c r="O52" s="18">
        <f>J52/E52</f>
        <v>7.7037037037037043E-2</v>
      </c>
      <c r="P52" s="18">
        <f>K52/F52</f>
        <v>5.2222222222222225E-2</v>
      </c>
      <c r="Q52" s="18">
        <f>L52/G52</f>
        <v>4.7740524781341109E-2</v>
      </c>
      <c r="S52" s="16">
        <v>7</v>
      </c>
      <c r="T52" s="17">
        <v>12</v>
      </c>
      <c r="U52" s="17">
        <v>2</v>
      </c>
      <c r="V52" s="12">
        <v>3</v>
      </c>
      <c r="W52" s="17"/>
      <c r="X52" s="12">
        <v>1</v>
      </c>
      <c r="Y52" s="17">
        <v>1</v>
      </c>
      <c r="Z52" s="17">
        <v>6</v>
      </c>
      <c r="AA52" s="12">
        <v>7</v>
      </c>
      <c r="AB52" s="12"/>
      <c r="AC52" s="12">
        <f>SUM(S52,X52)</f>
        <v>8</v>
      </c>
      <c r="AD52" s="12">
        <f>SUM(T52,Y52)</f>
        <v>13</v>
      </c>
      <c r="AE52" s="12">
        <f>SUM(U52,Z52)</f>
        <v>8</v>
      </c>
      <c r="AF52" s="12">
        <f>SUM(V52,AA52)</f>
        <v>10</v>
      </c>
      <c r="AH52" s="10">
        <f>AC52/D52</f>
        <v>2.9629629629629628E-3</v>
      </c>
      <c r="AI52" s="10">
        <f>AD52/E52</f>
        <v>4.8148148148148152E-3</v>
      </c>
      <c r="AJ52" s="10">
        <f>AE52/F52</f>
        <v>2.9629629629629628E-3</v>
      </c>
      <c r="AK52" s="10">
        <f>AF52/G52</f>
        <v>3.6443148688046646E-3</v>
      </c>
      <c r="AM52" s="10">
        <f t="shared" si="0"/>
        <v>2711</v>
      </c>
      <c r="AN52" s="24">
        <f t="shared" si="1"/>
        <v>6.6749946010150094E-2</v>
      </c>
      <c r="AO52" s="10">
        <f t="shared" si="2"/>
        <v>3.5962639023863511E-3</v>
      </c>
    </row>
    <row r="53" spans="1:41" x14ac:dyDescent="0.75">
      <c r="A53" s="9" t="s">
        <v>42</v>
      </c>
      <c r="B53" s="17" t="s">
        <v>128</v>
      </c>
      <c r="C53" s="17"/>
      <c r="D53" s="13">
        <v>30226</v>
      </c>
      <c r="E53" s="22">
        <v>31126</v>
      </c>
      <c r="F53" s="14">
        <v>31549</v>
      </c>
      <c r="G53" s="15">
        <v>32297</v>
      </c>
      <c r="H53" s="15"/>
      <c r="I53" s="13">
        <v>2375</v>
      </c>
      <c r="J53" s="14">
        <v>2242</v>
      </c>
      <c r="K53" s="14">
        <v>1987</v>
      </c>
      <c r="L53" s="15">
        <v>2168</v>
      </c>
      <c r="M53" s="15"/>
      <c r="N53" s="11">
        <f>I53/D53</f>
        <v>7.857473698140674E-2</v>
      </c>
      <c r="O53" s="18">
        <f>J53/E53</f>
        <v>7.2029814303154915E-2</v>
      </c>
      <c r="P53" s="18">
        <f>K53/F53</f>
        <v>6.2981394021997525E-2</v>
      </c>
      <c r="Q53" s="18">
        <f>L53/G53</f>
        <v>6.7126977737870394E-2</v>
      </c>
      <c r="S53" s="16">
        <v>15</v>
      </c>
      <c r="T53" s="17">
        <v>18</v>
      </c>
      <c r="U53" s="17">
        <v>12</v>
      </c>
      <c r="V53" s="17">
        <v>4</v>
      </c>
      <c r="W53" s="17"/>
      <c r="X53" s="12">
        <v>71</v>
      </c>
      <c r="Y53" s="17">
        <v>74</v>
      </c>
      <c r="Z53" s="17">
        <v>70</v>
      </c>
      <c r="AA53" s="17">
        <v>72</v>
      </c>
      <c r="AC53" s="12">
        <f>SUM(S53,X53)</f>
        <v>86</v>
      </c>
      <c r="AD53" s="12">
        <f>SUM(T53,Y53)</f>
        <v>92</v>
      </c>
      <c r="AE53" s="12">
        <f>SUM(U53,Z53)</f>
        <v>82</v>
      </c>
      <c r="AF53" s="12">
        <f>SUM(V53,AA53)</f>
        <v>76</v>
      </c>
      <c r="AH53" s="10">
        <f>AC53/D53</f>
        <v>2.8452325812214651E-3</v>
      </c>
      <c r="AI53" s="10">
        <f>AD53/E53</f>
        <v>2.9557283300134934E-3</v>
      </c>
      <c r="AJ53" s="10">
        <f>AE53/F53</f>
        <v>2.5991315097150464E-3</v>
      </c>
      <c r="AK53" s="10">
        <f>AF53/G53</f>
        <v>2.3531597361984087E-3</v>
      </c>
      <c r="AM53" s="10">
        <f t="shared" si="0"/>
        <v>31299.5</v>
      </c>
      <c r="AN53" s="24">
        <f t="shared" si="1"/>
        <v>7.0178230761107394E-2</v>
      </c>
      <c r="AO53" s="10">
        <f t="shared" si="2"/>
        <v>2.6883130392871034E-3</v>
      </c>
    </row>
    <row r="54" spans="1:41" x14ac:dyDescent="0.75">
      <c r="A54" s="9" t="s">
        <v>44</v>
      </c>
      <c r="B54" s="17" t="s">
        <v>125</v>
      </c>
      <c r="C54" s="17"/>
      <c r="D54" s="13">
        <v>25003</v>
      </c>
      <c r="E54" s="22">
        <v>25169</v>
      </c>
      <c r="F54" s="14">
        <v>25221</v>
      </c>
      <c r="G54" s="15">
        <v>21000</v>
      </c>
      <c r="H54" s="15"/>
      <c r="I54" s="13">
        <v>2521</v>
      </c>
      <c r="J54" s="14">
        <v>1979</v>
      </c>
      <c r="K54" s="14">
        <v>1866</v>
      </c>
      <c r="L54" s="15">
        <v>1660</v>
      </c>
      <c r="M54" s="15"/>
      <c r="N54" s="11">
        <f>I54/D54</f>
        <v>0.10082790065192176</v>
      </c>
      <c r="O54" s="18">
        <f>J54/E54</f>
        <v>7.8628471532440694E-2</v>
      </c>
      <c r="P54" s="18">
        <f>K54/F54</f>
        <v>7.3985964077554423E-2</v>
      </c>
      <c r="Q54" s="18">
        <f>L54/G54</f>
        <v>7.9047619047619047E-2</v>
      </c>
      <c r="S54" s="16">
        <v>30</v>
      </c>
      <c r="T54" s="17">
        <v>26</v>
      </c>
      <c r="U54" s="17">
        <v>20</v>
      </c>
      <c r="V54" s="17">
        <v>7</v>
      </c>
      <c r="W54" s="17"/>
      <c r="X54" s="12">
        <v>53</v>
      </c>
      <c r="Y54" s="17">
        <v>52</v>
      </c>
      <c r="Z54" s="17">
        <v>37</v>
      </c>
      <c r="AA54" s="17">
        <v>34</v>
      </c>
      <c r="AC54" s="12">
        <f>SUM(S54,X54)</f>
        <v>83</v>
      </c>
      <c r="AD54" s="12">
        <f>SUM(T54,Y54)</f>
        <v>78</v>
      </c>
      <c r="AE54" s="12">
        <f>SUM(U54,Z54)</f>
        <v>57</v>
      </c>
      <c r="AF54" s="12">
        <f>SUM(V54,AA54)</f>
        <v>41</v>
      </c>
      <c r="AH54" s="10">
        <f>AC54/D54</f>
        <v>3.3196016478022638E-3</v>
      </c>
      <c r="AI54" s="10">
        <f>AD54/E54</f>
        <v>3.099050419166435E-3</v>
      </c>
      <c r="AJ54" s="10">
        <f>AE54/F54</f>
        <v>2.2600214107291543E-3</v>
      </c>
      <c r="AK54" s="10">
        <f>AF54/G54</f>
        <v>1.9523809523809524E-3</v>
      </c>
      <c r="AM54" s="10">
        <f t="shared" si="0"/>
        <v>24098.25</v>
      </c>
      <c r="AN54" s="24">
        <f t="shared" si="1"/>
        <v>8.3122488827383975E-2</v>
      </c>
      <c r="AO54" s="10">
        <f t="shared" si="2"/>
        <v>2.6577636075197013E-3</v>
      </c>
    </row>
    <row r="55" spans="1:41" x14ac:dyDescent="0.75">
      <c r="A55" s="9" t="s">
        <v>43</v>
      </c>
      <c r="B55" s="10" t="s">
        <v>123</v>
      </c>
      <c r="D55" s="13">
        <v>4923</v>
      </c>
      <c r="E55" s="22">
        <v>6669</v>
      </c>
      <c r="F55" s="14">
        <v>6856</v>
      </c>
      <c r="G55" s="14"/>
      <c r="H55" s="14"/>
      <c r="I55" s="16">
        <v>720</v>
      </c>
      <c r="J55" s="17">
        <v>551</v>
      </c>
      <c r="K55" s="17">
        <v>596</v>
      </c>
      <c r="L55" s="17"/>
      <c r="M55" s="17"/>
      <c r="N55" s="11">
        <f>I55/D55</f>
        <v>0.14625228519195613</v>
      </c>
      <c r="O55" s="18">
        <f>J55/E55</f>
        <v>8.2621082621082614E-2</v>
      </c>
      <c r="P55" s="18">
        <f>K55/F55</f>
        <v>8.6931155192532084E-2</v>
      </c>
      <c r="Q55" s="18" t="e">
        <f>L55/G55</f>
        <v>#DIV/0!</v>
      </c>
      <c r="S55" s="9" t="s">
        <v>67</v>
      </c>
      <c r="T55" s="10" t="s">
        <v>67</v>
      </c>
      <c r="U55" s="10" t="s">
        <v>67</v>
      </c>
      <c r="X55" s="20" t="s">
        <v>67</v>
      </c>
      <c r="Y55" s="17">
        <v>13</v>
      </c>
      <c r="Z55" s="17">
        <v>18</v>
      </c>
      <c r="AA55" s="17"/>
      <c r="AC55" s="12">
        <f>SUM(S55,X55)</f>
        <v>0</v>
      </c>
      <c r="AD55" s="12">
        <f>SUM(T55,Y55)</f>
        <v>13</v>
      </c>
      <c r="AE55" s="12">
        <f>SUM(U55,Z55)</f>
        <v>18</v>
      </c>
      <c r="AF55" s="12">
        <f>SUM(V55,AA55)</f>
        <v>0</v>
      </c>
      <c r="AH55" s="10">
        <f>AC55/D55</f>
        <v>0</v>
      </c>
      <c r="AI55" s="10">
        <f>AD55/E55</f>
        <v>1.9493177387914229E-3</v>
      </c>
      <c r="AJ55" s="10">
        <f>AE55/F55</f>
        <v>2.6254375729288216E-3</v>
      </c>
      <c r="AK55" s="10" t="e">
        <f>AF55/G55</f>
        <v>#DIV/0!</v>
      </c>
      <c r="AM55" s="10">
        <f t="shared" si="0"/>
        <v>6149.333333333333</v>
      </c>
      <c r="AN55" s="24" t="e">
        <f t="shared" si="1"/>
        <v>#DIV/0!</v>
      </c>
      <c r="AO55" s="10" t="e">
        <f t="shared" si="2"/>
        <v>#DIV/0!</v>
      </c>
    </row>
    <row r="56" spans="1:41" x14ac:dyDescent="0.75">
      <c r="A56" s="9" t="s">
        <v>45</v>
      </c>
      <c r="B56" s="17" t="s">
        <v>119</v>
      </c>
      <c r="C56" s="17"/>
      <c r="D56" s="13">
        <v>2757</v>
      </c>
      <c r="E56" s="22">
        <v>2879</v>
      </c>
      <c r="F56" s="14">
        <v>2800</v>
      </c>
      <c r="G56" s="15">
        <v>2963</v>
      </c>
      <c r="H56" s="15"/>
      <c r="I56" s="16">
        <v>201</v>
      </c>
      <c r="J56" s="17">
        <v>129</v>
      </c>
      <c r="K56" s="17">
        <v>150</v>
      </c>
      <c r="L56" s="12">
        <v>150</v>
      </c>
      <c r="M56" s="12"/>
      <c r="N56" s="11">
        <f>I56/D56</f>
        <v>7.2905331882480953E-2</v>
      </c>
      <c r="O56" s="18">
        <f>J56/E56</f>
        <v>4.4807224730809309E-2</v>
      </c>
      <c r="P56" s="18">
        <f>K56/F56</f>
        <v>5.3571428571428568E-2</v>
      </c>
      <c r="Q56" s="18">
        <f>L56/G56</f>
        <v>5.062436719541006E-2</v>
      </c>
      <c r="S56" s="16">
        <v>6</v>
      </c>
      <c r="T56" s="17">
        <v>1</v>
      </c>
      <c r="U56" s="17">
        <v>6</v>
      </c>
      <c r="V56" s="17">
        <v>3</v>
      </c>
      <c r="W56" s="17"/>
      <c r="X56" s="12">
        <v>8</v>
      </c>
      <c r="Y56" s="17">
        <v>6</v>
      </c>
      <c r="Z56" s="17">
        <v>8</v>
      </c>
      <c r="AA56" s="17">
        <v>7</v>
      </c>
      <c r="AC56" s="12">
        <f>SUM(S56,X56)</f>
        <v>14</v>
      </c>
      <c r="AD56" s="12">
        <f>SUM(T56,Y56)</f>
        <v>7</v>
      </c>
      <c r="AE56" s="12">
        <f>SUM(U56,Z56)</f>
        <v>14</v>
      </c>
      <c r="AF56" s="12">
        <f>SUM(V56,AA56)</f>
        <v>10</v>
      </c>
      <c r="AH56" s="10">
        <f>AC56/D56</f>
        <v>5.077983315197679E-3</v>
      </c>
      <c r="AI56" s="10">
        <f>AD56/E56</f>
        <v>2.4313997915943034E-3</v>
      </c>
      <c r="AJ56" s="10">
        <f>AE56/F56</f>
        <v>5.0000000000000001E-3</v>
      </c>
      <c r="AK56" s="10">
        <f>AF56/G56</f>
        <v>3.3749578130273373E-3</v>
      </c>
      <c r="AM56" s="10">
        <f t="shared" si="0"/>
        <v>2849.75</v>
      </c>
      <c r="AN56" s="24">
        <f t="shared" si="1"/>
        <v>5.5477088095032219E-2</v>
      </c>
      <c r="AO56" s="10">
        <f t="shared" si="2"/>
        <v>3.9710852299548304E-3</v>
      </c>
    </row>
  </sheetData>
  <autoFilter ref="A1:AK56" xr:uid="{11B8B2B0-8010-48DA-910F-836985D29D82}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4DC22-7495-4986-B3B8-50035440043B}">
  <dimension ref="A1:D43"/>
  <sheetViews>
    <sheetView zoomScale="80" zoomScaleNormal="80" workbookViewId="0">
      <selection activeCell="A2" sqref="A1:XFD1048576"/>
    </sheetView>
  </sheetViews>
  <sheetFormatPr defaultRowHeight="13.25" x14ac:dyDescent="0.75"/>
  <cols>
    <col min="1" max="1" width="11.1796875" style="2" customWidth="1"/>
    <col min="2" max="2" width="16.6328125" style="2" customWidth="1"/>
    <col min="3" max="3" width="17.2265625" style="2" customWidth="1"/>
    <col min="4" max="4" width="12.1796875" style="2" customWidth="1"/>
    <col min="5" max="16384" width="8.7265625" style="2"/>
  </cols>
  <sheetData>
    <row r="1" spans="1:4" ht="26.5" x14ac:dyDescent="0.75">
      <c r="A1" s="1" t="s">
        <v>66</v>
      </c>
      <c r="B1" s="2" t="s">
        <v>145</v>
      </c>
      <c r="C1" s="2" t="s">
        <v>141</v>
      </c>
      <c r="D1" s="8" t="s">
        <v>48</v>
      </c>
    </row>
    <row r="2" spans="1:4" ht="14.75" x14ac:dyDescent="0.75">
      <c r="A2" s="7" t="s">
        <v>111</v>
      </c>
      <c r="B2" s="3">
        <v>4.4714640198511166E-2</v>
      </c>
      <c r="C2" s="2">
        <v>1.6129032258064516E-3</v>
      </c>
      <c r="D2" s="8">
        <v>0</v>
      </c>
    </row>
    <row r="3" spans="1:4" ht="14.75" x14ac:dyDescent="0.75">
      <c r="A3" s="4" t="s">
        <v>125</v>
      </c>
      <c r="B3" s="3">
        <v>7.9047619047619047E-2</v>
      </c>
      <c r="C3" s="2">
        <v>1.9523809523809524E-3</v>
      </c>
      <c r="D3" s="8">
        <v>0</v>
      </c>
    </row>
    <row r="4" spans="1:4" ht="14.75" x14ac:dyDescent="0.75">
      <c r="A4" s="5" t="s">
        <v>95</v>
      </c>
      <c r="B4" s="3">
        <v>6.4099081970775171E-2</v>
      </c>
      <c r="C4" s="2">
        <v>5.7037318702808405E-3</v>
      </c>
      <c r="D4" s="8">
        <v>75</v>
      </c>
    </row>
    <row r="5" spans="1:4" ht="14.75" x14ac:dyDescent="0.75">
      <c r="A5" s="7" t="s">
        <v>90</v>
      </c>
      <c r="B5" s="3">
        <v>1.4069742475718959E-2</v>
      </c>
      <c r="C5" s="2">
        <v>9.7250464149942531E-4</v>
      </c>
      <c r="D5" s="8">
        <v>75</v>
      </c>
    </row>
    <row r="6" spans="1:4" ht="26.5" customHeight="1" x14ac:dyDescent="0.75">
      <c r="A6" s="5" t="s">
        <v>114</v>
      </c>
      <c r="B6" s="3">
        <v>5.5270440251572329E-2</v>
      </c>
      <c r="C6" s="2">
        <v>2.188679245283019E-3</v>
      </c>
      <c r="D6" s="8">
        <v>75</v>
      </c>
    </row>
    <row r="7" spans="1:4" ht="14.75" x14ac:dyDescent="0.75">
      <c r="A7" s="5" t="s">
        <v>127</v>
      </c>
      <c r="B7" s="3">
        <v>6.4271058614761831E-2</v>
      </c>
      <c r="C7" s="2">
        <v>4.0481339765984581E-3</v>
      </c>
      <c r="D7" s="8">
        <v>75</v>
      </c>
    </row>
    <row r="8" spans="1:4" ht="14.75" x14ac:dyDescent="0.75">
      <c r="A8" s="5" t="s">
        <v>117</v>
      </c>
      <c r="B8" s="3">
        <v>6.6041768441621893E-2</v>
      </c>
      <c r="C8" s="2">
        <v>7.0988031265266241E-3</v>
      </c>
      <c r="D8" s="8">
        <v>75</v>
      </c>
    </row>
    <row r="9" spans="1:4" ht="14.75" x14ac:dyDescent="0.75">
      <c r="A9" s="7" t="s">
        <v>109</v>
      </c>
      <c r="B9" s="3">
        <v>0.10802372775522948</v>
      </c>
      <c r="C9" s="2">
        <v>8.5076490789884485E-3</v>
      </c>
      <c r="D9" s="8">
        <v>77</v>
      </c>
    </row>
    <row r="10" spans="1:4" ht="14.75" x14ac:dyDescent="0.75">
      <c r="A10" s="7" t="s">
        <v>133</v>
      </c>
      <c r="B10" s="3">
        <v>3.0185185185185186E-2</v>
      </c>
      <c r="C10" s="2">
        <v>3.7037037037037038E-3</v>
      </c>
      <c r="D10" s="8">
        <v>79</v>
      </c>
    </row>
    <row r="11" spans="1:4" ht="14.75" x14ac:dyDescent="0.75">
      <c r="A11" s="5" t="s">
        <v>146</v>
      </c>
      <c r="B11" s="3">
        <v>7.8676942838792549E-2</v>
      </c>
      <c r="C11" s="2">
        <v>1.2845215157353885E-3</v>
      </c>
      <c r="D11" s="8">
        <v>80</v>
      </c>
    </row>
    <row r="12" spans="1:4" ht="14.75" x14ac:dyDescent="0.75">
      <c r="A12" s="7" t="s">
        <v>100</v>
      </c>
      <c r="B12" s="3">
        <v>4.6658459175260063E-2</v>
      </c>
      <c r="C12" s="2">
        <v>2.6542575420445691E-3</v>
      </c>
      <c r="D12" s="8">
        <v>80</v>
      </c>
    </row>
    <row r="13" spans="1:4" ht="14.75" x14ac:dyDescent="0.75">
      <c r="A13" s="5" t="s">
        <v>135</v>
      </c>
      <c r="B13" s="3">
        <v>9.1263157894736838E-2</v>
      </c>
      <c r="C13" s="2">
        <v>1.6736842105263158E-2</v>
      </c>
      <c r="D13" s="8">
        <v>80</v>
      </c>
    </row>
    <row r="14" spans="1:4" ht="14.75" x14ac:dyDescent="0.75">
      <c r="A14" s="7" t="s">
        <v>129</v>
      </c>
      <c r="B14" s="3">
        <v>6.8935738567825422E-2</v>
      </c>
      <c r="C14" s="2">
        <v>1.0829038271740323E-3</v>
      </c>
      <c r="D14" s="8">
        <v>80</v>
      </c>
    </row>
    <row r="15" spans="1:4" ht="14.75" x14ac:dyDescent="0.75">
      <c r="A15" s="5" t="s">
        <v>110</v>
      </c>
      <c r="B15" s="3">
        <v>7.588061306802904E-2</v>
      </c>
      <c r="C15" s="2">
        <v>2.9040064533476743E-3</v>
      </c>
      <c r="D15" s="8">
        <v>80</v>
      </c>
    </row>
    <row r="16" spans="1:4" ht="14.75" x14ac:dyDescent="0.75">
      <c r="A16" s="5" t="s">
        <v>134</v>
      </c>
      <c r="B16" s="3">
        <v>7.655545536519387E-2</v>
      </c>
      <c r="C16" s="2">
        <v>7.1235347159603248E-3</v>
      </c>
      <c r="D16" s="8">
        <v>80</v>
      </c>
    </row>
    <row r="17" spans="1:4" ht="14.75" x14ac:dyDescent="0.75">
      <c r="A17" s="5" t="s">
        <v>126</v>
      </c>
      <c r="B17" s="3">
        <v>5.8829792897833147E-2</v>
      </c>
      <c r="C17" s="2">
        <v>4.1526912633764578E-3</v>
      </c>
      <c r="D17" s="8">
        <v>80</v>
      </c>
    </row>
    <row r="18" spans="1:4" ht="14.75" x14ac:dyDescent="0.75">
      <c r="A18" s="5" t="s">
        <v>94</v>
      </c>
      <c r="B18" s="3">
        <v>0.11297314206551369</v>
      </c>
      <c r="C18" s="2">
        <v>5.1392054341511369E-3</v>
      </c>
      <c r="D18" s="8">
        <v>80</v>
      </c>
    </row>
    <row r="19" spans="1:4" ht="14.75" x14ac:dyDescent="0.75">
      <c r="A19" s="5" t="s">
        <v>115</v>
      </c>
      <c r="B19" s="3">
        <v>3.477617462079171E-2</v>
      </c>
      <c r="C19" s="2">
        <v>8.8790233074361822E-3</v>
      </c>
      <c r="D19" s="8">
        <v>80</v>
      </c>
    </row>
    <row r="20" spans="1:4" ht="14.75" x14ac:dyDescent="0.75">
      <c r="A20" s="7" t="s">
        <v>137</v>
      </c>
      <c r="B20" s="3">
        <v>5.6518365235385414E-2</v>
      </c>
      <c r="C20" s="2">
        <v>1.6166580444904293E-3</v>
      </c>
      <c r="D20" s="8">
        <v>80</v>
      </c>
    </row>
    <row r="21" spans="1:4" ht="14.75" x14ac:dyDescent="0.75">
      <c r="A21" s="5" t="s">
        <v>101</v>
      </c>
      <c r="B21" s="3">
        <v>7.0879801734820322E-2</v>
      </c>
      <c r="C21" s="2">
        <v>3.9653035935563819E-3</v>
      </c>
      <c r="D21" s="8">
        <v>80</v>
      </c>
    </row>
    <row r="22" spans="1:4" ht="14.75" x14ac:dyDescent="0.75">
      <c r="A22" s="5" t="s">
        <v>93</v>
      </c>
      <c r="B22" s="3">
        <v>4.3214137788209303E-2</v>
      </c>
      <c r="C22" s="2">
        <v>6.6961203921027199E-3</v>
      </c>
      <c r="D22" s="8">
        <v>80</v>
      </c>
    </row>
    <row r="23" spans="1:4" ht="14.75" x14ac:dyDescent="0.75">
      <c r="A23" s="5" t="s">
        <v>136</v>
      </c>
      <c r="B23" s="3">
        <v>8.4459459459459457E-2</v>
      </c>
      <c r="C23" s="2">
        <v>5.4054054054054057E-3</v>
      </c>
      <c r="D23" s="8">
        <v>80</v>
      </c>
    </row>
    <row r="24" spans="1:4" ht="14.75" x14ac:dyDescent="0.75">
      <c r="A24" s="5" t="s">
        <v>107</v>
      </c>
      <c r="B24" s="3">
        <v>4.7740524781341109E-2</v>
      </c>
      <c r="C24" s="2">
        <v>3.6443148688046646E-3</v>
      </c>
      <c r="D24" s="8">
        <v>80</v>
      </c>
    </row>
    <row r="25" spans="1:4" ht="14.75" x14ac:dyDescent="0.75">
      <c r="A25" s="5" t="s">
        <v>103</v>
      </c>
      <c r="B25" s="3">
        <v>5.9243770691758145E-2</v>
      </c>
      <c r="C25" s="2">
        <v>9.5835511413138175E-3</v>
      </c>
      <c r="D25" s="8">
        <v>82</v>
      </c>
    </row>
    <row r="26" spans="1:4" ht="14.75" x14ac:dyDescent="0.75">
      <c r="A26" s="5" t="s">
        <v>96</v>
      </c>
      <c r="B26" s="3">
        <v>7.1370059389719437E-2</v>
      </c>
      <c r="C26" s="2">
        <v>2.8670899037476962E-3</v>
      </c>
      <c r="D26" s="8">
        <v>85</v>
      </c>
    </row>
    <row r="27" spans="1:4" ht="14.75" x14ac:dyDescent="0.75">
      <c r="A27" s="7" t="s">
        <v>105</v>
      </c>
      <c r="B27" s="3">
        <v>0.16250666666666666</v>
      </c>
      <c r="C27" s="2">
        <v>5.8133333333333335E-3</v>
      </c>
      <c r="D27" s="8">
        <v>85</v>
      </c>
    </row>
    <row r="28" spans="1:4" ht="14.75" x14ac:dyDescent="0.75">
      <c r="A28" s="5" t="s">
        <v>124</v>
      </c>
      <c r="B28" s="3">
        <v>0.13299707005896971</v>
      </c>
      <c r="C28" s="2">
        <v>2.44779883544116E-3</v>
      </c>
      <c r="D28" s="8">
        <v>85</v>
      </c>
    </row>
    <row r="29" spans="1:4" ht="14.75" x14ac:dyDescent="0.75">
      <c r="A29" s="5" t="s">
        <v>97</v>
      </c>
      <c r="B29" s="3">
        <v>4.8840321141837645E-2</v>
      </c>
      <c r="C29" s="2">
        <v>1.5611061552185548E-3</v>
      </c>
      <c r="D29" s="8">
        <v>85</v>
      </c>
    </row>
    <row r="30" spans="1:4" ht="14.75" x14ac:dyDescent="0.75">
      <c r="A30" s="5" t="s">
        <v>106</v>
      </c>
      <c r="B30" s="3">
        <v>7.4021496653822752E-2</v>
      </c>
      <c r="C30" s="2">
        <v>3.4475765564794159E-3</v>
      </c>
      <c r="D30" s="8">
        <v>85</v>
      </c>
    </row>
    <row r="31" spans="1:4" ht="14.75" x14ac:dyDescent="0.75">
      <c r="A31" s="5" t="s">
        <v>108</v>
      </c>
      <c r="B31" s="3">
        <v>6.550802139037433E-2</v>
      </c>
      <c r="C31" s="2">
        <v>4.7746371275783038E-3</v>
      </c>
      <c r="D31" s="8">
        <v>85</v>
      </c>
    </row>
    <row r="32" spans="1:4" ht="14.75" x14ac:dyDescent="0.75">
      <c r="A32" s="5" t="s">
        <v>120</v>
      </c>
      <c r="B32" s="3">
        <v>6.4306505110674886E-2</v>
      </c>
      <c r="C32" s="2">
        <v>1.7938130372977729E-3</v>
      </c>
      <c r="D32" s="8">
        <v>85</v>
      </c>
    </row>
    <row r="33" spans="1:4" ht="14.75" x14ac:dyDescent="0.75">
      <c r="A33" s="5" t="s">
        <v>130</v>
      </c>
      <c r="B33" s="3">
        <v>4.3132670952659262E-2</v>
      </c>
      <c r="C33" s="2">
        <v>6.3510617572569645E-3</v>
      </c>
      <c r="D33" s="8">
        <v>85</v>
      </c>
    </row>
    <row r="34" spans="1:4" ht="14.75" x14ac:dyDescent="0.75">
      <c r="A34" s="5" t="s">
        <v>98</v>
      </c>
      <c r="B34" s="3">
        <v>4.9126277612924499E-2</v>
      </c>
      <c r="C34" s="2">
        <v>6.5941312232113422E-3</v>
      </c>
      <c r="D34" s="8">
        <v>85</v>
      </c>
    </row>
    <row r="35" spans="1:4" ht="14.75" x14ac:dyDescent="0.75">
      <c r="A35" s="5" t="s">
        <v>112</v>
      </c>
      <c r="B35" s="3">
        <v>6.4729574223245115E-2</v>
      </c>
      <c r="C35" s="2">
        <v>2.8768699654775605E-3</v>
      </c>
      <c r="D35" s="8">
        <v>85</v>
      </c>
    </row>
    <row r="36" spans="1:4" ht="14.75" x14ac:dyDescent="0.75">
      <c r="A36" s="2" t="s">
        <v>92</v>
      </c>
      <c r="B36" s="3">
        <v>0.11703158038332992</v>
      </c>
      <c r="C36" s="2">
        <v>8.2941136348134506E-3</v>
      </c>
      <c r="D36" s="8">
        <v>85</v>
      </c>
    </row>
    <row r="37" spans="1:4" ht="14.75" x14ac:dyDescent="0.75">
      <c r="A37" s="7" t="s">
        <v>121</v>
      </c>
      <c r="B37" s="3">
        <v>6.0036561441055826E-2</v>
      </c>
      <c r="C37" s="2">
        <v>1.5159621901194935E-3</v>
      </c>
      <c r="D37" s="8">
        <v>85</v>
      </c>
    </row>
    <row r="38" spans="1:4" ht="14.75" x14ac:dyDescent="0.75">
      <c r="A38" s="5" t="s">
        <v>113</v>
      </c>
      <c r="B38" s="3">
        <v>7.7558011263571439E-2</v>
      </c>
      <c r="C38" s="2">
        <v>3.2803700334810629E-3</v>
      </c>
      <c r="D38" s="8">
        <v>85</v>
      </c>
    </row>
    <row r="39" spans="1:4" ht="14.75" x14ac:dyDescent="0.75">
      <c r="A39" s="5" t="s">
        <v>104</v>
      </c>
      <c r="B39" s="3">
        <v>9.906459915876703E-2</v>
      </c>
      <c r="C39" s="2">
        <v>3.0447611275032957E-3</v>
      </c>
      <c r="D39" s="8">
        <v>85</v>
      </c>
    </row>
    <row r="40" spans="1:4" ht="14.75" x14ac:dyDescent="0.75">
      <c r="A40" s="4" t="s">
        <v>128</v>
      </c>
      <c r="B40" s="3">
        <v>6.7126977737870394E-2</v>
      </c>
      <c r="C40" s="2">
        <v>2.3531597361984087E-3</v>
      </c>
      <c r="D40" s="8">
        <v>85</v>
      </c>
    </row>
    <row r="41" spans="1:4" ht="14.75" x14ac:dyDescent="0.75">
      <c r="A41" s="4" t="s">
        <v>119</v>
      </c>
      <c r="B41" s="3">
        <v>5.062436719541006E-2</v>
      </c>
      <c r="C41" s="2">
        <v>3.3749578130273373E-3</v>
      </c>
      <c r="D41" s="8">
        <v>85</v>
      </c>
    </row>
    <row r="42" spans="1:4" ht="14.75" x14ac:dyDescent="0.75">
      <c r="A42" s="5" t="s">
        <v>91</v>
      </c>
      <c r="B42" s="3">
        <v>9.4657058537683858E-2</v>
      </c>
      <c r="C42" s="2">
        <v>3.2237801192324558E-3</v>
      </c>
      <c r="D42" s="8">
        <v>86</v>
      </c>
    </row>
    <row r="43" spans="1:4" ht="14.75" x14ac:dyDescent="0.75">
      <c r="A43" s="7" t="s">
        <v>132</v>
      </c>
      <c r="B43" s="3">
        <v>9.757626410363561E-2</v>
      </c>
      <c r="C43" s="2">
        <v>5.2235687421646471E-3</v>
      </c>
      <c r="D43" s="8">
        <v>86</v>
      </c>
    </row>
  </sheetData>
  <autoFilter ref="A1:AC45" xr:uid="{5B5E6656-9716-423D-87B4-ADEE59DF9298}">
    <sortState xmlns:xlrd2="http://schemas.microsoft.com/office/spreadsheetml/2017/richdata2" ref="A2:AC44">
      <sortCondition ref="D1:D45"/>
    </sortState>
  </autoFilter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F43BE-47BA-45AF-942B-2F83C8B53B46}">
  <dimension ref="A1:E45"/>
  <sheetViews>
    <sheetView workbookViewId="0">
      <selection activeCell="E1" sqref="E1:E1048576"/>
    </sheetView>
  </sheetViews>
  <sheetFormatPr defaultRowHeight="14.5" x14ac:dyDescent="0.75"/>
  <cols>
    <col min="1" max="1" width="11.1796875" style="10" customWidth="1"/>
    <col min="2" max="2" width="14.7265625" style="25" customWidth="1"/>
    <col min="3" max="3" width="13.54296875" style="25" customWidth="1"/>
    <col min="4" max="16384" width="8.7265625" style="25"/>
  </cols>
  <sheetData>
    <row r="1" spans="1:5" x14ac:dyDescent="0.75">
      <c r="A1" s="9" t="s">
        <v>66</v>
      </c>
      <c r="B1" s="25" t="s">
        <v>150</v>
      </c>
      <c r="C1" s="25" t="s">
        <v>151</v>
      </c>
      <c r="D1" s="25" t="s">
        <v>149</v>
      </c>
      <c r="E1" s="25" t="s">
        <v>152</v>
      </c>
    </row>
    <row r="2" spans="1:5" x14ac:dyDescent="0.75">
      <c r="A2" s="12" t="s">
        <v>91</v>
      </c>
      <c r="B2" s="26">
        <v>9.4916205244111443E-2</v>
      </c>
      <c r="C2" s="25">
        <v>5.4551098952181918E-3</v>
      </c>
      <c r="D2" s="27">
        <v>0.41749999999999998</v>
      </c>
      <c r="E2" s="25">
        <v>86</v>
      </c>
    </row>
    <row r="3" spans="1:5" x14ac:dyDescent="0.75">
      <c r="A3" s="20" t="s">
        <v>90</v>
      </c>
      <c r="B3" s="26">
        <v>1.3208217061883177E-2</v>
      </c>
      <c r="C3" s="25">
        <v>9.4194755997085923E-4</v>
      </c>
      <c r="D3" s="27">
        <v>0.50250000000000006</v>
      </c>
      <c r="E3" s="25">
        <v>75</v>
      </c>
    </row>
    <row r="4" spans="1:5" x14ac:dyDescent="0.75">
      <c r="A4" s="12" t="s">
        <v>93</v>
      </c>
      <c r="B4" s="26">
        <v>4.594219178911875E-2</v>
      </c>
      <c r="C4" s="25">
        <v>7.3264257850956128E-3</v>
      </c>
      <c r="D4" s="27">
        <v>0.53</v>
      </c>
      <c r="E4" s="25">
        <v>80</v>
      </c>
    </row>
    <row r="5" spans="1:5" x14ac:dyDescent="0.75">
      <c r="A5" s="12" t="s">
        <v>95</v>
      </c>
      <c r="B5" s="26">
        <v>8.212131026567987E-2</v>
      </c>
      <c r="C5" s="25">
        <v>4.8790402372307796E-3</v>
      </c>
      <c r="D5" s="27">
        <v>0.53750000000000009</v>
      </c>
      <c r="E5" s="25">
        <v>75</v>
      </c>
    </row>
    <row r="6" spans="1:5" x14ac:dyDescent="0.75">
      <c r="A6" s="20" t="s">
        <v>105</v>
      </c>
      <c r="B6" s="26">
        <v>0.18009003385076253</v>
      </c>
      <c r="C6" s="25">
        <v>6.5810272012712797E-3</v>
      </c>
      <c r="D6" s="27">
        <v>0.57000000000000006</v>
      </c>
      <c r="E6" s="25">
        <v>85</v>
      </c>
    </row>
    <row r="7" spans="1:5" x14ac:dyDescent="0.75">
      <c r="A7" s="20" t="s">
        <v>100</v>
      </c>
      <c r="B7" s="26">
        <v>8.1580331171715453E-2</v>
      </c>
      <c r="C7" s="25">
        <v>3.7924868468525511E-3</v>
      </c>
      <c r="D7" s="27">
        <v>0.57250000000000001</v>
      </c>
      <c r="E7" s="25">
        <v>80</v>
      </c>
    </row>
    <row r="8" spans="1:5" x14ac:dyDescent="0.75">
      <c r="A8" s="10" t="s">
        <v>92</v>
      </c>
      <c r="B8" s="26">
        <v>7.4158561021783503E-2</v>
      </c>
      <c r="C8" s="25">
        <v>7.7854625748508405E-3</v>
      </c>
      <c r="D8" s="27">
        <v>0.57250000000000001</v>
      </c>
      <c r="E8" s="25">
        <v>85</v>
      </c>
    </row>
    <row r="9" spans="1:5" x14ac:dyDescent="0.75">
      <c r="A9" s="12" t="s">
        <v>96</v>
      </c>
      <c r="B9" s="26">
        <v>7.6718041110751201E-2</v>
      </c>
      <c r="C9" s="25">
        <v>3.9675466656438601E-3</v>
      </c>
      <c r="D9" s="27">
        <v>0.59499999999999997</v>
      </c>
      <c r="E9" s="25">
        <v>85</v>
      </c>
    </row>
    <row r="10" spans="1:5" x14ac:dyDescent="0.75">
      <c r="A10" s="20" t="s">
        <v>111</v>
      </c>
      <c r="B10" s="26">
        <v>5.0073234801472036E-2</v>
      </c>
      <c r="C10" s="25">
        <v>2.1691910400088985E-3</v>
      </c>
      <c r="D10" s="27">
        <v>0.59499999999999997</v>
      </c>
      <c r="E10" s="25" t="s">
        <v>153</v>
      </c>
    </row>
    <row r="11" spans="1:5" x14ac:dyDescent="0.75">
      <c r="A11" s="12" t="s">
        <v>103</v>
      </c>
      <c r="B11" s="26">
        <v>5.5426389727405774E-2</v>
      </c>
      <c r="C11" s="25">
        <v>7.8864453581591713E-3</v>
      </c>
      <c r="D11" s="27">
        <v>0.60499999999999998</v>
      </c>
      <c r="E11" s="25">
        <v>76.75</v>
      </c>
    </row>
    <row r="12" spans="1:5" x14ac:dyDescent="0.75">
      <c r="A12" s="12" t="s">
        <v>146</v>
      </c>
      <c r="B12" s="26">
        <v>6.856471097172763E-2</v>
      </c>
      <c r="C12" s="25">
        <v>1.6967844069101282E-3</v>
      </c>
      <c r="D12" s="27">
        <v>0.62</v>
      </c>
      <c r="E12" s="25">
        <v>80</v>
      </c>
    </row>
    <row r="13" spans="1:5" x14ac:dyDescent="0.75">
      <c r="A13" s="20" t="s">
        <v>116</v>
      </c>
      <c r="B13" s="26">
        <v>4.7511846240399239E-2</v>
      </c>
      <c r="C13" s="25">
        <v>8.8325476620977183E-4</v>
      </c>
      <c r="D13" s="27">
        <v>0.62</v>
      </c>
      <c r="E13" s="25">
        <v>75</v>
      </c>
    </row>
    <row r="14" spans="1:5" x14ac:dyDescent="0.75">
      <c r="A14" s="12" t="s">
        <v>114</v>
      </c>
      <c r="B14" s="26">
        <v>6.8019107687128641E-2</v>
      </c>
      <c r="C14" s="25">
        <v>2.9267524902096905E-3</v>
      </c>
      <c r="D14" s="27">
        <v>0.625</v>
      </c>
      <c r="E14" s="25">
        <v>75</v>
      </c>
    </row>
    <row r="15" spans="1:5" x14ac:dyDescent="0.75">
      <c r="A15" s="12" t="s">
        <v>107</v>
      </c>
      <c r="B15" s="26">
        <v>6.6749946010150094E-2</v>
      </c>
      <c r="C15" s="25">
        <v>3.5962639023863511E-3</v>
      </c>
      <c r="D15" s="27">
        <v>0.625</v>
      </c>
      <c r="E15" s="25">
        <v>80</v>
      </c>
    </row>
    <row r="16" spans="1:5" x14ac:dyDescent="0.75">
      <c r="A16" s="12" t="s">
        <v>115</v>
      </c>
      <c r="B16" s="26">
        <v>4.4241925567323613E-2</v>
      </c>
      <c r="C16" s="25">
        <v>6.6438781567498585E-3</v>
      </c>
      <c r="D16" s="27">
        <v>0.63749999999999996</v>
      </c>
      <c r="E16" s="25">
        <v>80</v>
      </c>
    </row>
    <row r="17" spans="1:5" x14ac:dyDescent="0.75">
      <c r="A17" s="12" t="s">
        <v>97</v>
      </c>
      <c r="B17" s="26">
        <v>4.431392430320983E-2</v>
      </c>
      <c r="C17" s="25">
        <v>4.8777425318943688E-3</v>
      </c>
      <c r="D17" s="27">
        <v>0.63750000000000007</v>
      </c>
      <c r="E17" s="25">
        <v>85</v>
      </c>
    </row>
    <row r="18" spans="1:5" x14ac:dyDescent="0.75">
      <c r="A18" s="12" t="s">
        <v>94</v>
      </c>
      <c r="B18" s="26">
        <v>0.11858209922086213</v>
      </c>
      <c r="C18" s="25">
        <v>6.1055604785657733E-3</v>
      </c>
      <c r="D18" s="27">
        <v>0.64</v>
      </c>
      <c r="E18" s="25" t="s">
        <v>153</v>
      </c>
    </row>
    <row r="19" spans="1:5" x14ac:dyDescent="0.75">
      <c r="A19" s="20" t="s">
        <v>109</v>
      </c>
      <c r="B19" s="26">
        <v>0.13164277740326122</v>
      </c>
      <c r="C19" s="25">
        <v>9.6705977618402016E-3</v>
      </c>
      <c r="D19" s="27">
        <v>0.65</v>
      </c>
      <c r="E19" s="25">
        <v>77</v>
      </c>
    </row>
    <row r="20" spans="1:5" x14ac:dyDescent="0.75">
      <c r="A20" s="12" t="s">
        <v>113</v>
      </c>
      <c r="B20" s="26">
        <v>7.7391028130776404E-2</v>
      </c>
      <c r="C20" s="25">
        <v>2.9612174226762021E-3</v>
      </c>
      <c r="D20" s="27">
        <v>0.65</v>
      </c>
      <c r="E20" s="25">
        <v>85</v>
      </c>
    </row>
    <row r="21" spans="1:5" x14ac:dyDescent="0.75">
      <c r="A21" s="12" t="s">
        <v>110</v>
      </c>
      <c r="B21" s="26">
        <v>8.4272196630891222E-2</v>
      </c>
      <c r="C21" s="25">
        <v>2.5781928430580491E-3</v>
      </c>
      <c r="D21" s="27">
        <v>0.65249999999999997</v>
      </c>
      <c r="E21" s="25" t="s">
        <v>153</v>
      </c>
    </row>
    <row r="22" spans="1:5" x14ac:dyDescent="0.75">
      <c r="A22" s="17" t="s">
        <v>125</v>
      </c>
      <c r="B22" s="26">
        <v>8.3122488827383975E-2</v>
      </c>
      <c r="C22" s="25">
        <v>2.6577636075197013E-3</v>
      </c>
      <c r="D22" s="27">
        <v>0.66499999999999992</v>
      </c>
      <c r="E22" s="25">
        <v>0</v>
      </c>
    </row>
    <row r="23" spans="1:5" x14ac:dyDescent="0.75">
      <c r="A23" s="12" t="s">
        <v>104</v>
      </c>
      <c r="B23" s="26">
        <v>0.10542991238198166</v>
      </c>
      <c r="C23" s="25">
        <v>4.2513534218398732E-3</v>
      </c>
      <c r="D23" s="27">
        <v>0.67</v>
      </c>
      <c r="E23" s="25">
        <v>85</v>
      </c>
    </row>
    <row r="24" spans="1:5" x14ac:dyDescent="0.75">
      <c r="A24" s="12" t="s">
        <v>117</v>
      </c>
      <c r="B24" s="26">
        <v>6.3244508345026929E-2</v>
      </c>
      <c r="C24" s="25">
        <v>6.7325943614840568E-3</v>
      </c>
      <c r="D24" s="27">
        <v>0.6725000000000001</v>
      </c>
      <c r="E24" s="25">
        <v>75</v>
      </c>
    </row>
    <row r="25" spans="1:5" x14ac:dyDescent="0.75">
      <c r="A25" s="12" t="s">
        <v>106</v>
      </c>
      <c r="B25" s="26">
        <v>6.751945547352918E-2</v>
      </c>
      <c r="C25" s="25">
        <v>5.5698178425816662E-3</v>
      </c>
      <c r="D25" s="27">
        <v>0.68</v>
      </c>
      <c r="E25" s="25">
        <v>85</v>
      </c>
    </row>
    <row r="26" spans="1:5" x14ac:dyDescent="0.75">
      <c r="A26" s="12" t="s">
        <v>108</v>
      </c>
      <c r="B26" s="26">
        <v>6.9546335775653001E-2</v>
      </c>
      <c r="C26" s="25">
        <v>6.0380392693907972E-3</v>
      </c>
      <c r="D26" s="27">
        <v>0.69</v>
      </c>
      <c r="E26" s="25">
        <v>85</v>
      </c>
    </row>
    <row r="27" spans="1:5" x14ac:dyDescent="0.75">
      <c r="A27" s="12" t="s">
        <v>124</v>
      </c>
      <c r="B27" s="26">
        <v>0.13505805762000897</v>
      </c>
      <c r="C27" s="25">
        <v>4.9232288555555847E-3</v>
      </c>
      <c r="D27" s="27">
        <v>0.69000000000000006</v>
      </c>
      <c r="E27" s="25">
        <v>85</v>
      </c>
    </row>
    <row r="28" spans="1:5" x14ac:dyDescent="0.75">
      <c r="A28" s="12" t="s">
        <v>101</v>
      </c>
      <c r="B28" s="26">
        <v>7.0728972105942423E-2</v>
      </c>
      <c r="C28" s="25">
        <v>3.5701968034516102E-3</v>
      </c>
      <c r="D28" s="27">
        <v>0.69750000000000001</v>
      </c>
      <c r="E28" s="25">
        <v>80</v>
      </c>
    </row>
    <row r="29" spans="1:5" x14ac:dyDescent="0.75">
      <c r="A29" s="17" t="s">
        <v>128</v>
      </c>
      <c r="B29" s="26">
        <v>7.0178230761107394E-2</v>
      </c>
      <c r="C29" s="25">
        <v>2.6883130392871034E-3</v>
      </c>
      <c r="D29" s="27">
        <v>0.69750000000000001</v>
      </c>
      <c r="E29" s="25">
        <v>85</v>
      </c>
    </row>
    <row r="30" spans="1:5" x14ac:dyDescent="0.75">
      <c r="A30" s="12" t="s">
        <v>126</v>
      </c>
      <c r="B30" s="26">
        <v>6.1131340735120887E-2</v>
      </c>
      <c r="C30" s="25">
        <v>5.5919143589754881E-3</v>
      </c>
      <c r="D30" s="27">
        <v>0.7</v>
      </c>
      <c r="E30" s="25">
        <v>76.25</v>
      </c>
    </row>
    <row r="31" spans="1:5" x14ac:dyDescent="0.75">
      <c r="A31" s="12" t="s">
        <v>127</v>
      </c>
      <c r="B31" s="26">
        <v>7.1357389529291604E-2</v>
      </c>
      <c r="C31" s="25">
        <v>2.9761703864559456E-3</v>
      </c>
      <c r="D31" s="27">
        <v>0.71</v>
      </c>
      <c r="E31" s="25">
        <v>75</v>
      </c>
    </row>
    <row r="32" spans="1:5" x14ac:dyDescent="0.75">
      <c r="A32" s="17" t="s">
        <v>119</v>
      </c>
      <c r="B32" s="26">
        <v>5.5477088095032219E-2</v>
      </c>
      <c r="C32" s="25">
        <v>3.9710852299548304E-3</v>
      </c>
      <c r="D32" s="27">
        <v>0.71250000000000002</v>
      </c>
      <c r="E32" s="25">
        <v>85</v>
      </c>
    </row>
    <row r="33" spans="1:5" x14ac:dyDescent="0.75">
      <c r="A33" s="20" t="s">
        <v>129</v>
      </c>
      <c r="B33" s="26">
        <v>7.1971828960204265E-2</v>
      </c>
      <c r="C33" s="25">
        <v>1.3825031390430082E-3</v>
      </c>
      <c r="D33" s="27">
        <v>0.72</v>
      </c>
      <c r="E33" s="25">
        <v>80</v>
      </c>
    </row>
    <row r="34" spans="1:5" x14ac:dyDescent="0.75">
      <c r="A34" s="12" t="s">
        <v>130</v>
      </c>
      <c r="B34" s="26">
        <v>4.5487011715402897E-2</v>
      </c>
      <c r="C34" s="25">
        <v>6.7018937834340698E-3</v>
      </c>
      <c r="D34" s="27">
        <v>0.73</v>
      </c>
      <c r="E34" s="25">
        <v>85</v>
      </c>
    </row>
    <row r="35" spans="1:5" x14ac:dyDescent="0.75">
      <c r="A35" s="12" t="s">
        <v>136</v>
      </c>
      <c r="B35" s="26">
        <v>9.2669240872152364E-2</v>
      </c>
      <c r="C35" s="25">
        <v>5.1659967404499487E-3</v>
      </c>
      <c r="D35" s="27">
        <v>0.73000000000000009</v>
      </c>
      <c r="E35" s="25">
        <v>80</v>
      </c>
    </row>
    <row r="36" spans="1:5" x14ac:dyDescent="0.75">
      <c r="A36" s="12" t="s">
        <v>112</v>
      </c>
      <c r="B36" s="26">
        <v>5.9824174525576687E-2</v>
      </c>
      <c r="C36" s="25">
        <v>3.0352188573011486E-3</v>
      </c>
      <c r="D36" s="27">
        <v>0.73249999999999993</v>
      </c>
      <c r="E36" s="25">
        <v>85</v>
      </c>
    </row>
    <row r="37" spans="1:5" x14ac:dyDescent="0.75">
      <c r="A37" s="20" t="s">
        <v>132</v>
      </c>
      <c r="B37" s="26">
        <v>8.8619706818501495E-2</v>
      </c>
      <c r="C37" s="25">
        <v>3.5607124751264713E-3</v>
      </c>
      <c r="D37" s="27">
        <v>0.75249999999999995</v>
      </c>
      <c r="E37" s="25">
        <v>86</v>
      </c>
    </row>
    <row r="38" spans="1:5" x14ac:dyDescent="0.75">
      <c r="A38" s="12" t="s">
        <v>135</v>
      </c>
      <c r="B38" s="26">
        <v>9.0161239481374056E-2</v>
      </c>
      <c r="C38" s="25">
        <v>1.1265122241263772E-2</v>
      </c>
      <c r="D38" s="27">
        <v>0.76750000000000007</v>
      </c>
      <c r="E38" s="25">
        <v>80</v>
      </c>
    </row>
    <row r="39" spans="1:5" x14ac:dyDescent="0.75">
      <c r="A39" s="20" t="s">
        <v>137</v>
      </c>
      <c r="B39" s="26">
        <v>6.2897845312163234E-2</v>
      </c>
      <c r="C39" s="25">
        <v>1.3024199489750461E-3</v>
      </c>
      <c r="D39" s="27">
        <v>0.79249999999999998</v>
      </c>
      <c r="E39" s="25">
        <v>80</v>
      </c>
    </row>
    <row r="40" spans="1:5" x14ac:dyDescent="0.75">
      <c r="B40" s="26"/>
    </row>
    <row r="41" spans="1:5" x14ac:dyDescent="0.75">
      <c r="B41" s="26"/>
    </row>
    <row r="42" spans="1:5" x14ac:dyDescent="0.75">
      <c r="B42" s="26"/>
    </row>
    <row r="43" spans="1:5" x14ac:dyDescent="0.75">
      <c r="B43" s="26"/>
    </row>
    <row r="44" spans="1:5" x14ac:dyDescent="0.75">
      <c r="B44" s="26"/>
    </row>
    <row r="45" spans="1:5" x14ac:dyDescent="0.75">
      <c r="B45" s="26"/>
    </row>
  </sheetData>
  <autoFilter ref="A1:E54" xr:uid="{3C452278-2FFE-458A-AAFE-D6106A5915A3}">
    <sortState xmlns:xlrd2="http://schemas.microsoft.com/office/spreadsheetml/2017/richdata2" ref="A2:E54">
      <sortCondition ref="D1:D54"/>
    </sortState>
  </autoFilter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3369C-7C52-43AE-8702-8C041200C650}">
  <dimension ref="A1:D41"/>
  <sheetViews>
    <sheetView topLeftCell="F9" zoomScale="70" zoomScaleNormal="70" workbookViewId="0">
      <selection activeCell="C9" sqref="C9"/>
    </sheetView>
  </sheetViews>
  <sheetFormatPr defaultRowHeight="14.5" x14ac:dyDescent="0.75"/>
  <cols>
    <col min="1" max="1" width="11.1796875" style="10" customWidth="1"/>
    <col min="2" max="2" width="14.7265625" style="25" customWidth="1"/>
    <col min="3" max="3" width="13.54296875" style="25" customWidth="1"/>
    <col min="4" max="4" width="8.7265625" style="25"/>
    <col min="5" max="16384" width="8.7265625" style="2"/>
  </cols>
  <sheetData>
    <row r="1" spans="1:4" x14ac:dyDescent="0.75">
      <c r="A1" s="9" t="s">
        <v>66</v>
      </c>
      <c r="B1" s="25" t="s">
        <v>150</v>
      </c>
      <c r="C1" s="25" t="s">
        <v>151</v>
      </c>
      <c r="D1" s="25" t="s">
        <v>152</v>
      </c>
    </row>
    <row r="2" spans="1:4" x14ac:dyDescent="0.75">
      <c r="A2" s="17" t="s">
        <v>125</v>
      </c>
      <c r="B2" s="26">
        <v>8.3122488827383975E-2</v>
      </c>
      <c r="C2" s="25">
        <v>2.6577636075197013E-3</v>
      </c>
      <c r="D2" s="25">
        <v>0</v>
      </c>
    </row>
    <row r="3" spans="1:4" x14ac:dyDescent="0.75">
      <c r="A3" s="20" t="s">
        <v>111</v>
      </c>
      <c r="B3" s="26">
        <v>5.0073234801472036E-2</v>
      </c>
      <c r="C3" s="25">
        <v>2.1691910400088985E-3</v>
      </c>
      <c r="D3" s="25">
        <v>0</v>
      </c>
    </row>
    <row r="4" spans="1:4" ht="26.5" customHeight="1" x14ac:dyDescent="0.75">
      <c r="A4" s="20" t="s">
        <v>90</v>
      </c>
      <c r="B4" s="26">
        <v>1.3208217061883177E-2</v>
      </c>
      <c r="C4" s="25">
        <v>9.4194755997085923E-4</v>
      </c>
      <c r="D4" s="25">
        <v>75</v>
      </c>
    </row>
    <row r="5" spans="1:4" x14ac:dyDescent="0.75">
      <c r="A5" s="12" t="s">
        <v>95</v>
      </c>
      <c r="B5" s="26">
        <v>8.212131026567987E-2</v>
      </c>
      <c r="C5" s="25">
        <v>4.8790402372307796E-3</v>
      </c>
      <c r="D5" s="25">
        <v>75</v>
      </c>
    </row>
    <row r="6" spans="1:4" x14ac:dyDescent="0.75">
      <c r="A6" s="20" t="s">
        <v>116</v>
      </c>
      <c r="B6" s="26">
        <v>4.7511846240399239E-2</v>
      </c>
      <c r="C6" s="25">
        <v>8.8325476620977183E-4</v>
      </c>
      <c r="D6" s="25">
        <v>75</v>
      </c>
    </row>
    <row r="7" spans="1:4" x14ac:dyDescent="0.75">
      <c r="A7" s="12" t="s">
        <v>114</v>
      </c>
      <c r="B7" s="26">
        <v>6.8019107687128641E-2</v>
      </c>
      <c r="C7" s="25">
        <v>2.9267524902096905E-3</v>
      </c>
      <c r="D7" s="25">
        <v>75</v>
      </c>
    </row>
    <row r="8" spans="1:4" x14ac:dyDescent="0.75">
      <c r="A8" s="12" t="s">
        <v>117</v>
      </c>
      <c r="B8" s="26">
        <v>6.3244508345026929E-2</v>
      </c>
      <c r="C8" s="25">
        <v>6.7325943614840568E-3</v>
      </c>
      <c r="D8" s="25">
        <v>75</v>
      </c>
    </row>
    <row r="9" spans="1:4" x14ac:dyDescent="0.75">
      <c r="A9" s="12" t="s">
        <v>127</v>
      </c>
      <c r="B9" s="26">
        <v>7.1357389529291604E-2</v>
      </c>
      <c r="C9" s="25">
        <v>2.9761703864559456E-3</v>
      </c>
      <c r="D9" s="25">
        <v>75</v>
      </c>
    </row>
    <row r="10" spans="1:4" x14ac:dyDescent="0.75">
      <c r="A10" s="20" t="s">
        <v>109</v>
      </c>
      <c r="B10" s="26">
        <v>0.13164277740326122</v>
      </c>
      <c r="C10" s="25">
        <v>9.6705977618402016E-3</v>
      </c>
      <c r="D10" s="25">
        <v>77</v>
      </c>
    </row>
    <row r="11" spans="1:4" x14ac:dyDescent="0.75">
      <c r="A11" s="12" t="s">
        <v>93</v>
      </c>
      <c r="B11" s="26">
        <v>4.594219178911875E-2</v>
      </c>
      <c r="C11" s="25">
        <v>7.3264257850956128E-3</v>
      </c>
      <c r="D11" s="25">
        <v>80</v>
      </c>
    </row>
    <row r="12" spans="1:4" x14ac:dyDescent="0.75">
      <c r="A12" s="20" t="s">
        <v>100</v>
      </c>
      <c r="B12" s="26">
        <v>8.1580331171715453E-2</v>
      </c>
      <c r="C12" s="25">
        <v>3.7924868468525511E-3</v>
      </c>
      <c r="D12" s="25">
        <v>80</v>
      </c>
    </row>
    <row r="13" spans="1:4" x14ac:dyDescent="0.75">
      <c r="A13" s="12" t="s">
        <v>146</v>
      </c>
      <c r="B13" s="26">
        <v>6.856471097172763E-2</v>
      </c>
      <c r="C13" s="25">
        <v>1.6967844069101282E-3</v>
      </c>
      <c r="D13" s="25">
        <v>80</v>
      </c>
    </row>
    <row r="14" spans="1:4" x14ac:dyDescent="0.75">
      <c r="A14" s="12" t="s">
        <v>107</v>
      </c>
      <c r="B14" s="26">
        <v>6.6749946010150094E-2</v>
      </c>
      <c r="C14" s="25">
        <v>3.5962639023863511E-3</v>
      </c>
      <c r="D14" s="25">
        <v>80</v>
      </c>
    </row>
    <row r="15" spans="1:4" x14ac:dyDescent="0.75">
      <c r="A15" s="12" t="s">
        <v>115</v>
      </c>
      <c r="B15" s="26">
        <v>4.4241925567323613E-2</v>
      </c>
      <c r="C15" s="25">
        <v>6.6438781567498585E-3</v>
      </c>
      <c r="D15" s="25">
        <v>80</v>
      </c>
    </row>
    <row r="16" spans="1:4" x14ac:dyDescent="0.75">
      <c r="A16" s="12" t="s">
        <v>101</v>
      </c>
      <c r="B16" s="26">
        <v>7.0728972105942423E-2</v>
      </c>
      <c r="C16" s="25">
        <v>3.5701968034516102E-3</v>
      </c>
      <c r="D16" s="25">
        <v>80</v>
      </c>
    </row>
    <row r="17" spans="1:4" x14ac:dyDescent="0.75">
      <c r="A17" s="20" t="s">
        <v>129</v>
      </c>
      <c r="B17" s="26">
        <v>7.1971828960204265E-2</v>
      </c>
      <c r="C17" s="25">
        <v>1.3825031390430082E-3</v>
      </c>
      <c r="D17" s="25">
        <v>80</v>
      </c>
    </row>
    <row r="18" spans="1:4" x14ac:dyDescent="0.75">
      <c r="A18" s="12" t="s">
        <v>136</v>
      </c>
      <c r="B18" s="26">
        <v>9.2669240872152364E-2</v>
      </c>
      <c r="C18" s="25">
        <v>5.1659967404499487E-3</v>
      </c>
      <c r="D18" s="25">
        <v>80</v>
      </c>
    </row>
    <row r="19" spans="1:4" x14ac:dyDescent="0.75">
      <c r="A19" s="12" t="s">
        <v>135</v>
      </c>
      <c r="B19" s="26">
        <v>9.0161239481374056E-2</v>
      </c>
      <c r="C19" s="25">
        <v>1.1265122241263772E-2</v>
      </c>
      <c r="D19" s="25">
        <v>80</v>
      </c>
    </row>
    <row r="20" spans="1:4" x14ac:dyDescent="0.75">
      <c r="A20" s="20" t="s">
        <v>137</v>
      </c>
      <c r="B20" s="26">
        <v>6.2897845312163234E-2</v>
      </c>
      <c r="C20" s="25">
        <v>1.3024199489750461E-3</v>
      </c>
      <c r="D20" s="25">
        <v>80</v>
      </c>
    </row>
    <row r="21" spans="1:4" x14ac:dyDescent="0.75">
      <c r="A21" s="20" t="s">
        <v>105</v>
      </c>
      <c r="B21" s="26">
        <v>0.18009003385076253</v>
      </c>
      <c r="C21" s="25">
        <v>6.5810272012712797E-3</v>
      </c>
      <c r="D21" s="25">
        <v>85</v>
      </c>
    </row>
    <row r="22" spans="1:4" x14ac:dyDescent="0.75">
      <c r="A22" s="10" t="s">
        <v>92</v>
      </c>
      <c r="B22" s="26">
        <v>7.4158561021783503E-2</v>
      </c>
      <c r="C22" s="25">
        <v>7.7854625748508405E-3</v>
      </c>
      <c r="D22" s="25">
        <v>85</v>
      </c>
    </row>
    <row r="23" spans="1:4" x14ac:dyDescent="0.75">
      <c r="A23" s="12" t="s">
        <v>96</v>
      </c>
      <c r="B23" s="26">
        <v>7.6718041110751201E-2</v>
      </c>
      <c r="C23" s="25">
        <v>3.9675466656438601E-3</v>
      </c>
      <c r="D23" s="25">
        <v>85</v>
      </c>
    </row>
    <row r="24" spans="1:4" x14ac:dyDescent="0.75">
      <c r="A24" s="12" t="s">
        <v>97</v>
      </c>
      <c r="B24" s="26">
        <v>4.431392430320983E-2</v>
      </c>
      <c r="C24" s="25">
        <v>4.8777425318943688E-3</v>
      </c>
      <c r="D24" s="25">
        <v>85</v>
      </c>
    </row>
    <row r="25" spans="1:4" x14ac:dyDescent="0.75">
      <c r="A25" s="12" t="s">
        <v>113</v>
      </c>
      <c r="B25" s="26">
        <v>7.7391028130776404E-2</v>
      </c>
      <c r="C25" s="25">
        <v>2.9612174226762021E-3</v>
      </c>
      <c r="D25" s="25">
        <v>85</v>
      </c>
    </row>
    <row r="26" spans="1:4" x14ac:dyDescent="0.75">
      <c r="A26" s="12" t="s">
        <v>104</v>
      </c>
      <c r="B26" s="26">
        <v>0.10542991238198166</v>
      </c>
      <c r="C26" s="25">
        <v>4.2513534218398732E-3</v>
      </c>
      <c r="D26" s="25">
        <v>85</v>
      </c>
    </row>
    <row r="27" spans="1:4" x14ac:dyDescent="0.75">
      <c r="A27" s="12" t="s">
        <v>106</v>
      </c>
      <c r="B27" s="26">
        <v>6.751945547352918E-2</v>
      </c>
      <c r="C27" s="25">
        <v>5.5698178425816662E-3</v>
      </c>
      <c r="D27" s="25">
        <v>85</v>
      </c>
    </row>
    <row r="28" spans="1:4" x14ac:dyDescent="0.75">
      <c r="A28" s="12" t="s">
        <v>108</v>
      </c>
      <c r="B28" s="26">
        <v>6.9546335775653001E-2</v>
      </c>
      <c r="C28" s="25">
        <v>6.0380392693907972E-3</v>
      </c>
      <c r="D28" s="25">
        <v>85</v>
      </c>
    </row>
    <row r="29" spans="1:4" x14ac:dyDescent="0.75">
      <c r="A29" s="12" t="s">
        <v>124</v>
      </c>
      <c r="B29" s="26">
        <v>0.13505805762000897</v>
      </c>
      <c r="C29" s="25">
        <v>4.9232288555555847E-3</v>
      </c>
      <c r="D29" s="25">
        <v>85</v>
      </c>
    </row>
    <row r="30" spans="1:4" x14ac:dyDescent="0.75">
      <c r="A30" s="17" t="s">
        <v>128</v>
      </c>
      <c r="B30" s="26">
        <v>7.0178230761107394E-2</v>
      </c>
      <c r="C30" s="25">
        <v>2.6883130392871034E-3</v>
      </c>
      <c r="D30" s="25">
        <v>85</v>
      </c>
    </row>
    <row r="31" spans="1:4" x14ac:dyDescent="0.75">
      <c r="A31" s="17" t="s">
        <v>119</v>
      </c>
      <c r="B31" s="26">
        <v>5.5477088095032219E-2</v>
      </c>
      <c r="C31" s="25">
        <v>3.9710852299548304E-3</v>
      </c>
      <c r="D31" s="25">
        <v>85</v>
      </c>
    </row>
    <row r="32" spans="1:4" x14ac:dyDescent="0.75">
      <c r="A32" s="12" t="s">
        <v>130</v>
      </c>
      <c r="B32" s="26">
        <v>4.5487011715402897E-2</v>
      </c>
      <c r="C32" s="25">
        <v>6.7018937834340698E-3</v>
      </c>
      <c r="D32" s="25">
        <v>85</v>
      </c>
    </row>
    <row r="33" spans="1:4" x14ac:dyDescent="0.75">
      <c r="A33" s="12" t="s">
        <v>112</v>
      </c>
      <c r="B33" s="26">
        <v>5.9824174525576687E-2</v>
      </c>
      <c r="C33" s="25">
        <v>3.0352188573011486E-3</v>
      </c>
      <c r="D33" s="25">
        <v>85</v>
      </c>
    </row>
    <row r="34" spans="1:4" x14ac:dyDescent="0.75">
      <c r="A34" s="12" t="s">
        <v>91</v>
      </c>
      <c r="B34" s="26">
        <v>9.4916205244111443E-2</v>
      </c>
      <c r="C34" s="25">
        <v>5.4551098952181918E-3</v>
      </c>
      <c r="D34" s="25">
        <v>86</v>
      </c>
    </row>
    <row r="35" spans="1:4" x14ac:dyDescent="0.75">
      <c r="A35" s="20" t="s">
        <v>132</v>
      </c>
      <c r="B35" s="26">
        <v>8.8619706818501495E-2</v>
      </c>
      <c r="C35" s="25">
        <v>3.5607124751264713E-3</v>
      </c>
      <c r="D35" s="25">
        <v>86</v>
      </c>
    </row>
    <row r="36" spans="1:4" x14ac:dyDescent="0.75">
      <c r="B36" s="26"/>
    </row>
    <row r="37" spans="1:4" x14ac:dyDescent="0.75">
      <c r="B37" s="26"/>
    </row>
    <row r="38" spans="1:4" x14ac:dyDescent="0.75">
      <c r="B38" s="26"/>
    </row>
    <row r="39" spans="1:4" x14ac:dyDescent="0.75">
      <c r="B39" s="26"/>
    </row>
    <row r="40" spans="1:4" x14ac:dyDescent="0.75">
      <c r="B40" s="26"/>
    </row>
    <row r="41" spans="1:4" x14ac:dyDescent="0.75">
      <c r="B41" s="26"/>
    </row>
  </sheetData>
  <autoFilter ref="A1:E41" xr:uid="{BE5C122B-06CB-41AA-BDE1-7E515030BD5B}">
    <sortState xmlns:xlrd2="http://schemas.microsoft.com/office/spreadsheetml/2017/richdata2" ref="A2:E41">
      <sortCondition ref="D1:D41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DDAFC-3E29-42C9-BD10-5B695D9ABAD0}">
  <dimension ref="A1:Z56"/>
  <sheetViews>
    <sheetView topLeftCell="A3" zoomScale="70" zoomScaleNormal="70" workbookViewId="0">
      <pane xSplit="1" topLeftCell="N1" activePane="topRight" state="frozen"/>
      <selection pane="topRight" activeCell="T22" sqref="T22"/>
    </sheetView>
  </sheetViews>
  <sheetFormatPr defaultRowHeight="13.25" x14ac:dyDescent="0.75"/>
  <cols>
    <col min="1" max="1" width="11.1796875" style="10" customWidth="1"/>
    <col min="2" max="2" width="8.7265625" style="10"/>
    <col min="3" max="3" width="17.26953125" style="10" customWidth="1"/>
    <col min="4" max="4" width="18.54296875" style="10" customWidth="1"/>
    <col min="5" max="5" width="19" style="10" customWidth="1"/>
    <col min="6" max="6" width="16.6328125" style="10" customWidth="1"/>
    <col min="7" max="7" width="8.7265625" style="10"/>
    <col min="8" max="8" width="21.40625" style="10" customWidth="1"/>
    <col min="9" max="9" width="15.86328125" style="10" customWidth="1"/>
    <col min="10" max="10" width="16.40625" style="10" customWidth="1"/>
    <col min="11" max="11" width="17.2265625" style="10" customWidth="1"/>
    <col min="12" max="17" width="8.7265625" style="10"/>
    <col min="18" max="18" width="11.36328125" style="10" customWidth="1"/>
    <col min="19" max="19" width="10.6328125" style="10" customWidth="1"/>
    <col min="20" max="20" width="12.453125" style="10" customWidth="1"/>
    <col min="21" max="21" width="12.1796875" style="10" customWidth="1"/>
    <col min="22" max="16384" width="8.7265625" style="10"/>
  </cols>
  <sheetData>
    <row r="1" spans="1:26" s="10" customFormat="1" ht="39.75" x14ac:dyDescent="0.75">
      <c r="A1" s="9" t="s">
        <v>66</v>
      </c>
      <c r="C1" s="23" t="s">
        <v>142</v>
      </c>
      <c r="D1" s="23" t="s">
        <v>143</v>
      </c>
      <c r="E1" s="10" t="s">
        <v>144</v>
      </c>
      <c r="F1" s="10" t="s">
        <v>145</v>
      </c>
      <c r="H1" s="10" t="s">
        <v>138</v>
      </c>
      <c r="I1" s="10" t="s">
        <v>139</v>
      </c>
      <c r="J1" s="10" t="s">
        <v>140</v>
      </c>
      <c r="K1" s="10" t="s">
        <v>141</v>
      </c>
      <c r="M1" s="10" t="s">
        <v>85</v>
      </c>
      <c r="N1" s="10" t="s">
        <v>86</v>
      </c>
      <c r="O1" s="10" t="s">
        <v>87</v>
      </c>
      <c r="P1" s="10" t="s">
        <v>88</v>
      </c>
      <c r="R1" s="28" t="s">
        <v>89</v>
      </c>
      <c r="S1" s="28" t="s">
        <v>46</v>
      </c>
      <c r="T1" s="28" t="s">
        <v>47</v>
      </c>
      <c r="U1" s="28" t="s">
        <v>48</v>
      </c>
      <c r="W1" s="10" t="s">
        <v>150</v>
      </c>
      <c r="X1" s="10" t="s">
        <v>151</v>
      </c>
      <c r="Y1" s="10" t="s">
        <v>149</v>
      </c>
      <c r="Z1" s="10" t="s">
        <v>152</v>
      </c>
    </row>
    <row r="2" spans="1:26" s="10" customFormat="1" ht="14.75" x14ac:dyDescent="0.75">
      <c r="A2" s="12" t="s">
        <v>146</v>
      </c>
      <c r="B2" s="12"/>
      <c r="C2" s="29">
        <v>7.957128937966873E-2</v>
      </c>
      <c r="D2" s="18">
        <v>5.8349451966473245E-2</v>
      </c>
      <c r="E2" s="18">
        <v>5.7661159701976029E-2</v>
      </c>
      <c r="F2" s="18">
        <v>7.8676942838792549E-2</v>
      </c>
      <c r="H2" s="10">
        <v>1.948684637869438E-3</v>
      </c>
      <c r="I2" s="10">
        <v>1.9342359767891683E-3</v>
      </c>
      <c r="J2" s="10">
        <v>1.6196954972465176E-3</v>
      </c>
      <c r="K2" s="10">
        <v>1.2845215157353885E-3</v>
      </c>
      <c r="M2" s="30">
        <v>0.66</v>
      </c>
      <c r="N2" s="30">
        <v>0.62</v>
      </c>
      <c r="O2" s="30">
        <v>0.61</v>
      </c>
      <c r="P2" s="30">
        <v>0.59</v>
      </c>
      <c r="R2" s="31">
        <v>80</v>
      </c>
      <c r="S2" s="31">
        <v>80</v>
      </c>
      <c r="T2" s="31">
        <v>80</v>
      </c>
      <c r="U2" s="31">
        <v>80</v>
      </c>
      <c r="W2" s="24">
        <v>6.856471097172763E-2</v>
      </c>
      <c r="X2" s="10">
        <v>1.6967844069101282E-3</v>
      </c>
      <c r="Y2" s="32">
        <f>AVERAGE(M2:P2)</f>
        <v>0.62</v>
      </c>
      <c r="Z2" s="10">
        <f>AVERAGE(R2:U2)</f>
        <v>80</v>
      </c>
    </row>
    <row r="3" spans="1:26" s="10" customFormat="1" ht="14.75" x14ac:dyDescent="0.75">
      <c r="A3" s="12" t="s">
        <v>95</v>
      </c>
      <c r="B3" s="12"/>
      <c r="C3" s="29">
        <v>8.3179504391117084E-2</v>
      </c>
      <c r="D3" s="18">
        <v>9.7667320688903422E-2</v>
      </c>
      <c r="E3" s="18">
        <v>8.3539334011923802E-2</v>
      </c>
      <c r="F3" s="18">
        <v>6.4099081970775171E-2</v>
      </c>
      <c r="H3" s="10">
        <v>4.3631481792247018E-3</v>
      </c>
      <c r="I3" s="10">
        <v>4.9415013443790418E-3</v>
      </c>
      <c r="J3" s="10">
        <v>4.5077795550385342E-3</v>
      </c>
      <c r="K3" s="10">
        <v>5.7037318702808405E-3</v>
      </c>
      <c r="M3" s="30">
        <v>0.62</v>
      </c>
      <c r="N3" s="30">
        <v>0.54</v>
      </c>
      <c r="O3" s="30">
        <v>0.53</v>
      </c>
      <c r="P3" s="30">
        <v>0.46</v>
      </c>
      <c r="R3" s="31">
        <v>75</v>
      </c>
      <c r="S3" s="31">
        <v>75</v>
      </c>
      <c r="T3" s="31">
        <v>75</v>
      </c>
      <c r="U3" s="31">
        <v>75</v>
      </c>
      <c r="W3" s="24">
        <v>8.212131026567987E-2</v>
      </c>
      <c r="X3" s="10">
        <v>4.8790402372307796E-3</v>
      </c>
      <c r="Y3" s="32">
        <f t="shared" ref="Y3:Y50" si="0">AVERAGE(M3:P3)</f>
        <v>0.53750000000000009</v>
      </c>
      <c r="Z3" s="10">
        <f>AVERAGE(R3:U3)</f>
        <v>75</v>
      </c>
    </row>
    <row r="4" spans="1:26" s="10" customFormat="1" ht="14.75" x14ac:dyDescent="0.75">
      <c r="A4" s="12" t="s">
        <v>96</v>
      </c>
      <c r="B4" s="12"/>
      <c r="C4" s="29">
        <v>8.5145342183566036E-2</v>
      </c>
      <c r="D4" s="18">
        <v>6.7157313707451705E-2</v>
      </c>
      <c r="E4" s="18">
        <v>8.3199449162267611E-2</v>
      </c>
      <c r="F4" s="18">
        <v>7.1370059389719437E-2</v>
      </c>
      <c r="H4" s="10">
        <v>4.2343785763332567E-3</v>
      </c>
      <c r="I4" s="10">
        <v>4.2931616068690587E-3</v>
      </c>
      <c r="J4" s="10">
        <v>4.4755565756254305E-3</v>
      </c>
      <c r="K4" s="10">
        <v>2.8670899037476962E-3</v>
      </c>
      <c r="M4" s="30">
        <v>0.63</v>
      </c>
      <c r="N4" s="30">
        <v>0.65</v>
      </c>
      <c r="O4" s="30">
        <v>0.56999999999999995</v>
      </c>
      <c r="P4" s="30">
        <v>0.53</v>
      </c>
      <c r="R4" s="31">
        <v>85</v>
      </c>
      <c r="S4" s="31">
        <v>85</v>
      </c>
      <c r="T4" s="31">
        <v>85</v>
      </c>
      <c r="U4" s="31">
        <v>85</v>
      </c>
      <c r="W4" s="24">
        <v>7.6718041110751201E-2</v>
      </c>
      <c r="X4" s="10">
        <v>3.9675466656438601E-3</v>
      </c>
      <c r="Y4" s="32">
        <f t="shared" si="0"/>
        <v>0.59499999999999997</v>
      </c>
      <c r="Z4" s="10">
        <f>AVERAGE(R4:U4)</f>
        <v>85</v>
      </c>
    </row>
    <row r="5" spans="1:26" s="10" customFormat="1" ht="14.75" x14ac:dyDescent="0.75">
      <c r="A5" s="20" t="s">
        <v>105</v>
      </c>
      <c r="B5" s="12"/>
      <c r="C5" s="29">
        <v>0.1957636935297038</v>
      </c>
      <c r="D5" s="18">
        <v>0.1697426989469113</v>
      </c>
      <c r="E5" s="18">
        <v>0.19234707625976827</v>
      </c>
      <c r="F5" s="18">
        <v>0.16250666666666666</v>
      </c>
      <c r="H5" s="10">
        <v>5.9573059738540464E-3</v>
      </c>
      <c r="I5" s="10">
        <v>7.8167408533275431E-3</v>
      </c>
      <c r="J5" s="10">
        <v>6.7367286445701967E-3</v>
      </c>
      <c r="K5" s="10">
        <v>5.8133333333333335E-3</v>
      </c>
      <c r="M5" s="30">
        <v>0.67</v>
      </c>
      <c r="N5" s="30">
        <v>0.56999999999999995</v>
      </c>
      <c r="O5" s="30">
        <v>0.51</v>
      </c>
      <c r="P5" s="30">
        <v>0.53</v>
      </c>
      <c r="R5" s="31">
        <v>85</v>
      </c>
      <c r="S5" s="31">
        <v>85</v>
      </c>
      <c r="T5" s="31">
        <v>85</v>
      </c>
      <c r="U5" s="31">
        <v>85</v>
      </c>
      <c r="W5" s="24">
        <v>0.18009003385076253</v>
      </c>
      <c r="X5" s="10">
        <v>6.5810272012712797E-3</v>
      </c>
      <c r="Y5" s="32">
        <f t="shared" si="0"/>
        <v>0.57000000000000006</v>
      </c>
      <c r="Z5" s="10">
        <f>AVERAGE(R5:U5)</f>
        <v>85</v>
      </c>
    </row>
    <row r="6" spans="1:26" s="10" customFormat="1" ht="14.75" x14ac:dyDescent="0.75">
      <c r="A6" s="12" t="s">
        <v>91</v>
      </c>
      <c r="B6" s="12"/>
      <c r="C6" s="29">
        <v>9.8911998628518252E-2</v>
      </c>
      <c r="D6" s="18">
        <v>9.5166072117238723E-2</v>
      </c>
      <c r="E6" s="18">
        <v>9.0929691693004952E-2</v>
      </c>
      <c r="F6" s="18">
        <v>9.4657058537683858E-2</v>
      </c>
      <c r="H6" s="10">
        <v>7.0165986028029662E-3</v>
      </c>
      <c r="I6" s="10">
        <v>6.2487948322406481E-3</v>
      </c>
      <c r="J6" s="10">
        <v>5.3312660265966965E-3</v>
      </c>
      <c r="K6" s="10">
        <v>3.2237801192324558E-3</v>
      </c>
      <c r="M6" s="30">
        <v>0.47</v>
      </c>
      <c r="N6" s="30">
        <v>0.44</v>
      </c>
      <c r="O6" s="30">
        <v>0.4</v>
      </c>
      <c r="P6" s="30">
        <v>0.36</v>
      </c>
      <c r="R6" s="31">
        <v>86</v>
      </c>
      <c r="S6" s="31">
        <v>86</v>
      </c>
      <c r="T6" s="31">
        <v>86</v>
      </c>
      <c r="U6" s="31">
        <v>86</v>
      </c>
      <c r="W6" s="24">
        <v>9.4916205244111443E-2</v>
      </c>
      <c r="X6" s="10">
        <v>5.4551098952181918E-3</v>
      </c>
      <c r="Y6" s="32">
        <f t="shared" si="0"/>
        <v>0.41749999999999998</v>
      </c>
      <c r="Z6" s="10">
        <f>AVERAGE(R6:U6)</f>
        <v>86</v>
      </c>
    </row>
    <row r="7" spans="1:26" s="10" customFormat="1" ht="14.75" x14ac:dyDescent="0.75">
      <c r="A7" s="12" t="s">
        <v>124</v>
      </c>
      <c r="B7" s="12"/>
      <c r="C7" s="29">
        <v>0.13746347165400349</v>
      </c>
      <c r="D7" s="18">
        <v>0.13485437266746181</v>
      </c>
      <c r="E7" s="18">
        <v>0.13491731609960084</v>
      </c>
      <c r="F7" s="18">
        <v>0.13299707005896971</v>
      </c>
      <c r="H7" s="10">
        <v>1.0208455094486655E-2</v>
      </c>
      <c r="I7" s="10">
        <v>3.5012119579854563E-3</v>
      </c>
      <c r="J7" s="10">
        <v>3.5354495343090666E-3</v>
      </c>
      <c r="K7" s="10">
        <v>2.44779883544116E-3</v>
      </c>
      <c r="M7" s="30">
        <v>0.74</v>
      </c>
      <c r="N7" s="30">
        <v>0.69</v>
      </c>
      <c r="O7" s="30">
        <v>0.69</v>
      </c>
      <c r="P7" s="30">
        <v>0.64</v>
      </c>
      <c r="R7" s="31">
        <v>85</v>
      </c>
      <c r="S7" s="31">
        <v>85</v>
      </c>
      <c r="T7" s="31">
        <v>85</v>
      </c>
      <c r="U7" s="31">
        <v>85</v>
      </c>
      <c r="W7" s="24">
        <v>0.13505805762000897</v>
      </c>
      <c r="X7" s="10">
        <v>4.9232288555555847E-3</v>
      </c>
      <c r="Y7" s="32">
        <f t="shared" si="0"/>
        <v>0.69000000000000006</v>
      </c>
      <c r="Z7" s="10">
        <f>AVERAGE(R7:U7)</f>
        <v>85</v>
      </c>
    </row>
    <row r="8" spans="1:26" s="10" customFormat="1" ht="14.75" x14ac:dyDescent="0.75">
      <c r="A8" s="20" t="s">
        <v>90</v>
      </c>
      <c r="B8" s="12"/>
      <c r="C8" s="29">
        <v>1.3582087510771293E-2</v>
      </c>
      <c r="D8" s="18">
        <v>1.2284135085817048E-2</v>
      </c>
      <c r="E8" s="18">
        <v>1.2896903175225401E-2</v>
      </c>
      <c r="F8" s="18">
        <v>1.4069742475718959E-2</v>
      </c>
      <c r="H8" s="10">
        <v>9.0273693425065992E-4</v>
      </c>
      <c r="I8" s="10">
        <v>9.2560759527146748E-4</v>
      </c>
      <c r="J8" s="10">
        <v>9.6694106886188421E-4</v>
      </c>
      <c r="K8" s="10">
        <v>9.7250464149942531E-4</v>
      </c>
      <c r="M8" s="30">
        <v>0.4</v>
      </c>
      <c r="N8" s="30">
        <v>0.42</v>
      </c>
      <c r="O8" s="30">
        <v>0.56999999999999995</v>
      </c>
      <c r="P8" s="30">
        <v>0.62</v>
      </c>
      <c r="R8" s="31">
        <v>75</v>
      </c>
      <c r="S8" s="31">
        <v>75</v>
      </c>
      <c r="T8" s="31">
        <v>75</v>
      </c>
      <c r="U8" s="31">
        <v>75</v>
      </c>
      <c r="W8" s="24">
        <v>1.3208217061883177E-2</v>
      </c>
      <c r="X8" s="10">
        <v>9.4194755997085923E-4</v>
      </c>
      <c r="Y8" s="32">
        <f t="shared" si="0"/>
        <v>0.50250000000000006</v>
      </c>
      <c r="Z8" s="10">
        <f>AVERAGE(R8:U8)</f>
        <v>75</v>
      </c>
    </row>
    <row r="9" spans="1:26" s="10" customFormat="1" ht="26.5" customHeight="1" x14ac:dyDescent="0.75">
      <c r="A9" s="12" t="s">
        <v>97</v>
      </c>
      <c r="B9" s="12"/>
      <c r="C9" s="29">
        <v>4.3984783642415599E-2</v>
      </c>
      <c r="D9" s="18">
        <v>4.1222459132906897E-2</v>
      </c>
      <c r="E9" s="18">
        <v>4.3208133295679185E-2</v>
      </c>
      <c r="F9" s="18">
        <v>4.8840321141837645E-2</v>
      </c>
      <c r="H9" s="10">
        <v>7.8459343794579171E-3</v>
      </c>
      <c r="I9" s="10">
        <v>4.7382136934375737E-3</v>
      </c>
      <c r="J9" s="10">
        <v>5.3657158994634283E-3</v>
      </c>
      <c r="K9" s="10">
        <v>1.5611061552185548E-3</v>
      </c>
      <c r="M9" s="30">
        <v>0.63</v>
      </c>
      <c r="N9" s="30">
        <v>0.66</v>
      </c>
      <c r="O9" s="30">
        <v>0.66</v>
      </c>
      <c r="P9" s="30">
        <v>0.6</v>
      </c>
      <c r="R9" s="31">
        <v>85</v>
      </c>
      <c r="S9" s="31">
        <v>85</v>
      </c>
      <c r="T9" s="31">
        <v>85</v>
      </c>
      <c r="U9" s="31">
        <v>85</v>
      </c>
      <c r="W9" s="24">
        <v>4.431392430320983E-2</v>
      </c>
      <c r="X9" s="10">
        <v>4.8777425318943688E-3</v>
      </c>
      <c r="Y9" s="32">
        <f t="shared" si="0"/>
        <v>0.63750000000000007</v>
      </c>
      <c r="Z9" s="10">
        <f>AVERAGE(R9:U9)</f>
        <v>85</v>
      </c>
    </row>
    <row r="10" spans="1:26" s="10" customFormat="1" ht="14.75" x14ac:dyDescent="0.75">
      <c r="A10" s="20" t="s">
        <v>100</v>
      </c>
      <c r="B10" s="12"/>
      <c r="C10" s="29">
        <v>0.11447512219726903</v>
      </c>
      <c r="D10" s="18">
        <v>8.8546792258306389E-2</v>
      </c>
      <c r="E10" s="18">
        <v>7.6640951056026307E-2</v>
      </c>
      <c r="F10" s="18">
        <v>4.6658459175260063E-2</v>
      </c>
      <c r="H10" s="10">
        <v>4.8278429629985469E-3</v>
      </c>
      <c r="I10" s="10">
        <v>4.1121889498102063E-3</v>
      </c>
      <c r="J10" s="10">
        <v>3.5756579325568827E-3</v>
      </c>
      <c r="K10" s="10">
        <v>2.6542575420445691E-3</v>
      </c>
      <c r="M10" s="30">
        <v>0.65</v>
      </c>
      <c r="N10" s="30">
        <v>0.59</v>
      </c>
      <c r="O10" s="30">
        <v>0.54</v>
      </c>
      <c r="P10" s="30">
        <v>0.51</v>
      </c>
      <c r="R10" s="31">
        <v>80</v>
      </c>
      <c r="S10" s="31">
        <v>80</v>
      </c>
      <c r="T10" s="31">
        <v>80</v>
      </c>
      <c r="U10" s="31">
        <v>80</v>
      </c>
      <c r="W10" s="24">
        <v>8.1580331171715453E-2</v>
      </c>
      <c r="X10" s="10">
        <v>3.7924868468525511E-3</v>
      </c>
      <c r="Y10" s="32">
        <f t="shared" si="0"/>
        <v>0.57250000000000001</v>
      </c>
      <c r="Z10" s="10">
        <f>AVERAGE(R10:U10)</f>
        <v>80</v>
      </c>
    </row>
    <row r="11" spans="1:26" s="10" customFormat="1" ht="14.75" x14ac:dyDescent="0.75">
      <c r="A11" s="12" t="s">
        <v>114</v>
      </c>
      <c r="B11" s="12"/>
      <c r="C11" s="29">
        <v>5.0581537874867216E-2</v>
      </c>
      <c r="D11" s="18">
        <v>8.570059370091318E-2</v>
      </c>
      <c r="E11" s="18">
        <v>8.0523858921161831E-2</v>
      </c>
      <c r="F11" s="18">
        <v>5.5270440251572329E-2</v>
      </c>
      <c r="H11" s="10">
        <v>2.9144989513251438E-3</v>
      </c>
      <c r="I11" s="10">
        <v>3.6474002289608905E-3</v>
      </c>
      <c r="J11" s="10">
        <v>2.9564315352697094E-3</v>
      </c>
      <c r="K11" s="10">
        <v>2.188679245283019E-3</v>
      </c>
      <c r="M11" s="30">
        <v>0.71</v>
      </c>
      <c r="N11" s="30">
        <v>0.64</v>
      </c>
      <c r="O11" s="30">
        <v>0.62</v>
      </c>
      <c r="P11" s="30">
        <v>0.53</v>
      </c>
      <c r="R11" s="31">
        <v>75</v>
      </c>
      <c r="S11" s="31">
        <v>75</v>
      </c>
      <c r="T11" s="31">
        <v>75</v>
      </c>
      <c r="U11" s="31">
        <v>75</v>
      </c>
      <c r="W11" s="24">
        <v>6.8019107687128641E-2</v>
      </c>
      <c r="X11" s="10">
        <v>2.9267524902096905E-3</v>
      </c>
      <c r="Y11" s="32">
        <f t="shared" si="0"/>
        <v>0.625</v>
      </c>
      <c r="Z11" s="10">
        <f>AVERAGE(R11:U11)</f>
        <v>75</v>
      </c>
    </row>
    <row r="12" spans="1:26" s="10" customFormat="1" ht="14.75" x14ac:dyDescent="0.75">
      <c r="A12" s="12" t="s">
        <v>106</v>
      </c>
      <c r="B12" s="12"/>
      <c r="C12" s="29">
        <v>6.6486598794930393E-2</v>
      </c>
      <c r="D12" s="18">
        <v>6.0405461315680593E-2</v>
      </c>
      <c r="E12" s="18">
        <v>6.9164265129683003E-2</v>
      </c>
      <c r="F12" s="18">
        <v>7.4021496653822752E-2</v>
      </c>
      <c r="H12" s="10">
        <v>7.8952836068979845E-3</v>
      </c>
      <c r="I12" s="10">
        <v>5.3785684733140254E-3</v>
      </c>
      <c r="J12" s="10">
        <v>5.5578427336352406E-3</v>
      </c>
      <c r="K12" s="10">
        <v>3.4475765564794159E-3</v>
      </c>
      <c r="M12" s="30">
        <v>0.67</v>
      </c>
      <c r="N12" s="30">
        <v>0.66</v>
      </c>
      <c r="O12" s="30">
        <v>0.71</v>
      </c>
      <c r="P12" s="30">
        <v>0.68</v>
      </c>
      <c r="R12" s="31">
        <v>85</v>
      </c>
      <c r="S12" s="31">
        <v>85</v>
      </c>
      <c r="T12" s="31">
        <v>85</v>
      </c>
      <c r="U12" s="31">
        <v>85</v>
      </c>
      <c r="W12" s="24">
        <v>6.751945547352918E-2</v>
      </c>
      <c r="X12" s="10">
        <v>5.5698178425816662E-3</v>
      </c>
      <c r="Y12" s="32">
        <f t="shared" si="0"/>
        <v>0.68</v>
      </c>
      <c r="Z12" s="10">
        <f>AVERAGE(R12:U12)</f>
        <v>85</v>
      </c>
    </row>
    <row r="13" spans="1:26" s="10" customFormat="1" ht="14.75" x14ac:dyDescent="0.75">
      <c r="A13" s="12" t="s">
        <v>135</v>
      </c>
      <c r="B13" s="12"/>
      <c r="C13" s="29">
        <v>7.8480484241285745E-2</v>
      </c>
      <c r="D13" s="18">
        <v>9.6526315789473682E-2</v>
      </c>
      <c r="E13" s="18">
        <v>9.4375000000000001E-2</v>
      </c>
      <c r="F13" s="18">
        <v>9.1263157894736838E-2</v>
      </c>
      <c r="H13" s="10">
        <v>1.179294510540597E-2</v>
      </c>
      <c r="I13" s="10">
        <v>6.9473684210526318E-3</v>
      </c>
      <c r="J13" s="10">
        <v>9.5833333333333326E-3</v>
      </c>
      <c r="K13" s="10">
        <v>1.6736842105263158E-2</v>
      </c>
      <c r="M13" s="30">
        <v>0.83</v>
      </c>
      <c r="N13" s="30">
        <v>0.82</v>
      </c>
      <c r="O13" s="30">
        <v>0.68</v>
      </c>
      <c r="P13" s="30">
        <v>0.74</v>
      </c>
      <c r="R13" s="31">
        <v>80</v>
      </c>
      <c r="S13" s="31">
        <v>80</v>
      </c>
      <c r="T13" s="31">
        <v>80</v>
      </c>
      <c r="U13" s="31">
        <v>80</v>
      </c>
      <c r="W13" s="24">
        <v>9.0161239481374056E-2</v>
      </c>
      <c r="X13" s="10">
        <v>1.1265122241263772E-2</v>
      </c>
      <c r="Y13" s="32">
        <f t="shared" si="0"/>
        <v>0.76750000000000007</v>
      </c>
      <c r="Z13" s="10">
        <f>AVERAGE(R13:U13)</f>
        <v>80</v>
      </c>
    </row>
    <row r="14" spans="1:26" s="10" customFormat="1" ht="14.75" x14ac:dyDescent="0.75">
      <c r="A14" s="12" t="s">
        <v>108</v>
      </c>
      <c r="B14" s="12"/>
      <c r="C14" s="29">
        <v>7.1732522796352588E-2</v>
      </c>
      <c r="D14" s="18">
        <v>6.7793200563266945E-2</v>
      </c>
      <c r="E14" s="18">
        <v>7.3151598352618155E-2</v>
      </c>
      <c r="F14" s="18">
        <v>6.550802139037433E-2</v>
      </c>
      <c r="H14" s="10">
        <v>5.6737588652482273E-3</v>
      </c>
      <c r="I14" s="10">
        <v>6.8396700865017103E-3</v>
      </c>
      <c r="J14" s="10">
        <v>6.8640909982349476E-3</v>
      </c>
      <c r="K14" s="10">
        <v>4.7746371275783038E-3</v>
      </c>
      <c r="M14" s="30">
        <v>0.68</v>
      </c>
      <c r="N14" s="30">
        <v>0.69</v>
      </c>
      <c r="O14" s="30">
        <v>0.72</v>
      </c>
      <c r="P14" s="30">
        <v>0.67</v>
      </c>
      <c r="R14" s="31">
        <v>85</v>
      </c>
      <c r="S14" s="31">
        <v>85</v>
      </c>
      <c r="T14" s="31">
        <v>85</v>
      </c>
      <c r="U14" s="31">
        <v>85</v>
      </c>
      <c r="W14" s="24">
        <v>6.9546335775653001E-2</v>
      </c>
      <c r="X14" s="10">
        <v>6.0380392693907972E-3</v>
      </c>
      <c r="Y14" s="32">
        <f t="shared" si="0"/>
        <v>0.69</v>
      </c>
      <c r="Z14" s="10">
        <f>AVERAGE(R14:U14)</f>
        <v>85</v>
      </c>
    </row>
    <row r="15" spans="1:26" s="10" customFormat="1" ht="14.75" x14ac:dyDescent="0.75">
      <c r="A15" s="20" t="s">
        <v>129</v>
      </c>
      <c r="B15" s="12"/>
      <c r="C15" s="29">
        <v>7.2855015934343126E-2</v>
      </c>
      <c r="D15" s="18">
        <v>6.8464755439723621E-2</v>
      </c>
      <c r="E15" s="18">
        <v>7.7631805898924849E-2</v>
      </c>
      <c r="F15" s="18">
        <v>6.8935738567825422E-2</v>
      </c>
      <c r="H15" s="10">
        <v>1.415018887426019E-3</v>
      </c>
      <c r="I15" s="10">
        <v>1.5516091884356627E-3</v>
      </c>
      <c r="J15" s="10">
        <v>1.4804806531363193E-3</v>
      </c>
      <c r="K15" s="10">
        <v>1.0829038271740323E-3</v>
      </c>
      <c r="M15" s="30">
        <v>0.79</v>
      </c>
      <c r="N15" s="30">
        <v>0.74</v>
      </c>
      <c r="O15" s="30">
        <v>0.69</v>
      </c>
      <c r="P15" s="30">
        <v>0.66</v>
      </c>
      <c r="R15" s="31">
        <v>80</v>
      </c>
      <c r="S15" s="31">
        <v>80</v>
      </c>
      <c r="T15" s="31">
        <v>80</v>
      </c>
      <c r="U15" s="31">
        <v>80</v>
      </c>
      <c r="W15" s="24">
        <v>7.1971828960204265E-2</v>
      </c>
      <c r="X15" s="10">
        <v>1.3825031390430082E-3</v>
      </c>
      <c r="Y15" s="32">
        <f t="shared" si="0"/>
        <v>0.72</v>
      </c>
      <c r="Z15" s="10">
        <f>AVERAGE(R15:U15)</f>
        <v>80</v>
      </c>
    </row>
    <row r="16" spans="1:26" s="10" customFormat="1" ht="14.75" x14ac:dyDescent="0.75">
      <c r="A16" s="12" t="s">
        <v>110</v>
      </c>
      <c r="B16" s="12"/>
      <c r="C16" s="29">
        <v>9.1180785741455203E-2</v>
      </c>
      <c r="D16" s="18">
        <v>9.2727764260610981E-2</v>
      </c>
      <c r="E16" s="18">
        <v>7.7299623453469607E-2</v>
      </c>
      <c r="F16" s="18">
        <v>7.588061306802904E-2</v>
      </c>
      <c r="H16" s="10">
        <v>2.7169483236428845E-3</v>
      </c>
      <c r="I16" s="10">
        <v>2.3249526899161935E-3</v>
      </c>
      <c r="J16" s="10">
        <v>2.3668639053254438E-3</v>
      </c>
      <c r="K16" s="10">
        <v>2.9040064533476743E-3</v>
      </c>
      <c r="M16" s="30">
        <v>0.69</v>
      </c>
      <c r="N16" s="30">
        <v>0.71</v>
      </c>
      <c r="O16" s="30">
        <v>0.61</v>
      </c>
      <c r="P16" s="30">
        <v>0.6</v>
      </c>
      <c r="R16" s="31"/>
      <c r="S16" s="31">
        <v>80</v>
      </c>
      <c r="T16" s="31">
        <v>80</v>
      </c>
      <c r="U16" s="31">
        <v>80</v>
      </c>
      <c r="W16" s="24">
        <v>8.4272196630891222E-2</v>
      </c>
      <c r="X16" s="10">
        <v>2.5781928430580491E-3</v>
      </c>
      <c r="Y16" s="32">
        <f t="shared" si="0"/>
        <v>0.65249999999999997</v>
      </c>
      <c r="Z16" s="10" t="s">
        <v>153</v>
      </c>
    </row>
    <row r="17" spans="1:26" s="10" customFormat="1" ht="14.75" x14ac:dyDescent="0.75">
      <c r="A17" s="12" t="s">
        <v>134</v>
      </c>
      <c r="B17" s="12"/>
      <c r="C17" s="29" t="e">
        <v>#DIV/0!</v>
      </c>
      <c r="D17" s="18">
        <v>7.1896598150973878E-2</v>
      </c>
      <c r="E17" s="18">
        <v>4.4185633001422475E-2</v>
      </c>
      <c r="F17" s="18">
        <v>7.655545536519387E-2</v>
      </c>
      <c r="H17" s="10" t="e">
        <v>#DIV/0!</v>
      </c>
      <c r="I17" s="10">
        <v>4.1288932770846424E-3</v>
      </c>
      <c r="J17" s="10">
        <v>2.8449502133712661E-3</v>
      </c>
      <c r="K17" s="10">
        <v>7.1235347159603248E-3</v>
      </c>
      <c r="M17" s="30">
        <v>0.82</v>
      </c>
      <c r="N17" s="30">
        <v>0.78</v>
      </c>
      <c r="O17" s="30">
        <v>0.72</v>
      </c>
      <c r="P17" s="30">
        <v>0.66</v>
      </c>
      <c r="R17" s="31">
        <v>80</v>
      </c>
      <c r="S17" s="31">
        <v>80</v>
      </c>
      <c r="T17" s="31">
        <v>80</v>
      </c>
      <c r="U17" s="31">
        <v>80</v>
      </c>
      <c r="W17" s="24" t="e">
        <v>#DIV/0!</v>
      </c>
      <c r="X17" s="10" t="e">
        <v>#DIV/0!</v>
      </c>
      <c r="Y17" s="32">
        <f t="shared" si="0"/>
        <v>0.74500000000000011</v>
      </c>
      <c r="Z17" s="10">
        <f>AVERAGE(R17:U17)</f>
        <v>80</v>
      </c>
    </row>
    <row r="18" spans="1:26" s="10" customFormat="1" ht="14.75" x14ac:dyDescent="0.75">
      <c r="A18" s="12" t="s">
        <v>126</v>
      </c>
      <c r="B18" s="12"/>
      <c r="C18" s="29">
        <v>5.9400392266741382E-2</v>
      </c>
      <c r="D18" s="18">
        <v>6.4388092613009928E-2</v>
      </c>
      <c r="E18" s="18">
        <v>6.1907085162899118E-2</v>
      </c>
      <c r="F18" s="18">
        <v>5.8829792897833147E-2</v>
      </c>
      <c r="H18" s="10">
        <v>6.6685346035304004E-3</v>
      </c>
      <c r="I18" s="10">
        <v>6.5049614112458656E-3</v>
      </c>
      <c r="J18" s="10">
        <v>5.0414701577492279E-3</v>
      </c>
      <c r="K18" s="10">
        <v>4.1526912633764578E-3</v>
      </c>
      <c r="M18" s="30">
        <v>0.76</v>
      </c>
      <c r="N18" s="30">
        <v>0.71</v>
      </c>
      <c r="O18" s="30">
        <v>0.7</v>
      </c>
      <c r="P18" s="30">
        <v>0.63</v>
      </c>
      <c r="R18" s="31">
        <v>75</v>
      </c>
      <c r="S18" s="31">
        <v>75</v>
      </c>
      <c r="T18" s="31">
        <v>75</v>
      </c>
      <c r="U18" s="31">
        <v>80</v>
      </c>
      <c r="W18" s="24">
        <v>6.1131340735120887E-2</v>
      </c>
      <c r="X18" s="10">
        <v>5.5919143589754881E-3</v>
      </c>
      <c r="Y18" s="32">
        <f t="shared" si="0"/>
        <v>0.7</v>
      </c>
      <c r="Z18" s="10">
        <f>AVERAGE(R18:U18)</f>
        <v>76.25</v>
      </c>
    </row>
    <row r="19" spans="1:26" s="10" customFormat="1" ht="14.75" x14ac:dyDescent="0.75">
      <c r="A19" s="12" t="s">
        <v>94</v>
      </c>
      <c r="B19" s="12"/>
      <c r="C19" s="29">
        <v>9.6504072481010339E-2</v>
      </c>
      <c r="D19" s="18">
        <v>0.13343341977162096</v>
      </c>
      <c r="E19" s="18">
        <v>0.13141776256530355</v>
      </c>
      <c r="F19" s="18">
        <v>0.11297314206551369</v>
      </c>
      <c r="H19" s="10">
        <v>7.9161709526860066E-3</v>
      </c>
      <c r="I19" s="10">
        <v>6.2326554751831126E-3</v>
      </c>
      <c r="J19" s="10">
        <v>5.1342100522428396E-3</v>
      </c>
      <c r="K19" s="10">
        <v>5.1392054341511369E-3</v>
      </c>
      <c r="M19" s="30">
        <v>0.62</v>
      </c>
      <c r="N19" s="30">
        <v>0.63</v>
      </c>
      <c r="O19" s="30">
        <v>0.65</v>
      </c>
      <c r="P19" s="30">
        <v>0.66</v>
      </c>
      <c r="R19" s="31"/>
      <c r="S19" s="31">
        <v>80</v>
      </c>
      <c r="T19" s="31">
        <v>80</v>
      </c>
      <c r="U19" s="31">
        <v>80</v>
      </c>
      <c r="W19" s="24">
        <v>0.11858209922086213</v>
      </c>
      <c r="X19" s="10">
        <v>6.1055604785657733E-3</v>
      </c>
      <c r="Y19" s="32">
        <f t="shared" si="0"/>
        <v>0.64</v>
      </c>
      <c r="Z19" s="10" t="s">
        <v>153</v>
      </c>
    </row>
    <row r="20" spans="1:26" s="10" customFormat="1" ht="14.75" x14ac:dyDescent="0.75">
      <c r="A20" s="12" t="s">
        <v>120</v>
      </c>
      <c r="B20" s="12"/>
      <c r="C20" s="29">
        <v>1.3597054542340954E-2</v>
      </c>
      <c r="D20" s="18">
        <v>1.2395089248019995E-2</v>
      </c>
      <c r="E20" s="18" t="e">
        <v>#DIV/0!</v>
      </c>
      <c r="F20" s="18">
        <v>6.4306505110674886E-2</v>
      </c>
      <c r="H20" s="10">
        <v>1.8837229214830036E-3</v>
      </c>
      <c r="I20" s="10">
        <v>1.8406876403735414E-3</v>
      </c>
      <c r="J20" s="10" t="e">
        <v>#DIV/0!</v>
      </c>
      <c r="K20" s="10">
        <v>1.7938130372977729E-3</v>
      </c>
      <c r="M20" s="30">
        <v>0.73</v>
      </c>
      <c r="N20" s="30">
        <v>0.68</v>
      </c>
      <c r="O20" s="30">
        <v>0.65</v>
      </c>
      <c r="P20" s="30">
        <v>0.62</v>
      </c>
      <c r="R20" s="31">
        <v>85</v>
      </c>
      <c r="S20" s="31">
        <v>85</v>
      </c>
      <c r="T20" s="31">
        <v>85</v>
      </c>
      <c r="U20" s="31">
        <v>85</v>
      </c>
      <c r="W20" s="24" t="e">
        <v>#DIV/0!</v>
      </c>
      <c r="X20" s="10" t="e">
        <v>#DIV/0!</v>
      </c>
      <c r="Y20" s="32">
        <f t="shared" si="0"/>
        <v>0.67</v>
      </c>
      <c r="Z20" s="10">
        <f>AVERAGE(R20:U20)</f>
        <v>85</v>
      </c>
    </row>
    <row r="21" spans="1:26" s="10" customFormat="1" ht="14.75" x14ac:dyDescent="0.75">
      <c r="A21" s="20" t="s">
        <v>111</v>
      </c>
      <c r="B21" s="12"/>
      <c r="C21" s="29">
        <v>5.492942628669565E-2</v>
      </c>
      <c r="D21" s="18">
        <v>5.506189326621809E-2</v>
      </c>
      <c r="E21" s="18">
        <v>4.5586979454463251E-2</v>
      </c>
      <c r="F21" s="18">
        <v>4.4714640198511166E-2</v>
      </c>
      <c r="H21" s="10">
        <v>2.2540653678956688E-3</v>
      </c>
      <c r="I21" s="10">
        <v>2.8506857054805073E-3</v>
      </c>
      <c r="J21" s="10">
        <v>1.9591098608529663E-3</v>
      </c>
      <c r="K21" s="10">
        <v>1.6129032258064516E-3</v>
      </c>
      <c r="M21" s="30">
        <v>0.69</v>
      </c>
      <c r="N21" s="30">
        <v>0.57999999999999996</v>
      </c>
      <c r="O21" s="30">
        <v>0.6</v>
      </c>
      <c r="P21" s="30">
        <v>0.51</v>
      </c>
      <c r="R21" s="31"/>
      <c r="S21" s="31"/>
      <c r="T21" s="31"/>
      <c r="U21" s="31"/>
      <c r="W21" s="24">
        <v>5.0073234801472036E-2</v>
      </c>
      <c r="X21" s="10">
        <v>2.1691910400088985E-3</v>
      </c>
      <c r="Y21" s="32">
        <f t="shared" si="0"/>
        <v>0.59499999999999997</v>
      </c>
      <c r="Z21" s="10" t="s">
        <v>153</v>
      </c>
    </row>
    <row r="22" spans="1:26" s="10" customFormat="1" ht="14.75" x14ac:dyDescent="0.75">
      <c r="A22" s="12" t="s">
        <v>115</v>
      </c>
      <c r="B22" s="12"/>
      <c r="C22" s="29">
        <v>5.5576488319517711E-2</v>
      </c>
      <c r="D22" s="18">
        <v>4.1493775933609957E-2</v>
      </c>
      <c r="E22" s="18">
        <v>4.5121263395375068E-2</v>
      </c>
      <c r="F22" s="18">
        <v>3.477617462079171E-2</v>
      </c>
      <c r="H22" s="10">
        <v>4.8982667671439335E-3</v>
      </c>
      <c r="I22" s="10">
        <v>4.3379856657864953E-3</v>
      </c>
      <c r="J22" s="10">
        <v>8.4602368866328256E-3</v>
      </c>
      <c r="K22" s="10">
        <v>8.8790233074361822E-3</v>
      </c>
      <c r="M22" s="30">
        <v>0.71</v>
      </c>
      <c r="N22" s="30">
        <v>0.61</v>
      </c>
      <c r="O22" s="30">
        <v>0.68</v>
      </c>
      <c r="P22" s="30">
        <v>0.55000000000000004</v>
      </c>
      <c r="R22" s="31">
        <v>80</v>
      </c>
      <c r="S22" s="31">
        <v>80</v>
      </c>
      <c r="T22" s="31">
        <v>80</v>
      </c>
      <c r="U22" s="31">
        <v>80</v>
      </c>
      <c r="W22" s="24">
        <v>4.4241925567323613E-2</v>
      </c>
      <c r="X22" s="10">
        <v>6.6438781567498585E-3</v>
      </c>
      <c r="Y22" s="32">
        <f t="shared" si="0"/>
        <v>0.63749999999999996</v>
      </c>
      <c r="Z22" s="10">
        <f>AVERAGE(R22:U22)</f>
        <v>80</v>
      </c>
    </row>
    <row r="23" spans="1:26" s="10" customFormat="1" ht="14.75" x14ac:dyDescent="0.75">
      <c r="A23" s="20" t="s">
        <v>99</v>
      </c>
      <c r="B23" s="12"/>
      <c r="C23" s="29">
        <v>6.2906091061738015E-2</v>
      </c>
      <c r="D23" s="18">
        <v>4.8404153047490864E-2</v>
      </c>
      <c r="E23" s="18">
        <v>5.7170843586496885E-2</v>
      </c>
      <c r="F23" s="18" t="e">
        <v>#VALUE!</v>
      </c>
      <c r="H23" s="10">
        <v>2.2631591755286787E-3</v>
      </c>
      <c r="I23" s="10">
        <v>2.018842530282638E-3</v>
      </c>
      <c r="J23" s="10">
        <v>5.303772367823781E-3</v>
      </c>
      <c r="K23" s="10">
        <v>2.6278409090909091E-3</v>
      </c>
      <c r="M23" s="30">
        <v>0.64</v>
      </c>
      <c r="N23" s="30">
        <v>0.61</v>
      </c>
      <c r="O23" s="30">
        <v>0.65</v>
      </c>
      <c r="P23" s="30">
        <v>0.63</v>
      </c>
      <c r="R23" s="31">
        <v>85</v>
      </c>
      <c r="S23" s="31">
        <v>85</v>
      </c>
      <c r="T23" s="31">
        <v>85</v>
      </c>
      <c r="U23" s="31">
        <v>85</v>
      </c>
      <c r="W23" s="24" t="e">
        <v>#VALUE!</v>
      </c>
      <c r="X23" s="10">
        <v>3.0534037456815015E-3</v>
      </c>
      <c r="Y23" s="32">
        <f t="shared" si="0"/>
        <v>0.63249999999999995</v>
      </c>
      <c r="Z23" s="10">
        <f>AVERAGE(R23:U23)</f>
        <v>85</v>
      </c>
    </row>
    <row r="24" spans="1:26" s="10" customFormat="1" ht="14.75" x14ac:dyDescent="0.75">
      <c r="A24" s="12" t="s">
        <v>130</v>
      </c>
      <c r="B24" s="12"/>
      <c r="C24" s="29">
        <v>5.0155159038013965E-2</v>
      </c>
      <c r="D24" s="18">
        <v>4.1929447640169107E-2</v>
      </c>
      <c r="E24" s="18">
        <v>4.6730769230769229E-2</v>
      </c>
      <c r="F24" s="18">
        <v>4.3132670952659262E-2</v>
      </c>
      <c r="H24" s="10">
        <v>7.2148952676493409E-3</v>
      </c>
      <c r="I24" s="10">
        <v>6.5493104165222811E-3</v>
      </c>
      <c r="J24" s="10">
        <v>6.6923076923076927E-3</v>
      </c>
      <c r="K24" s="10">
        <v>6.3510617572569645E-3</v>
      </c>
      <c r="M24" s="30">
        <v>0.79</v>
      </c>
      <c r="N24" s="30">
        <v>0.73</v>
      </c>
      <c r="O24" s="30">
        <v>0.71</v>
      </c>
      <c r="P24" s="30">
        <v>0.69</v>
      </c>
      <c r="R24" s="31">
        <v>85</v>
      </c>
      <c r="S24" s="31">
        <v>85</v>
      </c>
      <c r="T24" s="31">
        <v>85</v>
      </c>
      <c r="U24" s="31">
        <v>85</v>
      </c>
      <c r="W24" s="24">
        <v>4.5487011715402897E-2</v>
      </c>
      <c r="X24" s="10">
        <v>6.7018937834340698E-3</v>
      </c>
      <c r="Y24" s="32">
        <f t="shared" si="0"/>
        <v>0.73</v>
      </c>
      <c r="Z24" s="10">
        <f>AVERAGE(R24:U24)</f>
        <v>85</v>
      </c>
    </row>
    <row r="25" spans="1:26" s="10" customFormat="1" ht="14.75" x14ac:dyDescent="0.75">
      <c r="A25" s="20" t="s">
        <v>137</v>
      </c>
      <c r="B25" s="12"/>
      <c r="C25" s="29">
        <v>6.2883385271444978E-2</v>
      </c>
      <c r="D25" s="18">
        <v>7.6331496786042244E-2</v>
      </c>
      <c r="E25" s="18">
        <v>5.5858133955780327E-2</v>
      </c>
      <c r="F25" s="18">
        <v>5.6518365235385414E-2</v>
      </c>
      <c r="H25" s="10">
        <v>0</v>
      </c>
      <c r="I25" s="10">
        <v>1.8748086929905113E-3</v>
      </c>
      <c r="J25" s="10">
        <v>1.718213058419244E-3</v>
      </c>
      <c r="K25" s="10">
        <v>1.6166580444904293E-3</v>
      </c>
      <c r="M25" s="30">
        <v>0.84</v>
      </c>
      <c r="N25" s="30">
        <v>0.83</v>
      </c>
      <c r="O25" s="30">
        <v>0.78</v>
      </c>
      <c r="P25" s="30">
        <v>0.72</v>
      </c>
      <c r="R25" s="31">
        <v>80</v>
      </c>
      <c r="S25" s="31">
        <v>80</v>
      </c>
      <c r="T25" s="31">
        <v>80</v>
      </c>
      <c r="U25" s="31">
        <v>80</v>
      </c>
      <c r="W25" s="24">
        <v>6.2897845312163234E-2</v>
      </c>
      <c r="X25" s="10">
        <v>1.3024199489750461E-3</v>
      </c>
      <c r="Y25" s="32">
        <f t="shared" si="0"/>
        <v>0.79249999999999998</v>
      </c>
      <c r="Z25" s="10">
        <f>AVERAGE(R25:U25)</f>
        <v>80</v>
      </c>
    </row>
    <row r="26" spans="1:26" s="10" customFormat="1" ht="14.75" x14ac:dyDescent="0.75">
      <c r="A26" s="17" t="s">
        <v>131</v>
      </c>
      <c r="C26" s="29">
        <v>5.6393875977530566E-2</v>
      </c>
      <c r="D26" s="18">
        <v>5.1338306274681875E-2</v>
      </c>
      <c r="E26" s="18">
        <v>5.2562128876182099E-2</v>
      </c>
      <c r="F26" s="18" t="e">
        <v>#DIV/0!</v>
      </c>
      <c r="H26" s="10">
        <v>5.6173587399493338E-3</v>
      </c>
      <c r="I26" s="10">
        <v>6.8012286090390521E-3</v>
      </c>
      <c r="J26" s="10">
        <v>7.1475698262590719E-3</v>
      </c>
      <c r="K26" s="10" t="e">
        <v>#DIV/0!</v>
      </c>
      <c r="M26" s="30">
        <v>0.79</v>
      </c>
      <c r="N26" s="30">
        <v>0.75</v>
      </c>
      <c r="O26" s="30">
        <v>0.69</v>
      </c>
      <c r="P26" s="30">
        <v>0.48</v>
      </c>
      <c r="R26" s="31"/>
      <c r="S26" s="31">
        <v>75</v>
      </c>
      <c r="T26" s="31">
        <v>75</v>
      </c>
      <c r="U26" s="31">
        <v>75</v>
      </c>
      <c r="W26" s="24" t="e">
        <v>#DIV/0!</v>
      </c>
      <c r="X26" s="10" t="e">
        <v>#DIV/0!</v>
      </c>
      <c r="Y26" s="32">
        <f t="shared" si="0"/>
        <v>0.67749999999999999</v>
      </c>
      <c r="Z26" s="10" t="s">
        <v>153</v>
      </c>
    </row>
    <row r="27" spans="1:26" s="10" customFormat="1" ht="14.75" x14ac:dyDescent="0.75">
      <c r="A27" s="12" t="s">
        <v>101</v>
      </c>
      <c r="B27" s="12"/>
      <c r="C27" s="29">
        <v>6.7486267329322516E-2</v>
      </c>
      <c r="D27" s="18">
        <v>7.0673200928553004E-2</v>
      </c>
      <c r="E27" s="18">
        <v>7.3876618431073876E-2</v>
      </c>
      <c r="F27" s="18">
        <v>7.0879801734820322E-2</v>
      </c>
      <c r="H27" s="10">
        <v>3.6620455139942452E-3</v>
      </c>
      <c r="I27" s="10">
        <v>3.3531080732525148E-3</v>
      </c>
      <c r="J27" s="10">
        <v>3.3003300330033004E-3</v>
      </c>
      <c r="K27" s="10">
        <v>3.9653035935563819E-3</v>
      </c>
      <c r="M27" s="30">
        <v>0.65</v>
      </c>
      <c r="N27" s="30">
        <v>0.66</v>
      </c>
      <c r="O27" s="30">
        <v>0.74</v>
      </c>
      <c r="P27" s="30">
        <v>0.74</v>
      </c>
      <c r="R27" s="31">
        <v>80</v>
      </c>
      <c r="S27" s="31">
        <v>80</v>
      </c>
      <c r="T27" s="31">
        <v>80</v>
      </c>
      <c r="U27" s="31">
        <v>80</v>
      </c>
      <c r="W27" s="24">
        <v>7.0728972105942423E-2</v>
      </c>
      <c r="X27" s="10">
        <v>3.5701968034516102E-3</v>
      </c>
      <c r="Y27" s="32">
        <f t="shared" si="0"/>
        <v>0.69750000000000001</v>
      </c>
      <c r="Z27" s="10">
        <f>AVERAGE(R27:U27)</f>
        <v>80</v>
      </c>
    </row>
    <row r="28" spans="1:26" s="10" customFormat="1" ht="14.75" x14ac:dyDescent="0.75">
      <c r="A28" s="12" t="s">
        <v>93</v>
      </c>
      <c r="B28" s="12"/>
      <c r="C28" s="29">
        <v>4.4645792992583394E-2</v>
      </c>
      <c r="D28" s="18">
        <v>4.7641205526523019E-2</v>
      </c>
      <c r="E28" s="18">
        <v>4.8267630849159263E-2</v>
      </c>
      <c r="F28" s="18">
        <v>4.3214137788209303E-2</v>
      </c>
      <c r="H28" s="10">
        <v>6.247488217456432E-3</v>
      </c>
      <c r="I28" s="10">
        <v>7.480850454577994E-3</v>
      </c>
      <c r="J28" s="10">
        <v>8.8812440762453052E-3</v>
      </c>
      <c r="K28" s="10">
        <v>6.6961203921027199E-3</v>
      </c>
      <c r="M28" s="30">
        <v>0.6</v>
      </c>
      <c r="N28" s="30">
        <v>0.53</v>
      </c>
      <c r="O28" s="30">
        <v>0.52</v>
      </c>
      <c r="P28" s="30">
        <v>0.47</v>
      </c>
      <c r="R28" s="31">
        <v>80</v>
      </c>
      <c r="S28" s="31">
        <v>80</v>
      </c>
      <c r="T28" s="31">
        <v>80</v>
      </c>
      <c r="U28" s="31">
        <v>80</v>
      </c>
      <c r="W28" s="24">
        <v>4.594219178911875E-2</v>
      </c>
      <c r="X28" s="10">
        <v>7.3264257850956128E-3</v>
      </c>
      <c r="Y28" s="32">
        <f t="shared" si="0"/>
        <v>0.53</v>
      </c>
      <c r="Z28" s="10">
        <f>AVERAGE(R28:U28)</f>
        <v>80</v>
      </c>
    </row>
    <row r="29" spans="1:26" s="10" customFormat="1" ht="14.75" x14ac:dyDescent="0.75">
      <c r="A29" s="12" t="s">
        <v>98</v>
      </c>
      <c r="B29" s="12"/>
      <c r="C29" s="29" t="e">
        <v>#DIV/0!</v>
      </c>
      <c r="D29" s="18">
        <v>6.3063063063063057E-2</v>
      </c>
      <c r="E29" s="18">
        <v>5.762933857236411E-2</v>
      </c>
      <c r="F29" s="18">
        <v>4.9126277612924499E-2</v>
      </c>
      <c r="H29" s="10" t="e">
        <v>#DIV/0!</v>
      </c>
      <c r="I29" s="10">
        <v>1.6016016016016016E-2</v>
      </c>
      <c r="J29" s="10">
        <v>5.2390307793058286E-3</v>
      </c>
      <c r="K29" s="10">
        <v>6.5941312232113422E-3</v>
      </c>
      <c r="M29" s="30">
        <v>0.63</v>
      </c>
      <c r="N29" s="30">
        <v>0.64</v>
      </c>
      <c r="O29" s="30">
        <v>0.57999999999999996</v>
      </c>
      <c r="P29" s="30">
        <v>0.57999999999999996</v>
      </c>
      <c r="R29" s="31">
        <v>85</v>
      </c>
      <c r="S29" s="31">
        <v>85</v>
      </c>
      <c r="T29" s="31">
        <v>85</v>
      </c>
      <c r="U29" s="31">
        <v>85</v>
      </c>
      <c r="W29" s="24" t="e">
        <v>#DIV/0!</v>
      </c>
      <c r="X29" s="10" t="e">
        <v>#DIV/0!</v>
      </c>
      <c r="Y29" s="32">
        <f t="shared" si="0"/>
        <v>0.60750000000000004</v>
      </c>
      <c r="Z29" s="10">
        <f>AVERAGE(R29:U29)</f>
        <v>85</v>
      </c>
    </row>
    <row r="30" spans="1:26" s="10" customFormat="1" ht="14.75" x14ac:dyDescent="0.75">
      <c r="A30" s="12" t="s">
        <v>112</v>
      </c>
      <c r="B30" s="12"/>
      <c r="C30" s="29">
        <v>5.7689217419251163E-2</v>
      </c>
      <c r="D30" s="18">
        <v>4.7681159420289852E-2</v>
      </c>
      <c r="E30" s="18">
        <v>6.9196747039520612E-2</v>
      </c>
      <c r="F30" s="18">
        <v>6.4729574223245115E-2</v>
      </c>
      <c r="H30" s="10">
        <v>4.6601317692431306E-3</v>
      </c>
      <c r="I30" s="10">
        <v>2.4637681159420288E-3</v>
      </c>
      <c r="J30" s="10">
        <v>2.1401055785418748E-3</v>
      </c>
      <c r="K30" s="10">
        <v>2.8768699654775605E-3</v>
      </c>
      <c r="M30" s="30">
        <v>0.7</v>
      </c>
      <c r="N30" s="30">
        <v>0.76</v>
      </c>
      <c r="O30" s="30">
        <v>0.77</v>
      </c>
      <c r="P30" s="30">
        <v>0.7</v>
      </c>
      <c r="R30" s="31">
        <v>85</v>
      </c>
      <c r="S30" s="31">
        <v>85</v>
      </c>
      <c r="T30" s="31">
        <v>85</v>
      </c>
      <c r="U30" s="31">
        <v>85</v>
      </c>
      <c r="W30" s="24">
        <v>5.9824174525576687E-2</v>
      </c>
      <c r="X30" s="10">
        <v>3.0352188573011486E-3</v>
      </c>
      <c r="Y30" s="32">
        <f t="shared" si="0"/>
        <v>0.73249999999999993</v>
      </c>
      <c r="Z30" s="10">
        <f>AVERAGE(R30:U30)</f>
        <v>85</v>
      </c>
    </row>
    <row r="31" spans="1:26" s="10" customFormat="1" ht="14.75" x14ac:dyDescent="0.75">
      <c r="A31" s="20" t="s">
        <v>133</v>
      </c>
      <c r="B31" s="12"/>
      <c r="C31" s="29">
        <v>3.6666666666666667E-2</v>
      </c>
      <c r="D31" s="18">
        <v>4.2245454545454546</v>
      </c>
      <c r="E31" s="18">
        <v>4.7307692307692308E-2</v>
      </c>
      <c r="F31" s="18">
        <v>3.0185185185185186E-2</v>
      </c>
      <c r="H31" s="10">
        <v>2.1568627450980391E-3</v>
      </c>
      <c r="I31" s="10">
        <v>3.8181818181818182E-3</v>
      </c>
      <c r="J31" s="10">
        <v>4.6153846153846158E-3</v>
      </c>
      <c r="K31" s="10">
        <v>3.7037037037037038E-3</v>
      </c>
      <c r="M31" s="30">
        <v>0.81</v>
      </c>
      <c r="N31" s="30">
        <v>0.67</v>
      </c>
      <c r="O31" s="30">
        <v>0.68</v>
      </c>
      <c r="P31" s="30">
        <v>0.46</v>
      </c>
      <c r="R31" s="31">
        <v>79</v>
      </c>
      <c r="S31" s="31">
        <v>79</v>
      </c>
      <c r="T31" s="31">
        <v>79</v>
      </c>
      <c r="U31" s="31">
        <v>79</v>
      </c>
      <c r="W31" s="24">
        <v>1.0846762496762496</v>
      </c>
      <c r="X31" s="10">
        <v>3.5735332205920445E-3</v>
      </c>
      <c r="Y31" s="32">
        <f t="shared" si="0"/>
        <v>0.65500000000000003</v>
      </c>
      <c r="Z31" s="10">
        <f>AVERAGE(R31:U31)</f>
        <v>79</v>
      </c>
    </row>
    <row r="32" spans="1:26" s="10" customFormat="1" ht="14.75" x14ac:dyDescent="0.75">
      <c r="A32" s="20" t="s">
        <v>116</v>
      </c>
      <c r="B32" s="20"/>
      <c r="C32" s="29">
        <v>4.7930979389678864E-2</v>
      </c>
      <c r="D32" s="18">
        <v>4.7665704525593836E-2</v>
      </c>
      <c r="E32" s="18">
        <v>4.7912479870103941E-2</v>
      </c>
      <c r="F32" s="18">
        <v>4.65382211762203E-2</v>
      </c>
      <c r="H32" s="10">
        <v>1.9971241412366195E-3</v>
      </c>
      <c r="I32" s="10">
        <v>1.535894923602468E-3</v>
      </c>
      <c r="J32" s="10">
        <v>0</v>
      </c>
      <c r="K32" s="10">
        <v>0</v>
      </c>
      <c r="M32" s="30">
        <v>0.71</v>
      </c>
      <c r="N32" s="30">
        <v>0.65</v>
      </c>
      <c r="O32" s="30">
        <v>0.57999999999999996</v>
      </c>
      <c r="P32" s="30">
        <v>0.54</v>
      </c>
      <c r="R32" s="31">
        <v>75</v>
      </c>
      <c r="S32" s="31">
        <v>75</v>
      </c>
      <c r="T32" s="31">
        <v>75</v>
      </c>
      <c r="U32" s="31">
        <v>75</v>
      </c>
      <c r="W32" s="24">
        <v>4.7511846240399239E-2</v>
      </c>
      <c r="X32" s="10">
        <v>8.8325476620977183E-4</v>
      </c>
      <c r="Y32" s="32">
        <f t="shared" si="0"/>
        <v>0.62</v>
      </c>
      <c r="Z32" s="10">
        <f>AVERAGE(R32:U32)</f>
        <v>75</v>
      </c>
    </row>
    <row r="33" spans="1:26" s="10" customFormat="1" ht="14.75" x14ac:dyDescent="0.75">
      <c r="A33" s="12" t="s">
        <v>136</v>
      </c>
      <c r="B33" s="12"/>
      <c r="C33" s="29">
        <v>0.10119402985074627</v>
      </c>
      <c r="D33" s="18">
        <v>9.3333333333333338E-2</v>
      </c>
      <c r="E33" s="18">
        <v>9.169014084507042E-2</v>
      </c>
      <c r="F33" s="18">
        <v>8.4459459459459457E-2</v>
      </c>
      <c r="H33" s="10">
        <v>5.2238805970149255E-3</v>
      </c>
      <c r="I33" s="10">
        <v>6.2318840579710143E-3</v>
      </c>
      <c r="J33" s="10">
        <v>3.8028169014084506E-3</v>
      </c>
      <c r="K33" s="10">
        <v>5.4054054054054057E-3</v>
      </c>
      <c r="M33" s="30">
        <v>0.83</v>
      </c>
      <c r="N33" s="30">
        <v>0.75</v>
      </c>
      <c r="O33" s="30">
        <v>0.66</v>
      </c>
      <c r="P33" s="30">
        <v>0.68</v>
      </c>
      <c r="R33" s="31">
        <v>80</v>
      </c>
      <c r="S33" s="31">
        <v>80</v>
      </c>
      <c r="T33" s="31">
        <v>80</v>
      </c>
      <c r="U33" s="31">
        <v>80</v>
      </c>
      <c r="W33" s="24">
        <v>9.2669240872152364E-2</v>
      </c>
      <c r="X33" s="10">
        <v>5.1659967404499487E-3</v>
      </c>
      <c r="Y33" s="32">
        <f t="shared" si="0"/>
        <v>0.73000000000000009</v>
      </c>
      <c r="Z33" s="10">
        <f>AVERAGE(R33:U33)</f>
        <v>80</v>
      </c>
    </row>
    <row r="34" spans="1:26" s="10" customFormat="1" ht="14.75" x14ac:dyDescent="0.75">
      <c r="A34" s="10" t="s">
        <v>92</v>
      </c>
      <c r="C34" s="29">
        <v>6.3311867932461435E-2</v>
      </c>
      <c r="D34" s="18">
        <v>5.078162462836866E-2</v>
      </c>
      <c r="E34" s="18">
        <v>6.5509171142973957E-2</v>
      </c>
      <c r="F34" s="18">
        <v>0.11703158038332992</v>
      </c>
      <c r="H34" s="10">
        <v>1.61469974256272E-2</v>
      </c>
      <c r="I34" s="10">
        <v>3.0210031648604586E-3</v>
      </c>
      <c r="J34" s="10">
        <v>3.6797360741022715E-3</v>
      </c>
      <c r="K34" s="10">
        <v>8.2941136348134506E-3</v>
      </c>
      <c r="M34" s="30">
        <v>0.6</v>
      </c>
      <c r="N34" s="30">
        <v>0.56000000000000005</v>
      </c>
      <c r="O34" s="30">
        <v>0.56999999999999995</v>
      </c>
      <c r="P34" s="30">
        <v>0.56000000000000005</v>
      </c>
      <c r="R34" s="31">
        <v>85</v>
      </c>
      <c r="S34" s="31">
        <v>85</v>
      </c>
      <c r="T34" s="31">
        <v>85</v>
      </c>
      <c r="U34" s="31">
        <v>85</v>
      </c>
      <c r="W34" s="24">
        <v>7.4158561021783503E-2</v>
      </c>
      <c r="X34" s="10">
        <v>7.7854625748508405E-3</v>
      </c>
      <c r="Y34" s="32">
        <f t="shared" si="0"/>
        <v>0.57250000000000001</v>
      </c>
      <c r="Z34" s="10">
        <f>AVERAGE(R34:U34)</f>
        <v>85</v>
      </c>
    </row>
    <row r="35" spans="1:26" s="10" customFormat="1" ht="14.75" x14ac:dyDescent="0.75">
      <c r="A35" s="20" t="s">
        <v>121</v>
      </c>
      <c r="B35" s="12"/>
      <c r="C35" s="29" t="e">
        <v>#DIV/0!</v>
      </c>
      <c r="D35" s="18">
        <v>9.3348732930226233E-2</v>
      </c>
      <c r="E35" s="18">
        <v>8.664596273291926E-2</v>
      </c>
      <c r="F35" s="18">
        <v>6.0036561441055826E-2</v>
      </c>
      <c r="H35" s="10" t="e">
        <v>#DIV/0!</v>
      </c>
      <c r="I35" s="10">
        <v>2.1514142718028853E-3</v>
      </c>
      <c r="J35" s="10">
        <v>2.1073646850044364E-3</v>
      </c>
      <c r="K35" s="10">
        <v>1.5159621901194935E-3</v>
      </c>
      <c r="M35" s="30">
        <v>0.73</v>
      </c>
      <c r="N35" s="30">
        <v>0.71</v>
      </c>
      <c r="O35" s="30">
        <v>0.67</v>
      </c>
      <c r="P35" s="30">
        <v>0.65</v>
      </c>
      <c r="R35" s="31">
        <v>85</v>
      </c>
      <c r="S35" s="31">
        <v>85</v>
      </c>
      <c r="T35" s="31">
        <v>85</v>
      </c>
      <c r="U35" s="31">
        <v>85</v>
      </c>
      <c r="W35" s="24" t="e">
        <v>#DIV/0!</v>
      </c>
      <c r="X35" s="10" t="e">
        <v>#DIV/0!</v>
      </c>
      <c r="Y35" s="32">
        <f t="shared" si="0"/>
        <v>0.69</v>
      </c>
      <c r="Z35" s="10">
        <f>AVERAGE(R35:U35)</f>
        <v>85</v>
      </c>
    </row>
    <row r="36" spans="1:26" s="10" customFormat="1" ht="14.75" x14ac:dyDescent="0.75">
      <c r="A36" s="12" t="s">
        <v>127</v>
      </c>
      <c r="B36" s="12"/>
      <c r="C36" s="29">
        <v>7.5018414641056144E-2</v>
      </c>
      <c r="D36" s="18">
        <v>7.2343715484868565E-2</v>
      </c>
      <c r="E36" s="18">
        <v>7.3796369376479876E-2</v>
      </c>
      <c r="F36" s="18">
        <v>6.4271058614761831E-2</v>
      </c>
      <c r="H36" s="10">
        <v>1.7564734545866621E-3</v>
      </c>
      <c r="I36" s="10">
        <v>2.1537442014579193E-3</v>
      </c>
      <c r="J36" s="10">
        <v>3.9463299131807421E-3</v>
      </c>
      <c r="K36" s="10">
        <v>4.0481339765984581E-3</v>
      </c>
      <c r="M36" s="30">
        <v>0.76</v>
      </c>
      <c r="N36" s="30">
        <v>0.68</v>
      </c>
      <c r="O36" s="30">
        <v>0.68</v>
      </c>
      <c r="P36" s="30">
        <v>0.72</v>
      </c>
      <c r="R36" s="31">
        <v>75</v>
      </c>
      <c r="S36" s="31">
        <v>75</v>
      </c>
      <c r="T36" s="31">
        <v>75</v>
      </c>
      <c r="U36" s="31">
        <v>75</v>
      </c>
      <c r="W36" s="24">
        <v>7.1357389529291604E-2</v>
      </c>
      <c r="X36" s="10">
        <v>2.9761703864559456E-3</v>
      </c>
      <c r="Y36" s="32">
        <f t="shared" si="0"/>
        <v>0.71</v>
      </c>
      <c r="Z36" s="10">
        <f>AVERAGE(R36:U36)</f>
        <v>75</v>
      </c>
    </row>
    <row r="37" spans="1:26" s="10" customFormat="1" ht="14.75" x14ac:dyDescent="0.75">
      <c r="A37" s="20" t="s">
        <v>102</v>
      </c>
      <c r="B37" s="20"/>
      <c r="C37" s="29">
        <v>0.13040036936877514</v>
      </c>
      <c r="D37" s="18">
        <v>0.13460271445513242</v>
      </c>
      <c r="E37" s="18" t="e">
        <v>#VALUE!</v>
      </c>
      <c r="F37" s="18">
        <v>0.10405004939084624</v>
      </c>
      <c r="H37" s="10">
        <v>6.7277884044588086E-3</v>
      </c>
      <c r="I37" s="10">
        <v>7.5767558308077482E-3</v>
      </c>
      <c r="J37" s="10">
        <v>0</v>
      </c>
      <c r="K37" s="10">
        <v>0</v>
      </c>
      <c r="M37" s="30">
        <v>0.65</v>
      </c>
      <c r="N37" s="30">
        <v>0.61</v>
      </c>
      <c r="O37" s="30">
        <v>0.57999999999999996</v>
      </c>
      <c r="P37" s="30">
        <v>0.7</v>
      </c>
      <c r="R37" s="31">
        <v>85</v>
      </c>
      <c r="S37" s="31">
        <v>85</v>
      </c>
      <c r="T37" s="31">
        <v>85</v>
      </c>
      <c r="U37" s="31">
        <v>85</v>
      </c>
      <c r="W37" s="24" t="e">
        <v>#VALUE!</v>
      </c>
      <c r="X37" s="10">
        <v>3.5761360588166392E-3</v>
      </c>
      <c r="Y37" s="32">
        <f t="shared" si="0"/>
        <v>0.63500000000000001</v>
      </c>
      <c r="Z37" s="10">
        <f>AVERAGE(R37:U37)</f>
        <v>85</v>
      </c>
    </row>
    <row r="38" spans="1:26" s="10" customFormat="1" ht="14.75" x14ac:dyDescent="0.75">
      <c r="A38" s="12" t="s">
        <v>117</v>
      </c>
      <c r="B38" s="12"/>
      <c r="C38" s="29">
        <v>6.5177976476422178E-2</v>
      </c>
      <c r="D38" s="18">
        <v>6.2054054054054057E-2</v>
      </c>
      <c r="E38" s="18">
        <v>5.9704234408009552E-2</v>
      </c>
      <c r="F38" s="18">
        <v>6.6041768441621893E-2</v>
      </c>
      <c r="H38" s="10">
        <v>6.2450605135516268E-3</v>
      </c>
      <c r="I38" s="10">
        <v>6.1158301158301155E-3</v>
      </c>
      <c r="J38" s="10">
        <v>7.4706836900278618E-3</v>
      </c>
      <c r="K38" s="10">
        <v>7.0988031265266241E-3</v>
      </c>
      <c r="M38" s="30">
        <v>0.71</v>
      </c>
      <c r="N38" s="30">
        <v>0.66</v>
      </c>
      <c r="O38" s="30">
        <v>0.66</v>
      </c>
      <c r="P38" s="30">
        <v>0.66</v>
      </c>
      <c r="R38" s="31">
        <v>75</v>
      </c>
      <c r="S38" s="31">
        <v>75</v>
      </c>
      <c r="T38" s="31">
        <v>75</v>
      </c>
      <c r="U38" s="31">
        <v>75</v>
      </c>
      <c r="W38" s="24">
        <v>6.3244508345026929E-2</v>
      </c>
      <c r="X38" s="10">
        <v>6.7325943614840568E-3</v>
      </c>
      <c r="Y38" s="32">
        <f t="shared" si="0"/>
        <v>0.6725000000000001</v>
      </c>
      <c r="Z38" s="10">
        <f>AVERAGE(R38:U38)</f>
        <v>75</v>
      </c>
    </row>
    <row r="39" spans="1:26" s="10" customFormat="1" ht="14.75" x14ac:dyDescent="0.75">
      <c r="A39" s="12" t="s">
        <v>122</v>
      </c>
      <c r="B39" s="12"/>
      <c r="C39" s="29">
        <v>7.0188538361022956E-2</v>
      </c>
      <c r="D39" s="18">
        <v>6.402439024390244E-2</v>
      </c>
      <c r="E39" s="18">
        <v>6.7370441458733207E-2</v>
      </c>
      <c r="F39" s="18" t="e">
        <v>#VALUE!</v>
      </c>
      <c r="H39" s="10">
        <v>9.8935971625910019E-3</v>
      </c>
      <c r="I39" s="10">
        <v>4.6628407460545191E-3</v>
      </c>
      <c r="J39" s="10">
        <v>9.5969289827255275E-4</v>
      </c>
      <c r="K39" s="10" t="e">
        <v>#VALUE!</v>
      </c>
      <c r="M39" s="30">
        <v>0.73</v>
      </c>
      <c r="N39" s="30">
        <v>0.63</v>
      </c>
      <c r="O39" s="30">
        <v>0.57999999999999996</v>
      </c>
      <c r="P39" s="30">
        <v>0.54</v>
      </c>
      <c r="R39" s="31">
        <v>80</v>
      </c>
      <c r="S39" s="31">
        <v>80</v>
      </c>
      <c r="T39" s="31">
        <v>80</v>
      </c>
      <c r="U39" s="31">
        <v>80</v>
      </c>
      <c r="W39" s="24" t="e">
        <v>#VALUE!</v>
      </c>
      <c r="X39" s="10" t="e">
        <v>#VALUE!</v>
      </c>
      <c r="Y39" s="32">
        <f t="shared" si="0"/>
        <v>0.62</v>
      </c>
      <c r="Z39" s="10">
        <f>AVERAGE(R39:U39)</f>
        <v>80</v>
      </c>
    </row>
    <row r="40" spans="1:26" s="10" customFormat="1" ht="14.75" x14ac:dyDescent="0.75">
      <c r="A40" s="20" t="s">
        <v>109</v>
      </c>
      <c r="B40" s="12"/>
      <c r="C40" s="29">
        <v>0.16939944685894903</v>
      </c>
      <c r="D40" s="18">
        <v>0.12523349305611955</v>
      </c>
      <c r="E40" s="18">
        <v>0.12391444194274687</v>
      </c>
      <c r="F40" s="18">
        <v>0.10802372775522948</v>
      </c>
      <c r="H40" s="10">
        <v>4.543658632951403E-3</v>
      </c>
      <c r="I40" s="10">
        <v>1.4212620807276862E-2</v>
      </c>
      <c r="J40" s="10">
        <v>1.1418462528144097E-2</v>
      </c>
      <c r="K40" s="10">
        <v>8.5076490789884485E-3</v>
      </c>
      <c r="M40" s="30">
        <v>0.68</v>
      </c>
      <c r="N40" s="30">
        <v>0.69</v>
      </c>
      <c r="O40" s="30">
        <v>0.63</v>
      </c>
      <c r="P40" s="30">
        <v>0.6</v>
      </c>
      <c r="R40" s="31">
        <v>77</v>
      </c>
      <c r="S40" s="31">
        <v>77</v>
      </c>
      <c r="T40" s="31">
        <v>77</v>
      </c>
      <c r="U40" s="31">
        <v>77</v>
      </c>
      <c r="W40" s="24">
        <v>0.13164277740326122</v>
      </c>
      <c r="X40" s="10">
        <v>9.6705977618402016E-3</v>
      </c>
      <c r="Y40" s="32">
        <f t="shared" si="0"/>
        <v>0.65</v>
      </c>
      <c r="Z40" s="10">
        <f>AVERAGE(R40:U40)</f>
        <v>77</v>
      </c>
    </row>
    <row r="41" spans="1:26" s="10" customFormat="1" ht="14.75" x14ac:dyDescent="0.75">
      <c r="A41" s="17" t="s">
        <v>118</v>
      </c>
      <c r="C41" s="29">
        <v>3.0431432973805857E-2</v>
      </c>
      <c r="D41" s="18" t="e">
        <v>#DIV/0!</v>
      </c>
      <c r="E41" s="18">
        <v>4.523181304183943E-2</v>
      </c>
      <c r="F41" s="18" t="e">
        <v>#DIV/0!</v>
      </c>
      <c r="H41" s="10">
        <v>5.2773497688751926E-2</v>
      </c>
      <c r="I41" s="10" t="e">
        <v>#DIV/0!</v>
      </c>
      <c r="J41" s="10">
        <v>4.523181304183943E-3</v>
      </c>
      <c r="K41" s="10" t="e">
        <v>#DIV/0!</v>
      </c>
      <c r="M41" s="30">
        <v>0.72</v>
      </c>
      <c r="N41" s="30">
        <v>0.56000000000000005</v>
      </c>
      <c r="O41" s="30">
        <v>0.5</v>
      </c>
      <c r="P41" s="30">
        <v>0.56000000000000005</v>
      </c>
      <c r="R41" s="31">
        <v>75</v>
      </c>
      <c r="S41" s="31">
        <v>75</v>
      </c>
      <c r="T41" s="31">
        <v>85</v>
      </c>
      <c r="U41" s="31">
        <v>85</v>
      </c>
      <c r="W41" s="24" t="e">
        <v>#DIV/0!</v>
      </c>
      <c r="X41" s="10" t="e">
        <v>#DIV/0!</v>
      </c>
      <c r="Y41" s="32">
        <f t="shared" si="0"/>
        <v>0.58499999999999996</v>
      </c>
      <c r="Z41" s="10" t="s">
        <v>153</v>
      </c>
    </row>
    <row r="42" spans="1:26" s="10" customFormat="1" ht="14.75" x14ac:dyDescent="0.75">
      <c r="A42" s="12" t="s">
        <v>103</v>
      </c>
      <c r="B42" s="12"/>
      <c r="C42" s="29">
        <v>5.9293309188837816E-2</v>
      </c>
      <c r="D42" s="18">
        <v>5.4777070063694269E-2</v>
      </c>
      <c r="E42" s="18">
        <v>4.8391408965332859E-2</v>
      </c>
      <c r="F42" s="18">
        <v>5.9243770691758145E-2</v>
      </c>
      <c r="H42" s="10">
        <v>6.9183266007336215E-3</v>
      </c>
      <c r="I42" s="10">
        <v>7.8252957233848949E-3</v>
      </c>
      <c r="J42" s="10">
        <v>7.2186079672043489E-3</v>
      </c>
      <c r="K42" s="10">
        <v>9.5835511413138175E-3</v>
      </c>
      <c r="M42" s="30">
        <v>0.66</v>
      </c>
      <c r="N42" s="30">
        <v>0.61</v>
      </c>
      <c r="O42" s="30">
        <v>0.59</v>
      </c>
      <c r="P42" s="30">
        <v>0.56000000000000005</v>
      </c>
      <c r="R42" s="31">
        <v>75</v>
      </c>
      <c r="S42" s="31">
        <v>75</v>
      </c>
      <c r="T42" s="31">
        <v>75</v>
      </c>
      <c r="U42" s="31">
        <v>82</v>
      </c>
      <c r="W42" s="24">
        <v>5.5426389727405774E-2</v>
      </c>
      <c r="X42" s="10">
        <v>7.8864453581591713E-3</v>
      </c>
      <c r="Y42" s="32">
        <f t="shared" si="0"/>
        <v>0.60499999999999998</v>
      </c>
      <c r="Z42" s="10">
        <f>AVERAGE(R42:U42)</f>
        <v>76.75</v>
      </c>
    </row>
    <row r="43" spans="1:26" s="10" customFormat="1" ht="14.75" x14ac:dyDescent="0.75">
      <c r="A43" s="12" t="s">
        <v>113</v>
      </c>
      <c r="B43" s="12"/>
      <c r="C43" s="29">
        <v>7.7992489768364204E-2</v>
      </c>
      <c r="D43" s="18">
        <v>7.8645194636722038E-2</v>
      </c>
      <c r="E43" s="18">
        <v>7.5368416854447923E-2</v>
      </c>
      <c r="F43" s="18">
        <v>7.7558011263571439E-2</v>
      </c>
      <c r="H43" s="10">
        <v>2.7952407071431583E-3</v>
      </c>
      <c r="I43" s="10">
        <v>2.8478478985720221E-3</v>
      </c>
      <c r="J43" s="10">
        <v>2.9214110515085648E-3</v>
      </c>
      <c r="K43" s="10">
        <v>3.2803700334810629E-3</v>
      </c>
      <c r="M43" s="30">
        <v>0.7</v>
      </c>
      <c r="N43" s="30">
        <v>0.65</v>
      </c>
      <c r="O43" s="30">
        <v>0.66</v>
      </c>
      <c r="P43" s="30">
        <v>0.59</v>
      </c>
      <c r="R43" s="31">
        <v>85</v>
      </c>
      <c r="S43" s="31">
        <v>85</v>
      </c>
      <c r="T43" s="31">
        <v>85</v>
      </c>
      <c r="U43" s="31">
        <v>85</v>
      </c>
      <c r="W43" s="24">
        <v>7.7391028130776404E-2</v>
      </c>
      <c r="X43" s="10">
        <v>2.9612174226762021E-3</v>
      </c>
      <c r="Y43" s="32">
        <f t="shared" si="0"/>
        <v>0.65</v>
      </c>
      <c r="Z43" s="10">
        <f>AVERAGE(R43:U43)</f>
        <v>85</v>
      </c>
    </row>
    <row r="44" spans="1:26" s="10" customFormat="1" ht="14.75" x14ac:dyDescent="0.75">
      <c r="A44" s="20" t="s">
        <v>132</v>
      </c>
      <c r="B44" s="12"/>
      <c r="C44" s="29">
        <v>7.6418497868153495E-2</v>
      </c>
      <c r="D44" s="18">
        <v>8.9965019676432001E-2</v>
      </c>
      <c r="E44" s="18">
        <v>9.0519045625784847E-2</v>
      </c>
      <c r="F44" s="18">
        <v>9.757626410363561E-2</v>
      </c>
      <c r="H44" s="10">
        <v>2.7331365475019133E-3</v>
      </c>
      <c r="I44" s="10">
        <v>2.6235242675994755E-3</v>
      </c>
      <c r="J44" s="10">
        <v>3.6626203432398494E-3</v>
      </c>
      <c r="K44" s="10">
        <v>5.2235687421646471E-3</v>
      </c>
      <c r="M44" s="30">
        <v>0.8</v>
      </c>
      <c r="N44" s="30">
        <v>0.76</v>
      </c>
      <c r="O44" s="30">
        <v>0.71</v>
      </c>
      <c r="P44" s="30">
        <v>0.74</v>
      </c>
      <c r="R44" s="31">
        <v>86</v>
      </c>
      <c r="S44" s="31">
        <v>86</v>
      </c>
      <c r="T44" s="31">
        <v>86</v>
      </c>
      <c r="U44" s="31">
        <v>86</v>
      </c>
      <c r="W44" s="24">
        <v>8.8619706818501495E-2</v>
      </c>
      <c r="X44" s="10">
        <v>3.5607124751264713E-3</v>
      </c>
      <c r="Y44" s="32">
        <f t="shared" si="0"/>
        <v>0.75249999999999995</v>
      </c>
      <c r="Z44" s="10">
        <f>AVERAGE(R44:U44)</f>
        <v>86</v>
      </c>
    </row>
    <row r="45" spans="1:26" s="10" customFormat="1" ht="14.75" x14ac:dyDescent="0.75">
      <c r="A45" s="12" t="s">
        <v>104</v>
      </c>
      <c r="B45" s="12"/>
      <c r="C45" s="29">
        <v>0.11502903299056022</v>
      </c>
      <c r="D45" s="18">
        <v>0.10708227989887029</v>
      </c>
      <c r="E45" s="18">
        <v>0.10054373747972908</v>
      </c>
      <c r="F45" s="18">
        <v>9.906459915876703E-2</v>
      </c>
      <c r="H45" s="10">
        <v>5.1578162000843414E-3</v>
      </c>
      <c r="I45" s="10">
        <v>4.1603993983422407E-3</v>
      </c>
      <c r="J45" s="10">
        <v>4.6424369614296163E-3</v>
      </c>
      <c r="K45" s="10">
        <v>3.0447611275032957E-3</v>
      </c>
      <c r="M45" s="30">
        <v>0.66</v>
      </c>
      <c r="N45" s="30">
        <v>0.68</v>
      </c>
      <c r="O45" s="30">
        <v>0.68</v>
      </c>
      <c r="P45" s="30">
        <v>0.66</v>
      </c>
      <c r="R45" s="31">
        <v>85</v>
      </c>
      <c r="S45" s="31">
        <v>85</v>
      </c>
      <c r="T45" s="31">
        <v>85</v>
      </c>
      <c r="U45" s="31">
        <v>85</v>
      </c>
      <c r="W45" s="24">
        <v>0.10542991238198166</v>
      </c>
      <c r="X45" s="10">
        <v>4.2513534218398732E-3</v>
      </c>
      <c r="Y45" s="32">
        <f t="shared" si="0"/>
        <v>0.67</v>
      </c>
      <c r="Z45" s="10">
        <f>AVERAGE(R45:U45)</f>
        <v>85</v>
      </c>
    </row>
    <row r="46" spans="1:26" s="10" customFormat="1" ht="14.75" x14ac:dyDescent="0.75">
      <c r="A46" s="12" t="s">
        <v>107</v>
      </c>
      <c r="B46" s="12"/>
      <c r="C46" s="29">
        <v>0.09</v>
      </c>
      <c r="D46" s="18">
        <v>7.7037037037037043E-2</v>
      </c>
      <c r="E46" s="18">
        <v>5.2222222222222225E-2</v>
      </c>
      <c r="F46" s="18">
        <v>4.7740524781341109E-2</v>
      </c>
      <c r="H46" s="10">
        <v>2.9629629629629628E-3</v>
      </c>
      <c r="I46" s="10">
        <v>4.8148148148148152E-3</v>
      </c>
      <c r="J46" s="10">
        <v>2.9629629629629628E-3</v>
      </c>
      <c r="K46" s="10">
        <v>3.6443148688046646E-3</v>
      </c>
      <c r="M46" s="30">
        <v>0.67</v>
      </c>
      <c r="N46" s="30">
        <v>0.5</v>
      </c>
      <c r="O46" s="30">
        <v>0.65</v>
      </c>
      <c r="P46" s="30">
        <v>0.68</v>
      </c>
      <c r="R46" s="31">
        <v>80</v>
      </c>
      <c r="S46" s="31">
        <v>80</v>
      </c>
      <c r="T46" s="31">
        <v>80</v>
      </c>
      <c r="U46" s="31">
        <v>80</v>
      </c>
      <c r="W46" s="24">
        <v>6.6749946010150094E-2</v>
      </c>
      <c r="X46" s="10">
        <v>3.5962639023863511E-3</v>
      </c>
      <c r="Y46" s="32">
        <f t="shared" si="0"/>
        <v>0.625</v>
      </c>
      <c r="Z46" s="10">
        <f>AVERAGE(R46:U46)</f>
        <v>80</v>
      </c>
    </row>
    <row r="47" spans="1:26" s="10" customFormat="1" ht="14.75" x14ac:dyDescent="0.75">
      <c r="A47" s="17" t="s">
        <v>128</v>
      </c>
      <c r="C47" s="29">
        <v>7.857473698140674E-2</v>
      </c>
      <c r="D47" s="18">
        <v>7.2029814303154915E-2</v>
      </c>
      <c r="E47" s="18">
        <v>6.2981394021997525E-2</v>
      </c>
      <c r="F47" s="18">
        <v>6.7126977737870394E-2</v>
      </c>
      <c r="H47" s="10">
        <v>2.8452325812214651E-3</v>
      </c>
      <c r="I47" s="10">
        <v>2.9557283300134934E-3</v>
      </c>
      <c r="J47" s="10">
        <v>2.5991315097150464E-3</v>
      </c>
      <c r="K47" s="10">
        <v>2.3531597361984087E-3</v>
      </c>
      <c r="M47" s="30">
        <v>0.76</v>
      </c>
      <c r="N47" s="30">
        <v>0.73</v>
      </c>
      <c r="O47" s="30">
        <v>0.67</v>
      </c>
      <c r="P47" s="30">
        <v>0.63</v>
      </c>
      <c r="R47" s="31">
        <v>85</v>
      </c>
      <c r="S47" s="31">
        <v>85</v>
      </c>
      <c r="T47" s="31">
        <v>85</v>
      </c>
      <c r="U47" s="31">
        <v>85</v>
      </c>
      <c r="W47" s="24">
        <v>7.0178230761107394E-2</v>
      </c>
      <c r="X47" s="10">
        <v>2.6883130392871034E-3</v>
      </c>
      <c r="Y47" s="32">
        <f t="shared" si="0"/>
        <v>0.69750000000000001</v>
      </c>
      <c r="Z47" s="10">
        <f>AVERAGE(R47:U47)</f>
        <v>85</v>
      </c>
    </row>
    <row r="48" spans="1:26" s="10" customFormat="1" ht="14.75" x14ac:dyDescent="0.75">
      <c r="A48" s="17" t="s">
        <v>125</v>
      </c>
      <c r="C48" s="29">
        <v>0.10082790065192176</v>
      </c>
      <c r="D48" s="18">
        <v>7.8628471532440694E-2</v>
      </c>
      <c r="E48" s="18">
        <v>7.3985964077554423E-2</v>
      </c>
      <c r="F48" s="18">
        <v>7.9047619047619047E-2</v>
      </c>
      <c r="H48" s="10">
        <v>3.3196016478022638E-3</v>
      </c>
      <c r="I48" s="10">
        <v>3.099050419166435E-3</v>
      </c>
      <c r="J48" s="10">
        <v>2.2600214107291543E-3</v>
      </c>
      <c r="K48" s="10">
        <v>1.9523809523809524E-3</v>
      </c>
      <c r="M48" s="30">
        <v>0.74</v>
      </c>
      <c r="N48" s="30">
        <v>0.68</v>
      </c>
      <c r="O48" s="30">
        <v>0.61</v>
      </c>
      <c r="P48" s="30">
        <v>0.63</v>
      </c>
      <c r="R48" s="31"/>
      <c r="S48" s="31"/>
      <c r="T48" s="31"/>
      <c r="U48" s="31"/>
      <c r="W48" s="24">
        <v>8.3122488827383975E-2</v>
      </c>
      <c r="X48" s="10">
        <v>2.6577636075197013E-3</v>
      </c>
      <c r="Y48" s="32">
        <f t="shared" si="0"/>
        <v>0.66499999999999992</v>
      </c>
      <c r="Z48" s="10" t="s">
        <v>153</v>
      </c>
    </row>
    <row r="49" spans="1:26" s="10" customFormat="1" ht="14.75" x14ac:dyDescent="0.75">
      <c r="A49" s="10" t="s">
        <v>123</v>
      </c>
      <c r="C49" s="29">
        <v>0.14625228519195613</v>
      </c>
      <c r="D49" s="18">
        <v>8.2621082621082614E-2</v>
      </c>
      <c r="E49" s="18">
        <v>8.6931155192532084E-2</v>
      </c>
      <c r="F49" s="18" t="e">
        <v>#DIV/0!</v>
      </c>
      <c r="H49" s="10">
        <v>0</v>
      </c>
      <c r="I49" s="10">
        <v>1.9493177387914229E-3</v>
      </c>
      <c r="J49" s="10">
        <v>2.6254375729288216E-3</v>
      </c>
      <c r="K49" s="10" t="e">
        <v>#DIV/0!</v>
      </c>
      <c r="M49" s="30">
        <v>0.73</v>
      </c>
      <c r="N49" s="30">
        <v>0.68</v>
      </c>
      <c r="O49" s="30">
        <v>0.63</v>
      </c>
      <c r="P49" s="30">
        <v>0.6</v>
      </c>
      <c r="R49" s="31">
        <v>80</v>
      </c>
      <c r="S49" s="31">
        <v>80</v>
      </c>
      <c r="T49" s="31">
        <v>80</v>
      </c>
      <c r="U49" s="31">
        <v>80</v>
      </c>
      <c r="W49" s="24" t="e">
        <v>#DIV/0!</v>
      </c>
      <c r="X49" s="10" t="e">
        <v>#DIV/0!</v>
      </c>
      <c r="Y49" s="32">
        <f t="shared" si="0"/>
        <v>0.66</v>
      </c>
      <c r="Z49" s="10">
        <f>AVERAGE(R49:U49)</f>
        <v>80</v>
      </c>
    </row>
    <row r="50" spans="1:26" s="10" customFormat="1" ht="14.75" x14ac:dyDescent="0.75">
      <c r="A50" s="17" t="s">
        <v>119</v>
      </c>
      <c r="C50" s="29">
        <v>7.2905331882480953E-2</v>
      </c>
      <c r="D50" s="18">
        <v>4.4807224730809309E-2</v>
      </c>
      <c r="E50" s="18">
        <v>5.3571428571428568E-2</v>
      </c>
      <c r="F50" s="18">
        <v>5.062436719541006E-2</v>
      </c>
      <c r="H50" s="10">
        <v>5.077983315197679E-3</v>
      </c>
      <c r="I50" s="10">
        <v>2.4313997915943034E-3</v>
      </c>
      <c r="J50" s="10">
        <v>5.0000000000000001E-3</v>
      </c>
      <c r="K50" s="10">
        <v>3.3749578130273373E-3</v>
      </c>
      <c r="M50" s="30">
        <v>0.72</v>
      </c>
      <c r="N50" s="30">
        <v>0.74</v>
      </c>
      <c r="O50" s="30">
        <v>0.7</v>
      </c>
      <c r="P50" s="30">
        <v>0.69</v>
      </c>
      <c r="R50" s="31">
        <v>85</v>
      </c>
      <c r="S50" s="31">
        <v>85</v>
      </c>
      <c r="T50" s="31">
        <v>85</v>
      </c>
      <c r="U50" s="31">
        <v>85</v>
      </c>
      <c r="W50" s="24">
        <v>5.5477088095032219E-2</v>
      </c>
      <c r="X50" s="10">
        <v>3.9710852299548304E-3</v>
      </c>
      <c r="Y50" s="32">
        <f t="shared" si="0"/>
        <v>0.71250000000000002</v>
      </c>
      <c r="Z50" s="10">
        <f>AVERAGE(R50:U50)</f>
        <v>85</v>
      </c>
    </row>
    <row r="51" spans="1:26" s="10" customFormat="1" x14ac:dyDescent="0.75">
      <c r="C51" s="23"/>
      <c r="W51" s="24"/>
    </row>
    <row r="52" spans="1:26" s="10" customFormat="1" x14ac:dyDescent="0.75">
      <c r="W52" s="24"/>
    </row>
    <row r="53" spans="1:26" s="10" customFormat="1" x14ac:dyDescent="0.75">
      <c r="W53" s="24"/>
    </row>
    <row r="54" spans="1:26" s="10" customFormat="1" x14ac:dyDescent="0.75">
      <c r="W54" s="24"/>
    </row>
    <row r="55" spans="1:26" s="10" customFormat="1" x14ac:dyDescent="0.75">
      <c r="W55" s="24"/>
    </row>
    <row r="56" spans="1:26" s="10" customFormat="1" x14ac:dyDescent="0.75">
      <c r="W56" s="2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870F1-8F9F-4973-990A-C8E226C82391}">
  <dimension ref="A1:F46"/>
  <sheetViews>
    <sheetView tabSelected="1" topLeftCell="A17" zoomScale="60" zoomScaleNormal="60" workbookViewId="0">
      <pane xSplit="1" topLeftCell="D1" activePane="topRight" state="frozen"/>
      <selection pane="topRight" activeCell="G14" sqref="G14"/>
    </sheetView>
  </sheetViews>
  <sheetFormatPr defaultRowHeight="13.25" x14ac:dyDescent="0.75"/>
  <cols>
    <col min="1" max="1" width="11.1796875" style="10" customWidth="1"/>
    <col min="2" max="2" width="8.7265625" style="10"/>
    <col min="3" max="3" width="17.26953125" style="10" customWidth="1"/>
    <col min="4" max="4" width="21.40625" style="10" customWidth="1"/>
    <col min="5" max="5" width="12" style="10" customWidth="1"/>
    <col min="6" max="6" width="16" style="10" customWidth="1"/>
    <col min="7" max="16384" width="8.7265625" style="10"/>
  </cols>
  <sheetData>
    <row r="1" spans="1:6" ht="14.75" x14ac:dyDescent="0.75">
      <c r="A1" s="9" t="s">
        <v>66</v>
      </c>
      <c r="C1" s="23" t="s">
        <v>142</v>
      </c>
      <c r="D1" s="10" t="s">
        <v>138</v>
      </c>
      <c r="E1" s="10" t="s">
        <v>85</v>
      </c>
      <c r="F1" s="28" t="s">
        <v>89</v>
      </c>
    </row>
    <row r="2" spans="1:6" ht="14.75" x14ac:dyDescent="0.75">
      <c r="A2" s="20" t="s">
        <v>90</v>
      </c>
      <c r="B2" s="12"/>
      <c r="C2" s="29">
        <v>1.3582087510771293E-2</v>
      </c>
      <c r="D2" s="10">
        <v>9.0273693425065992E-4</v>
      </c>
      <c r="E2" s="30">
        <v>0.4</v>
      </c>
      <c r="F2" s="31">
        <v>75</v>
      </c>
    </row>
    <row r="3" spans="1:6" ht="14.75" x14ac:dyDescent="0.75">
      <c r="A3" s="12" t="s">
        <v>91</v>
      </c>
      <c r="B3" s="12"/>
      <c r="C3" s="29">
        <v>9.8911998628518252E-2</v>
      </c>
      <c r="D3" s="10">
        <v>7.0165986028029662E-3</v>
      </c>
      <c r="E3" s="30">
        <v>0.47</v>
      </c>
      <c r="F3" s="31">
        <v>86</v>
      </c>
    </row>
    <row r="4" spans="1:6" ht="14.75" x14ac:dyDescent="0.75">
      <c r="A4" s="12" t="s">
        <v>93</v>
      </c>
      <c r="B4" s="12"/>
      <c r="C4" s="29">
        <v>4.4645792992583394E-2</v>
      </c>
      <c r="D4" s="10">
        <v>6.247488217456432E-3</v>
      </c>
      <c r="E4" s="30">
        <v>0.6</v>
      </c>
      <c r="F4" s="31">
        <v>80</v>
      </c>
    </row>
    <row r="5" spans="1:6" ht="14.75" x14ac:dyDescent="0.75">
      <c r="A5" s="10" t="s">
        <v>92</v>
      </c>
      <c r="C5" s="29">
        <v>6.3311867932461435E-2</v>
      </c>
      <c r="D5" s="10">
        <v>1.61469974256272E-2</v>
      </c>
      <c r="E5" s="30">
        <v>0.6</v>
      </c>
      <c r="F5" s="31">
        <v>85</v>
      </c>
    </row>
    <row r="6" spans="1:6" ht="14.75" x14ac:dyDescent="0.75">
      <c r="A6" s="12" t="s">
        <v>95</v>
      </c>
      <c r="B6" s="12"/>
      <c r="C6" s="29">
        <v>8.3179504391117084E-2</v>
      </c>
      <c r="D6" s="10">
        <v>4.3631481792247018E-3</v>
      </c>
      <c r="E6" s="30">
        <v>0.62</v>
      </c>
      <c r="F6" s="31">
        <v>75</v>
      </c>
    </row>
    <row r="7" spans="1:6" ht="14.75" x14ac:dyDescent="0.75">
      <c r="A7" s="12" t="s">
        <v>94</v>
      </c>
      <c r="B7" s="12"/>
      <c r="C7" s="29">
        <v>9.6504072481010339E-2</v>
      </c>
      <c r="D7" s="10">
        <v>7.9161709526860066E-3</v>
      </c>
      <c r="E7" s="30">
        <v>0.62</v>
      </c>
      <c r="F7" s="31"/>
    </row>
    <row r="8" spans="1:6" ht="14.75" x14ac:dyDescent="0.75">
      <c r="A8" s="12" t="s">
        <v>96</v>
      </c>
      <c r="B8" s="12"/>
      <c r="C8" s="29">
        <v>8.5145342183566036E-2</v>
      </c>
      <c r="D8" s="10">
        <v>4.2343785763332567E-3</v>
      </c>
      <c r="E8" s="30">
        <v>0.63</v>
      </c>
      <c r="F8" s="31">
        <v>85</v>
      </c>
    </row>
    <row r="9" spans="1:6" ht="26.5" customHeight="1" x14ac:dyDescent="0.75">
      <c r="A9" s="12" t="s">
        <v>97</v>
      </c>
      <c r="B9" s="12"/>
      <c r="C9" s="29">
        <v>4.3984783642415599E-2</v>
      </c>
      <c r="D9" s="10">
        <v>7.8459343794579171E-3</v>
      </c>
      <c r="E9" s="30">
        <v>0.63</v>
      </c>
      <c r="F9" s="31">
        <v>85</v>
      </c>
    </row>
    <row r="10" spans="1:6" ht="14.75" x14ac:dyDescent="0.75">
      <c r="A10" s="20" t="s">
        <v>99</v>
      </c>
      <c r="B10" s="12"/>
      <c r="C10" s="29">
        <v>6.2906091061738015E-2</v>
      </c>
      <c r="D10" s="10">
        <v>2.2631591755286787E-3</v>
      </c>
      <c r="E10" s="30">
        <v>0.64</v>
      </c>
      <c r="F10" s="31">
        <v>85</v>
      </c>
    </row>
    <row r="11" spans="1:6" ht="14.75" x14ac:dyDescent="0.75">
      <c r="A11" s="20" t="s">
        <v>100</v>
      </c>
      <c r="B11" s="12"/>
      <c r="C11" s="29">
        <v>0.11447512219726903</v>
      </c>
      <c r="D11" s="10">
        <v>4.8278429629985469E-3</v>
      </c>
      <c r="E11" s="30">
        <v>0.65</v>
      </c>
      <c r="F11" s="31">
        <v>80</v>
      </c>
    </row>
    <row r="12" spans="1:6" ht="14.75" x14ac:dyDescent="0.75">
      <c r="A12" s="12" t="s">
        <v>101</v>
      </c>
      <c r="B12" s="12"/>
      <c r="C12" s="29">
        <v>6.7486267329322516E-2</v>
      </c>
      <c r="D12" s="10">
        <v>3.6620455139942452E-3</v>
      </c>
      <c r="E12" s="30">
        <v>0.65</v>
      </c>
      <c r="F12" s="31">
        <v>80</v>
      </c>
    </row>
    <row r="13" spans="1:6" ht="14.75" x14ac:dyDescent="0.75">
      <c r="A13" s="20" t="s">
        <v>102</v>
      </c>
      <c r="B13" s="20"/>
      <c r="C13" s="29">
        <v>0.13040036936877514</v>
      </c>
      <c r="D13" s="10">
        <v>6.7277884044588086E-3</v>
      </c>
      <c r="E13" s="30">
        <v>0.65</v>
      </c>
      <c r="F13" s="31">
        <v>85</v>
      </c>
    </row>
    <row r="14" spans="1:6" ht="14.75" x14ac:dyDescent="0.75">
      <c r="A14" s="12" t="s">
        <v>146</v>
      </c>
      <c r="B14" s="12"/>
      <c r="C14" s="29">
        <v>7.957128937966873E-2</v>
      </c>
      <c r="D14" s="10">
        <v>1.948684637869438E-3</v>
      </c>
      <c r="E14" s="30">
        <v>0.66</v>
      </c>
      <c r="F14" s="31">
        <v>80</v>
      </c>
    </row>
    <row r="15" spans="1:6" ht="14.75" x14ac:dyDescent="0.75">
      <c r="A15" s="12" t="s">
        <v>103</v>
      </c>
      <c r="B15" s="12"/>
      <c r="C15" s="29">
        <v>5.9293309188837816E-2</v>
      </c>
      <c r="D15" s="10">
        <v>6.9183266007336215E-3</v>
      </c>
      <c r="E15" s="30">
        <v>0.66</v>
      </c>
      <c r="F15" s="31">
        <v>75</v>
      </c>
    </row>
    <row r="16" spans="1:6" ht="14.75" x14ac:dyDescent="0.75">
      <c r="A16" s="12" t="s">
        <v>104</v>
      </c>
      <c r="B16" s="12"/>
      <c r="C16" s="29">
        <v>0.11502903299056022</v>
      </c>
      <c r="D16" s="10">
        <v>5.1578162000843414E-3</v>
      </c>
      <c r="E16" s="30">
        <v>0.66</v>
      </c>
      <c r="F16" s="31">
        <v>85</v>
      </c>
    </row>
    <row r="17" spans="1:6" ht="14.75" x14ac:dyDescent="0.75">
      <c r="A17" s="20" t="s">
        <v>105</v>
      </c>
      <c r="B17" s="12"/>
      <c r="C17" s="29">
        <v>0.1957636935297038</v>
      </c>
      <c r="D17" s="10">
        <v>5.9573059738540464E-3</v>
      </c>
      <c r="E17" s="30">
        <v>0.67</v>
      </c>
      <c r="F17" s="31">
        <v>85</v>
      </c>
    </row>
    <row r="18" spans="1:6" ht="14.75" x14ac:dyDescent="0.75">
      <c r="A18" s="12" t="s">
        <v>106</v>
      </c>
      <c r="B18" s="12"/>
      <c r="C18" s="29">
        <v>6.6486598794930393E-2</v>
      </c>
      <c r="D18" s="10">
        <v>7.8952836068979845E-3</v>
      </c>
      <c r="E18" s="30">
        <v>0.67</v>
      </c>
      <c r="F18" s="31">
        <v>85</v>
      </c>
    </row>
    <row r="19" spans="1:6" ht="14.75" x14ac:dyDescent="0.75">
      <c r="A19" s="12" t="s">
        <v>107</v>
      </c>
      <c r="B19" s="12"/>
      <c r="C19" s="29">
        <v>0.09</v>
      </c>
      <c r="D19" s="10">
        <v>2.9629629629629628E-3</v>
      </c>
      <c r="E19" s="30">
        <v>0.67</v>
      </c>
      <c r="F19" s="31">
        <v>80</v>
      </c>
    </row>
    <row r="20" spans="1:6" ht="14.75" x14ac:dyDescent="0.75">
      <c r="A20" s="12" t="s">
        <v>108</v>
      </c>
      <c r="B20" s="12"/>
      <c r="C20" s="29">
        <v>7.1732522796352588E-2</v>
      </c>
      <c r="D20" s="10">
        <v>5.6737588652482273E-3</v>
      </c>
      <c r="E20" s="30">
        <v>0.68</v>
      </c>
      <c r="F20" s="31">
        <v>85</v>
      </c>
    </row>
    <row r="21" spans="1:6" ht="14.75" x14ac:dyDescent="0.75">
      <c r="A21" s="20" t="s">
        <v>109</v>
      </c>
      <c r="B21" s="12"/>
      <c r="C21" s="29">
        <v>0.16939944685894903</v>
      </c>
      <c r="D21" s="10">
        <v>4.543658632951403E-3</v>
      </c>
      <c r="E21" s="30">
        <v>0.68</v>
      </c>
      <c r="F21" s="31">
        <v>77</v>
      </c>
    </row>
    <row r="22" spans="1:6" ht="14.75" x14ac:dyDescent="0.75">
      <c r="A22" s="12" t="s">
        <v>110</v>
      </c>
      <c r="B22" s="12"/>
      <c r="C22" s="29">
        <v>9.1180785741455203E-2</v>
      </c>
      <c r="D22" s="10">
        <v>2.7169483236428845E-3</v>
      </c>
      <c r="E22" s="30">
        <v>0.69</v>
      </c>
      <c r="F22" s="31"/>
    </row>
    <row r="23" spans="1:6" ht="14.75" x14ac:dyDescent="0.75">
      <c r="A23" s="20" t="s">
        <v>111</v>
      </c>
      <c r="B23" s="12"/>
      <c r="C23" s="29">
        <v>5.492942628669565E-2</v>
      </c>
      <c r="D23" s="10">
        <v>2.2540653678956688E-3</v>
      </c>
      <c r="E23" s="30">
        <v>0.69</v>
      </c>
      <c r="F23" s="31"/>
    </row>
    <row r="24" spans="1:6" ht="14.75" x14ac:dyDescent="0.75">
      <c r="A24" s="12" t="s">
        <v>112</v>
      </c>
      <c r="B24" s="12"/>
      <c r="C24" s="29">
        <v>5.7689217419251163E-2</v>
      </c>
      <c r="D24" s="10">
        <v>4.6601317692431306E-3</v>
      </c>
      <c r="E24" s="30">
        <v>0.7</v>
      </c>
      <c r="F24" s="31">
        <v>85</v>
      </c>
    </row>
    <row r="25" spans="1:6" ht="14.75" x14ac:dyDescent="0.75">
      <c r="A25" s="12" t="s">
        <v>113</v>
      </c>
      <c r="B25" s="12"/>
      <c r="C25" s="29">
        <v>7.7992489768364204E-2</v>
      </c>
      <c r="D25" s="10">
        <v>2.7952407071431583E-3</v>
      </c>
      <c r="E25" s="30">
        <v>0.7</v>
      </c>
      <c r="F25" s="31">
        <v>85</v>
      </c>
    </row>
    <row r="26" spans="1:6" ht="14.75" x14ac:dyDescent="0.75">
      <c r="A26" s="12" t="s">
        <v>114</v>
      </c>
      <c r="B26" s="12"/>
      <c r="C26" s="29">
        <v>5.0581537874867216E-2</v>
      </c>
      <c r="D26" s="10">
        <v>2.9144989513251438E-3</v>
      </c>
      <c r="E26" s="30">
        <v>0.71</v>
      </c>
      <c r="F26" s="31">
        <v>75</v>
      </c>
    </row>
    <row r="27" spans="1:6" ht="14.75" x14ac:dyDescent="0.75">
      <c r="A27" s="12" t="s">
        <v>115</v>
      </c>
      <c r="B27" s="12"/>
      <c r="C27" s="29">
        <v>5.5576488319517711E-2</v>
      </c>
      <c r="D27" s="10">
        <v>4.8982667671439335E-3</v>
      </c>
      <c r="E27" s="30">
        <v>0.71</v>
      </c>
      <c r="F27" s="31">
        <v>80</v>
      </c>
    </row>
    <row r="28" spans="1:6" ht="14.75" x14ac:dyDescent="0.75">
      <c r="A28" s="20" t="s">
        <v>116</v>
      </c>
      <c r="B28" s="20"/>
      <c r="C28" s="29">
        <v>4.7930979389678864E-2</v>
      </c>
      <c r="D28" s="10">
        <v>1.9971241412366195E-3</v>
      </c>
      <c r="E28" s="30">
        <v>0.71</v>
      </c>
      <c r="F28" s="31">
        <v>75</v>
      </c>
    </row>
    <row r="29" spans="1:6" ht="14.75" x14ac:dyDescent="0.75">
      <c r="A29" s="12" t="s">
        <v>117</v>
      </c>
      <c r="B29" s="12"/>
      <c r="C29" s="29">
        <v>6.5177976476422178E-2</v>
      </c>
      <c r="D29" s="10">
        <v>6.2450605135516268E-3</v>
      </c>
      <c r="E29" s="30">
        <v>0.71</v>
      </c>
      <c r="F29" s="31">
        <v>75</v>
      </c>
    </row>
    <row r="30" spans="1:6" ht="14.75" x14ac:dyDescent="0.75">
      <c r="A30" s="17" t="s">
        <v>118</v>
      </c>
      <c r="C30" s="29">
        <v>3.0431432973805857E-2</v>
      </c>
      <c r="D30" s="10">
        <v>5.2773497688751926E-2</v>
      </c>
      <c r="E30" s="30">
        <v>0.72</v>
      </c>
      <c r="F30" s="31">
        <v>75</v>
      </c>
    </row>
    <row r="31" spans="1:6" ht="14.75" x14ac:dyDescent="0.75">
      <c r="A31" s="17" t="s">
        <v>119</v>
      </c>
      <c r="C31" s="29">
        <v>7.2905331882480953E-2</v>
      </c>
      <c r="D31" s="10">
        <v>5.077983315197679E-3</v>
      </c>
      <c r="E31" s="30">
        <v>0.72</v>
      </c>
      <c r="F31" s="31">
        <v>85</v>
      </c>
    </row>
    <row r="32" spans="1:6" ht="14.75" x14ac:dyDescent="0.75">
      <c r="A32" s="12" t="s">
        <v>120</v>
      </c>
      <c r="B32" s="12"/>
      <c r="C32" s="29">
        <v>1.3597054542340954E-2</v>
      </c>
      <c r="D32" s="10">
        <v>1.8837229214830036E-3</v>
      </c>
      <c r="E32" s="30">
        <v>0.73</v>
      </c>
      <c r="F32" s="31">
        <v>85</v>
      </c>
    </row>
    <row r="33" spans="1:6" ht="14.75" x14ac:dyDescent="0.75">
      <c r="A33" s="12" t="s">
        <v>122</v>
      </c>
      <c r="B33" s="12"/>
      <c r="C33" s="29">
        <v>7.0188538361022956E-2</v>
      </c>
      <c r="D33" s="10">
        <v>9.8935971625910019E-3</v>
      </c>
      <c r="E33" s="30">
        <v>0.73</v>
      </c>
      <c r="F33" s="31">
        <v>80</v>
      </c>
    </row>
    <row r="34" spans="1:6" ht="14.75" x14ac:dyDescent="0.75">
      <c r="A34" s="12" t="s">
        <v>124</v>
      </c>
      <c r="B34" s="12"/>
      <c r="C34" s="29">
        <v>0.13746347165400349</v>
      </c>
      <c r="D34" s="10">
        <v>1.0208455094486655E-2</v>
      </c>
      <c r="E34" s="30">
        <v>0.74</v>
      </c>
      <c r="F34" s="31">
        <v>85</v>
      </c>
    </row>
    <row r="35" spans="1:6" ht="14.75" x14ac:dyDescent="0.75">
      <c r="A35" s="17" t="s">
        <v>125</v>
      </c>
      <c r="C35" s="29">
        <v>0.10082790065192176</v>
      </c>
      <c r="D35" s="10">
        <v>3.3196016478022638E-3</v>
      </c>
      <c r="E35" s="30">
        <v>0.74</v>
      </c>
      <c r="F35" s="31"/>
    </row>
    <row r="36" spans="1:6" ht="14.75" x14ac:dyDescent="0.75">
      <c r="A36" s="12" t="s">
        <v>126</v>
      </c>
      <c r="B36" s="12"/>
      <c r="C36" s="29">
        <v>5.9400392266741382E-2</v>
      </c>
      <c r="D36" s="10">
        <v>6.6685346035304004E-3</v>
      </c>
      <c r="E36" s="30">
        <v>0.76</v>
      </c>
      <c r="F36" s="31">
        <v>75</v>
      </c>
    </row>
    <row r="37" spans="1:6" ht="14.75" x14ac:dyDescent="0.75">
      <c r="A37" s="12" t="s">
        <v>127</v>
      </c>
      <c r="B37" s="12"/>
      <c r="C37" s="29">
        <v>7.5018414641056144E-2</v>
      </c>
      <c r="D37" s="10">
        <v>1.7564734545866621E-3</v>
      </c>
      <c r="E37" s="30">
        <v>0.76</v>
      </c>
      <c r="F37" s="31">
        <v>75</v>
      </c>
    </row>
    <row r="38" spans="1:6" ht="14.75" x14ac:dyDescent="0.75">
      <c r="A38" s="17" t="s">
        <v>128</v>
      </c>
      <c r="C38" s="29">
        <v>7.857473698140674E-2</v>
      </c>
      <c r="D38" s="10">
        <v>2.8452325812214651E-3</v>
      </c>
      <c r="E38" s="30">
        <v>0.76</v>
      </c>
      <c r="F38" s="31">
        <v>85</v>
      </c>
    </row>
    <row r="39" spans="1:6" ht="14.75" x14ac:dyDescent="0.75">
      <c r="A39" s="20" t="s">
        <v>129</v>
      </c>
      <c r="B39" s="12"/>
      <c r="C39" s="29">
        <v>7.2855015934343126E-2</v>
      </c>
      <c r="D39" s="10">
        <v>1.415018887426019E-3</v>
      </c>
      <c r="E39" s="30">
        <v>0.79</v>
      </c>
      <c r="F39" s="31">
        <v>80</v>
      </c>
    </row>
    <row r="40" spans="1:6" ht="14.75" x14ac:dyDescent="0.75">
      <c r="A40" s="12" t="s">
        <v>130</v>
      </c>
      <c r="B40" s="12"/>
      <c r="C40" s="29">
        <v>5.0155159038013965E-2</v>
      </c>
      <c r="D40" s="10">
        <v>7.2148952676493409E-3</v>
      </c>
      <c r="E40" s="30">
        <v>0.79</v>
      </c>
      <c r="F40" s="31">
        <v>85</v>
      </c>
    </row>
    <row r="41" spans="1:6" ht="14.75" x14ac:dyDescent="0.75">
      <c r="A41" s="17" t="s">
        <v>131</v>
      </c>
      <c r="C41" s="29">
        <v>5.6393875977530566E-2</v>
      </c>
      <c r="D41" s="10">
        <v>5.6173587399493338E-3</v>
      </c>
      <c r="E41" s="30">
        <v>0.79</v>
      </c>
      <c r="F41" s="31"/>
    </row>
    <row r="42" spans="1:6" ht="14.75" x14ac:dyDescent="0.75">
      <c r="A42" s="20" t="s">
        <v>132</v>
      </c>
      <c r="B42" s="12"/>
      <c r="C42" s="29">
        <v>7.6418497868153495E-2</v>
      </c>
      <c r="D42" s="10">
        <v>2.7331365475019133E-3</v>
      </c>
      <c r="E42" s="30">
        <v>0.8</v>
      </c>
      <c r="F42" s="31">
        <v>86</v>
      </c>
    </row>
    <row r="43" spans="1:6" ht="14.75" x14ac:dyDescent="0.75">
      <c r="A43" s="20" t="s">
        <v>133</v>
      </c>
      <c r="B43" s="12"/>
      <c r="C43" s="29">
        <v>3.6666666666666667E-2</v>
      </c>
      <c r="D43" s="10">
        <v>2.1568627450980391E-3</v>
      </c>
      <c r="E43" s="30">
        <v>0.81</v>
      </c>
      <c r="F43" s="31">
        <v>79</v>
      </c>
    </row>
    <row r="44" spans="1:6" ht="14.75" x14ac:dyDescent="0.75">
      <c r="A44" s="12" t="s">
        <v>135</v>
      </c>
      <c r="B44" s="12"/>
      <c r="C44" s="29">
        <v>7.8480484241285745E-2</v>
      </c>
      <c r="D44" s="10">
        <v>1.179294510540597E-2</v>
      </c>
      <c r="E44" s="30">
        <v>0.83</v>
      </c>
      <c r="F44" s="31">
        <v>80</v>
      </c>
    </row>
    <row r="45" spans="1:6" ht="14.75" x14ac:dyDescent="0.75">
      <c r="A45" s="12" t="s">
        <v>136</v>
      </c>
      <c r="B45" s="12"/>
      <c r="C45" s="29">
        <v>0.10119402985074627</v>
      </c>
      <c r="D45" s="10">
        <v>5.2238805970149255E-3</v>
      </c>
      <c r="E45" s="30">
        <v>0.83</v>
      </c>
      <c r="F45" s="31">
        <v>80</v>
      </c>
    </row>
    <row r="46" spans="1:6" x14ac:dyDescent="0.75">
      <c r="C46" s="23"/>
    </row>
  </sheetData>
  <autoFilter ref="A1:F45" xr:uid="{86EB700A-E41C-4AF4-98DC-BEAE7EA7A1B4}">
    <sortState xmlns:xlrd2="http://schemas.microsoft.com/office/spreadsheetml/2017/richdata2" ref="A2:F45">
      <sortCondition ref="E1:E45"/>
    </sortState>
  </autoFilter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24DA7-DB09-41E6-97F8-D918541927EE}">
  <dimension ref="A1:K46"/>
  <sheetViews>
    <sheetView topLeftCell="A9" zoomScale="80" zoomScaleNormal="80" workbookViewId="0">
      <pane xSplit="1" topLeftCell="C1" activePane="topRight" state="frozen"/>
      <selection pane="topRight" activeCell="C25" sqref="C25"/>
    </sheetView>
  </sheetViews>
  <sheetFormatPr defaultRowHeight="14.75" x14ac:dyDescent="0.75"/>
  <cols>
    <col min="1" max="1" width="11.1796875" style="10" customWidth="1"/>
    <col min="2" max="2" width="8.7265625" style="10"/>
    <col min="3" max="3" width="17.26953125" style="10" customWidth="1"/>
    <col min="4" max="4" width="21.40625" style="10" customWidth="1"/>
    <col min="5" max="5" width="11.36328125" style="10" customWidth="1"/>
    <col min="6" max="6" width="8.7265625" style="10"/>
    <col min="7" max="7" width="8.7265625" style="33"/>
    <col min="8" max="8" width="8.7265625" style="10"/>
    <col min="9" max="11" width="8.7265625" style="33"/>
    <col min="12" max="16384" width="8.7265625" style="10"/>
  </cols>
  <sheetData>
    <row r="1" spans="1:8" x14ac:dyDescent="0.75">
      <c r="A1" s="9" t="s">
        <v>66</v>
      </c>
      <c r="C1" s="23" t="s">
        <v>142</v>
      </c>
      <c r="D1" s="10" t="s">
        <v>138</v>
      </c>
      <c r="E1" s="28" t="s">
        <v>89</v>
      </c>
    </row>
    <row r="2" spans="1:8" x14ac:dyDescent="0.75">
      <c r="A2" s="12" t="s">
        <v>110</v>
      </c>
      <c r="B2" s="12"/>
      <c r="C2" s="29">
        <v>9.1180785741455203E-2</v>
      </c>
      <c r="D2" s="10">
        <v>2.7169483236428845E-3</v>
      </c>
      <c r="E2" s="31">
        <v>0</v>
      </c>
      <c r="H2" s="12"/>
    </row>
    <row r="3" spans="1:8" x14ac:dyDescent="0.75">
      <c r="A3" s="12" t="s">
        <v>94</v>
      </c>
      <c r="B3" s="12"/>
      <c r="C3" s="29">
        <v>9.6504072481010339E-2</v>
      </c>
      <c r="D3" s="10">
        <v>7.9161709526860066E-3</v>
      </c>
      <c r="E3" s="31">
        <v>0</v>
      </c>
    </row>
    <row r="4" spans="1:8" x14ac:dyDescent="0.75">
      <c r="A4" s="20" t="s">
        <v>111</v>
      </c>
      <c r="B4" s="12"/>
      <c r="C4" s="29">
        <v>5.492942628669565E-2</v>
      </c>
      <c r="D4" s="10">
        <v>2.2540653678956688E-3</v>
      </c>
      <c r="E4" s="31">
        <v>0</v>
      </c>
    </row>
    <row r="5" spans="1:8" x14ac:dyDescent="0.75">
      <c r="A5" s="17" t="s">
        <v>131</v>
      </c>
      <c r="B5" s="12"/>
      <c r="C5" s="29">
        <v>5.6393875977530566E-2</v>
      </c>
      <c r="D5" s="10">
        <v>5.6173587399493338E-3</v>
      </c>
      <c r="E5" s="31">
        <v>0</v>
      </c>
    </row>
    <row r="6" spans="1:8" x14ac:dyDescent="0.75">
      <c r="A6" s="17" t="s">
        <v>125</v>
      </c>
      <c r="C6" s="29">
        <v>0.10082790065192176</v>
      </c>
      <c r="D6" s="10">
        <v>3.3196016478022638E-3</v>
      </c>
      <c r="E6" s="31">
        <v>0</v>
      </c>
    </row>
    <row r="7" spans="1:8" x14ac:dyDescent="0.75">
      <c r="A7" s="12" t="s">
        <v>95</v>
      </c>
      <c r="B7" s="12"/>
      <c r="C7" s="29">
        <v>8.3179504391117084E-2</v>
      </c>
      <c r="D7" s="10">
        <v>4.3631481792247018E-3</v>
      </c>
      <c r="E7" s="31">
        <v>75</v>
      </c>
      <c r="H7" s="12"/>
    </row>
    <row r="8" spans="1:8" x14ac:dyDescent="0.75">
      <c r="A8" s="20" t="s">
        <v>90</v>
      </c>
      <c r="B8" s="12"/>
      <c r="C8" s="29">
        <v>1.3582087510771293E-2</v>
      </c>
      <c r="D8" s="10">
        <v>9.0273693425065992E-4</v>
      </c>
      <c r="E8" s="31">
        <v>75</v>
      </c>
      <c r="H8" s="12"/>
    </row>
    <row r="9" spans="1:8" ht="26.5" customHeight="1" x14ac:dyDescent="0.75">
      <c r="A9" s="12" t="s">
        <v>114</v>
      </c>
      <c r="B9" s="12"/>
      <c r="C9" s="29">
        <v>5.0581537874867216E-2</v>
      </c>
      <c r="D9" s="10">
        <v>2.9144989513251438E-3</v>
      </c>
      <c r="E9" s="31">
        <v>75</v>
      </c>
      <c r="H9" s="12"/>
    </row>
    <row r="10" spans="1:8" x14ac:dyDescent="0.75">
      <c r="A10" s="12" t="s">
        <v>126</v>
      </c>
      <c r="B10" s="12"/>
      <c r="C10" s="29">
        <v>5.9400392266741382E-2</v>
      </c>
      <c r="D10" s="10">
        <v>6.6685346035304004E-3</v>
      </c>
      <c r="E10" s="31">
        <v>75</v>
      </c>
      <c r="H10" s="12"/>
    </row>
    <row r="11" spans="1:8" x14ac:dyDescent="0.75">
      <c r="A11" s="20" t="s">
        <v>116</v>
      </c>
      <c r="B11" s="20"/>
      <c r="C11" s="29">
        <v>4.7930979389678864E-2</v>
      </c>
      <c r="D11" s="10">
        <v>1.9971241412366195E-3</v>
      </c>
      <c r="E11" s="31">
        <v>75</v>
      </c>
      <c r="H11" s="12"/>
    </row>
    <row r="12" spans="1:8" x14ac:dyDescent="0.75">
      <c r="A12" s="12" t="s">
        <v>127</v>
      </c>
      <c r="C12" s="29">
        <v>7.5018414641056144E-2</v>
      </c>
      <c r="D12" s="10">
        <v>1.7564734545866621E-3</v>
      </c>
      <c r="E12" s="31">
        <v>75</v>
      </c>
      <c r="H12" s="12"/>
    </row>
    <row r="13" spans="1:8" x14ac:dyDescent="0.75">
      <c r="A13" s="12" t="s">
        <v>117</v>
      </c>
      <c r="B13" s="12"/>
      <c r="C13" s="29">
        <v>6.5177976476422178E-2</v>
      </c>
      <c r="D13" s="10">
        <v>6.2450605135516268E-3</v>
      </c>
      <c r="E13" s="31">
        <v>75</v>
      </c>
      <c r="H13" s="12"/>
    </row>
    <row r="14" spans="1:8" x14ac:dyDescent="0.75">
      <c r="A14" s="17" t="s">
        <v>118</v>
      </c>
      <c r="B14" s="12"/>
      <c r="C14" s="29">
        <v>3.0431432973805857E-2</v>
      </c>
      <c r="D14" s="10">
        <v>5.2773497688751926E-2</v>
      </c>
      <c r="E14" s="31">
        <v>75</v>
      </c>
      <c r="H14" s="12"/>
    </row>
    <row r="15" spans="1:8" x14ac:dyDescent="0.75">
      <c r="A15" s="12" t="s">
        <v>103</v>
      </c>
      <c r="C15" s="29">
        <v>5.9293309188837816E-2</v>
      </c>
      <c r="D15" s="10">
        <v>6.9183266007336215E-3</v>
      </c>
      <c r="E15" s="31">
        <v>75</v>
      </c>
      <c r="H15" s="12"/>
    </row>
    <row r="16" spans="1:8" x14ac:dyDescent="0.75">
      <c r="A16" s="20" t="s">
        <v>109</v>
      </c>
      <c r="B16" s="12"/>
      <c r="C16" s="29">
        <v>0.16939944685894903</v>
      </c>
      <c r="D16" s="10">
        <v>4.543658632951403E-3</v>
      </c>
      <c r="E16" s="31">
        <v>77</v>
      </c>
      <c r="H16" s="12"/>
    </row>
    <row r="17" spans="1:8" x14ac:dyDescent="0.75">
      <c r="A17" s="20" t="s">
        <v>133</v>
      </c>
      <c r="B17" s="12"/>
      <c r="C17" s="29">
        <v>3.6666666666666667E-2</v>
      </c>
      <c r="D17" s="10">
        <v>2.1568627450980391E-3</v>
      </c>
      <c r="E17" s="31">
        <v>79</v>
      </c>
      <c r="H17" s="12"/>
    </row>
    <row r="18" spans="1:8" x14ac:dyDescent="0.75">
      <c r="A18" s="12" t="s">
        <v>146</v>
      </c>
      <c r="B18" s="12"/>
      <c r="C18" s="29">
        <v>7.957128937966873E-2</v>
      </c>
      <c r="D18" s="10">
        <v>1.948684637869438E-3</v>
      </c>
      <c r="E18" s="31">
        <v>80</v>
      </c>
      <c r="H18" s="12"/>
    </row>
    <row r="19" spans="1:8" x14ac:dyDescent="0.75">
      <c r="A19" s="20" t="s">
        <v>100</v>
      </c>
      <c r="B19" s="12"/>
      <c r="C19" s="29">
        <v>0.11447512219726903</v>
      </c>
      <c r="D19" s="10">
        <v>4.8278429629985469E-3</v>
      </c>
      <c r="E19" s="31">
        <v>80</v>
      </c>
      <c r="H19" s="12"/>
    </row>
    <row r="20" spans="1:8" x14ac:dyDescent="0.75">
      <c r="A20" s="12" t="s">
        <v>135</v>
      </c>
      <c r="B20" s="12"/>
      <c r="C20" s="29">
        <v>7.8480484241285745E-2</v>
      </c>
      <c r="D20" s="10">
        <v>1.179294510540597E-2</v>
      </c>
      <c r="E20" s="31">
        <v>80</v>
      </c>
      <c r="H20" s="12"/>
    </row>
    <row r="21" spans="1:8" x14ac:dyDescent="0.75">
      <c r="A21" s="20" t="s">
        <v>129</v>
      </c>
      <c r="B21" s="12"/>
      <c r="C21" s="29">
        <v>7.2855015934343126E-2</v>
      </c>
      <c r="D21" s="10">
        <v>1.415018887426019E-3</v>
      </c>
      <c r="E21" s="31">
        <v>80</v>
      </c>
      <c r="H21" s="12"/>
    </row>
    <row r="22" spans="1:8" x14ac:dyDescent="0.75">
      <c r="A22" s="12" t="s">
        <v>115</v>
      </c>
      <c r="B22" s="12"/>
      <c r="C22" s="29">
        <v>5.5576488319517711E-2</v>
      </c>
      <c r="D22" s="10">
        <v>4.8982667671439335E-3</v>
      </c>
      <c r="E22" s="31">
        <v>80</v>
      </c>
      <c r="H22" s="12"/>
    </row>
    <row r="23" spans="1:8" x14ac:dyDescent="0.75">
      <c r="A23" s="12" t="s">
        <v>101</v>
      </c>
      <c r="B23" s="12"/>
      <c r="C23" s="29">
        <v>6.7486267329322516E-2</v>
      </c>
      <c r="D23" s="10">
        <v>3.6620455139942452E-3</v>
      </c>
      <c r="E23" s="31">
        <v>80</v>
      </c>
      <c r="H23" s="12"/>
    </row>
    <row r="24" spans="1:8" x14ac:dyDescent="0.75">
      <c r="A24" s="12" t="s">
        <v>93</v>
      </c>
      <c r="B24" s="12"/>
      <c r="C24" s="29">
        <v>4.4645792992583394E-2</v>
      </c>
      <c r="D24" s="10">
        <v>6.247488217456432E-3</v>
      </c>
      <c r="E24" s="31">
        <v>80</v>
      </c>
      <c r="H24" s="12"/>
    </row>
    <row r="25" spans="1:8" x14ac:dyDescent="0.75">
      <c r="A25" s="12" t="s">
        <v>136</v>
      </c>
      <c r="B25" s="12"/>
      <c r="C25" s="29">
        <v>0.10119402985074627</v>
      </c>
      <c r="D25" s="10">
        <v>5.2238805970149255E-3</v>
      </c>
      <c r="E25" s="31">
        <v>80</v>
      </c>
      <c r="H25" s="12"/>
    </row>
    <row r="26" spans="1:8" x14ac:dyDescent="0.75">
      <c r="A26" s="12" t="s">
        <v>122</v>
      </c>
      <c r="B26" s="12"/>
      <c r="C26" s="29">
        <v>7.0188538361022956E-2</v>
      </c>
      <c r="D26" s="10">
        <v>9.8935971625910019E-3</v>
      </c>
      <c r="E26" s="31">
        <v>80</v>
      </c>
      <c r="H26" s="12"/>
    </row>
    <row r="27" spans="1:8" x14ac:dyDescent="0.75">
      <c r="A27" s="12" t="s">
        <v>107</v>
      </c>
      <c r="C27" s="29">
        <v>0.09</v>
      </c>
      <c r="D27" s="10">
        <v>2.9629629629629628E-3</v>
      </c>
      <c r="E27" s="31">
        <v>80</v>
      </c>
      <c r="H27" s="12"/>
    </row>
    <row r="28" spans="1:8" x14ac:dyDescent="0.75">
      <c r="A28" s="12" t="s">
        <v>96</v>
      </c>
      <c r="B28" s="12"/>
      <c r="C28" s="29">
        <v>8.5145342183566036E-2</v>
      </c>
      <c r="D28" s="10">
        <v>4.2343785763332567E-3</v>
      </c>
      <c r="E28" s="31">
        <v>85</v>
      </c>
    </row>
    <row r="29" spans="1:8" x14ac:dyDescent="0.75">
      <c r="A29" s="20" t="s">
        <v>105</v>
      </c>
      <c r="B29" s="12"/>
      <c r="C29" s="29">
        <v>0.1957636935297038</v>
      </c>
      <c r="D29" s="10">
        <v>5.9573059738540464E-3</v>
      </c>
      <c r="E29" s="31">
        <v>85</v>
      </c>
      <c r="H29" s="12"/>
    </row>
    <row r="30" spans="1:8" x14ac:dyDescent="0.75">
      <c r="A30" s="12" t="s">
        <v>124</v>
      </c>
      <c r="B30" s="12"/>
      <c r="C30" s="29">
        <v>0.13746347165400349</v>
      </c>
      <c r="D30" s="10">
        <v>1.0208455094486655E-2</v>
      </c>
      <c r="E30" s="31">
        <v>85</v>
      </c>
      <c r="H30" s="12"/>
    </row>
    <row r="31" spans="1:8" x14ac:dyDescent="0.75">
      <c r="A31" s="12" t="s">
        <v>97</v>
      </c>
      <c r="B31" s="12"/>
      <c r="C31" s="29">
        <v>4.3984783642415599E-2</v>
      </c>
      <c r="D31" s="10">
        <v>7.8459343794579171E-3</v>
      </c>
      <c r="E31" s="31">
        <v>85</v>
      </c>
      <c r="H31" s="12"/>
    </row>
    <row r="32" spans="1:8" x14ac:dyDescent="0.75">
      <c r="A32" s="12" t="s">
        <v>106</v>
      </c>
      <c r="B32" s="12"/>
      <c r="C32" s="29">
        <v>6.6486598794930393E-2</v>
      </c>
      <c r="D32" s="10">
        <v>7.8952836068979845E-3</v>
      </c>
      <c r="E32" s="31">
        <v>85</v>
      </c>
      <c r="H32" s="12"/>
    </row>
    <row r="33" spans="1:8" x14ac:dyDescent="0.75">
      <c r="A33" s="12" t="s">
        <v>108</v>
      </c>
      <c r="B33" s="12"/>
      <c r="C33" s="29">
        <v>7.1732522796352588E-2</v>
      </c>
      <c r="D33" s="10">
        <v>5.6737588652482273E-3</v>
      </c>
      <c r="E33" s="31">
        <v>85</v>
      </c>
      <c r="H33" s="12"/>
    </row>
    <row r="34" spans="1:8" x14ac:dyDescent="0.75">
      <c r="A34" s="12" t="s">
        <v>120</v>
      </c>
      <c r="B34" s="12"/>
      <c r="C34" s="29">
        <v>1.3597054542340954E-2</v>
      </c>
      <c r="D34" s="10">
        <v>1.8837229214830036E-3</v>
      </c>
      <c r="E34" s="31">
        <v>85</v>
      </c>
      <c r="H34" s="20"/>
    </row>
    <row r="35" spans="1:8" x14ac:dyDescent="0.75">
      <c r="A35" s="20" t="s">
        <v>99</v>
      </c>
      <c r="B35" s="12"/>
      <c r="C35" s="29">
        <v>6.2906091061738015E-2</v>
      </c>
      <c r="D35" s="10">
        <v>2.2631591755286787E-3</v>
      </c>
      <c r="E35" s="31">
        <v>85</v>
      </c>
      <c r="H35" s="12"/>
    </row>
    <row r="36" spans="1:8" x14ac:dyDescent="0.75">
      <c r="A36" s="12" t="s">
        <v>130</v>
      </c>
      <c r="C36" s="29">
        <v>5.0155159038013965E-2</v>
      </c>
      <c r="D36" s="10">
        <v>7.2148952676493409E-3</v>
      </c>
      <c r="E36" s="31">
        <v>85</v>
      </c>
    </row>
    <row r="37" spans="1:8" x14ac:dyDescent="0.75">
      <c r="A37" s="12" t="s">
        <v>112</v>
      </c>
      <c r="B37" s="12"/>
      <c r="C37" s="29">
        <v>5.7689217419251163E-2</v>
      </c>
      <c r="D37" s="10">
        <v>4.6601317692431306E-3</v>
      </c>
      <c r="E37" s="31">
        <v>85</v>
      </c>
      <c r="H37" s="12"/>
    </row>
    <row r="38" spans="1:8" x14ac:dyDescent="0.75">
      <c r="A38" s="10" t="s">
        <v>92</v>
      </c>
      <c r="B38" s="12"/>
      <c r="C38" s="29">
        <v>6.3311867932461435E-2</v>
      </c>
      <c r="D38" s="10">
        <v>1.61469974256272E-2</v>
      </c>
      <c r="E38" s="31">
        <v>85</v>
      </c>
      <c r="H38" s="20"/>
    </row>
    <row r="39" spans="1:8" x14ac:dyDescent="0.75">
      <c r="A39" s="20" t="s">
        <v>102</v>
      </c>
      <c r="B39" s="12"/>
      <c r="C39" s="29">
        <v>0.13040036936877514</v>
      </c>
      <c r="D39" s="10">
        <v>6.7277884044588086E-3</v>
      </c>
      <c r="E39" s="31">
        <v>85</v>
      </c>
      <c r="H39" s="12"/>
    </row>
    <row r="40" spans="1:8" x14ac:dyDescent="0.75">
      <c r="A40" s="12" t="s">
        <v>113</v>
      </c>
      <c r="C40" s="29">
        <v>7.7992489768364204E-2</v>
      </c>
      <c r="D40" s="10">
        <v>2.7952407071431583E-3</v>
      </c>
      <c r="E40" s="31">
        <v>85</v>
      </c>
      <c r="H40" s="12"/>
    </row>
    <row r="41" spans="1:8" x14ac:dyDescent="0.75">
      <c r="A41" s="12" t="s">
        <v>104</v>
      </c>
      <c r="C41" s="29">
        <v>0.11502903299056022</v>
      </c>
      <c r="D41" s="10">
        <v>5.1578162000843414E-3</v>
      </c>
      <c r="E41" s="31">
        <v>85</v>
      </c>
    </row>
    <row r="42" spans="1:8" x14ac:dyDescent="0.75">
      <c r="A42" s="17" t="s">
        <v>128</v>
      </c>
      <c r="C42" s="29">
        <v>7.857473698140674E-2</v>
      </c>
      <c r="D42" s="10">
        <v>2.8452325812214651E-3</v>
      </c>
      <c r="E42" s="31">
        <v>85</v>
      </c>
      <c r="H42" s="12"/>
    </row>
    <row r="43" spans="1:8" x14ac:dyDescent="0.75">
      <c r="A43" s="17" t="s">
        <v>119</v>
      </c>
      <c r="C43" s="29">
        <v>7.2905331882480953E-2</v>
      </c>
      <c r="D43" s="10">
        <v>5.077983315197679E-3</v>
      </c>
      <c r="E43" s="31">
        <v>85</v>
      </c>
      <c r="H43" s="12"/>
    </row>
    <row r="44" spans="1:8" x14ac:dyDescent="0.75">
      <c r="A44" s="12" t="s">
        <v>91</v>
      </c>
      <c r="B44" s="12"/>
      <c r="C44" s="29">
        <v>9.8911998628518252E-2</v>
      </c>
      <c r="D44" s="10">
        <v>7.0165986028029662E-3</v>
      </c>
      <c r="E44" s="31">
        <v>86</v>
      </c>
      <c r="H44" s="12"/>
    </row>
    <row r="45" spans="1:8" x14ac:dyDescent="0.75">
      <c r="A45" s="20" t="s">
        <v>132</v>
      </c>
      <c r="C45" s="29">
        <v>7.6418497868153495E-2</v>
      </c>
      <c r="D45" s="10">
        <v>2.7331365475019133E-3</v>
      </c>
      <c r="E45" s="31">
        <v>86</v>
      </c>
      <c r="H45" s="12"/>
    </row>
    <row r="46" spans="1:8" x14ac:dyDescent="0.75">
      <c r="C46" s="23"/>
    </row>
  </sheetData>
  <autoFilter ref="A1:K46" xr:uid="{AB303B95-6F3D-4E8C-B07D-128526AEA063}">
    <sortState xmlns:xlrd2="http://schemas.microsoft.com/office/spreadsheetml/2017/richdata2" ref="A2:K46">
      <sortCondition ref="E1:E46"/>
    </sortState>
  </autoFilter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C2AC0-4F3E-4D54-BBF1-11C244F55D9B}">
  <dimension ref="A1:F51"/>
  <sheetViews>
    <sheetView zoomScale="60" zoomScaleNormal="60" workbookViewId="0">
      <selection activeCell="G4" sqref="G4"/>
    </sheetView>
  </sheetViews>
  <sheetFormatPr defaultRowHeight="13.25" x14ac:dyDescent="0.75"/>
  <cols>
    <col min="1" max="1" width="11.1796875" style="10" customWidth="1"/>
    <col min="2" max="2" width="18.54296875" style="10" customWidth="1"/>
    <col min="3" max="3" width="9.04296875" style="10" customWidth="1"/>
    <col min="4" max="4" width="15.86328125" style="10" customWidth="1"/>
    <col min="5" max="16384" width="8.7265625" style="10"/>
  </cols>
  <sheetData>
    <row r="1" spans="1:6" x14ac:dyDescent="0.75">
      <c r="A1" s="9" t="s">
        <v>66</v>
      </c>
      <c r="B1" s="23" t="s">
        <v>143</v>
      </c>
      <c r="C1" s="9"/>
      <c r="D1" s="10" t="s">
        <v>139</v>
      </c>
      <c r="F1" s="10" t="s">
        <v>86</v>
      </c>
    </row>
    <row r="2" spans="1:6" ht="14.75" x14ac:dyDescent="0.75">
      <c r="A2" s="20" t="s">
        <v>90</v>
      </c>
      <c r="B2" s="18">
        <v>1.2284135085817048E-2</v>
      </c>
      <c r="C2" s="18"/>
      <c r="D2" s="10">
        <v>9.2560759527146748E-4</v>
      </c>
      <c r="F2" s="30">
        <v>0.42</v>
      </c>
    </row>
    <row r="3" spans="1:6" ht="14.75" x14ac:dyDescent="0.75">
      <c r="A3" s="12" t="s">
        <v>91</v>
      </c>
      <c r="B3" s="18">
        <v>9.5166072117238723E-2</v>
      </c>
      <c r="C3" s="18"/>
      <c r="D3" s="10">
        <v>6.2487948322406481E-3</v>
      </c>
      <c r="F3" s="30">
        <v>0.44</v>
      </c>
    </row>
    <row r="4" spans="1:6" ht="14.75" x14ac:dyDescent="0.75">
      <c r="A4" s="12" t="s">
        <v>107</v>
      </c>
      <c r="B4" s="18">
        <v>7.7037037037037043E-2</v>
      </c>
      <c r="C4" s="18"/>
      <c r="D4" s="10">
        <v>4.8148148148148152E-3</v>
      </c>
      <c r="F4" s="30">
        <v>0.5</v>
      </c>
    </row>
    <row r="5" spans="1:6" ht="14.75" x14ac:dyDescent="0.75">
      <c r="A5" s="12" t="s">
        <v>93</v>
      </c>
      <c r="B5" s="18">
        <v>4.7641205526523019E-2</v>
      </c>
      <c r="C5" s="18"/>
      <c r="D5" s="10">
        <v>7.480850454577994E-3</v>
      </c>
      <c r="F5" s="30">
        <v>0.53</v>
      </c>
    </row>
    <row r="6" spans="1:6" ht="14.75" x14ac:dyDescent="0.75">
      <c r="A6" s="12" t="s">
        <v>95</v>
      </c>
      <c r="B6" s="18">
        <v>9.7667320688903422E-2</v>
      </c>
      <c r="C6" s="18"/>
      <c r="D6" s="10">
        <v>4.9415013443790418E-3</v>
      </c>
      <c r="F6" s="30">
        <v>0.54</v>
      </c>
    </row>
    <row r="7" spans="1:6" ht="14.75" x14ac:dyDescent="0.75">
      <c r="A7" s="10" t="s">
        <v>92</v>
      </c>
      <c r="B7" s="18">
        <v>5.078162462836866E-2</v>
      </c>
      <c r="C7" s="18"/>
      <c r="D7" s="10">
        <v>3.0210031648604586E-3</v>
      </c>
      <c r="F7" s="30">
        <v>0.56000000000000005</v>
      </c>
    </row>
    <row r="8" spans="1:6" ht="14.75" x14ac:dyDescent="0.75">
      <c r="A8" s="17" t="s">
        <v>118</v>
      </c>
      <c r="B8" s="18" t="e">
        <v>#DIV/0!</v>
      </c>
      <c r="C8" s="18"/>
      <c r="D8" s="10" t="e">
        <v>#DIV/0!</v>
      </c>
      <c r="F8" s="30">
        <v>0.56000000000000005</v>
      </c>
    </row>
    <row r="9" spans="1:6" ht="26.5" customHeight="1" x14ac:dyDescent="0.75">
      <c r="A9" s="20" t="s">
        <v>105</v>
      </c>
      <c r="B9" s="18">
        <v>0.1697426989469113</v>
      </c>
      <c r="C9" s="18"/>
      <c r="D9" s="10">
        <v>7.8167408533275431E-3</v>
      </c>
      <c r="F9" s="30">
        <v>0.56999999999999995</v>
      </c>
    </row>
    <row r="10" spans="1:6" ht="14.75" x14ac:dyDescent="0.75">
      <c r="A10" s="20" t="s">
        <v>111</v>
      </c>
      <c r="B10" s="18">
        <v>5.506189326621809E-2</v>
      </c>
      <c r="C10" s="18"/>
      <c r="D10" s="10">
        <v>2.8506857054805073E-3</v>
      </c>
      <c r="F10" s="30">
        <v>0.57999999999999996</v>
      </c>
    </row>
    <row r="11" spans="1:6" ht="14.75" x14ac:dyDescent="0.75">
      <c r="A11" s="20" t="s">
        <v>100</v>
      </c>
      <c r="B11" s="18">
        <v>8.8546792258306389E-2</v>
      </c>
      <c r="C11" s="18"/>
      <c r="D11" s="10">
        <v>4.1121889498102063E-3</v>
      </c>
      <c r="F11" s="30">
        <v>0.59</v>
      </c>
    </row>
    <row r="12" spans="1:6" ht="14.75" x14ac:dyDescent="0.75">
      <c r="A12" s="12" t="s">
        <v>115</v>
      </c>
      <c r="B12" s="18">
        <v>4.1493775933609957E-2</v>
      </c>
      <c r="C12" s="18"/>
      <c r="D12" s="10">
        <v>4.3379856657864953E-3</v>
      </c>
      <c r="F12" s="30">
        <v>0.61</v>
      </c>
    </row>
    <row r="13" spans="1:6" ht="14.75" x14ac:dyDescent="0.75">
      <c r="A13" s="20" t="s">
        <v>99</v>
      </c>
      <c r="B13" s="18">
        <v>4.8404153047490864E-2</v>
      </c>
      <c r="C13" s="18"/>
      <c r="D13" s="10">
        <v>2.018842530282638E-3</v>
      </c>
      <c r="F13" s="30">
        <v>0.61</v>
      </c>
    </row>
    <row r="14" spans="1:6" ht="14.75" x14ac:dyDescent="0.75">
      <c r="A14" s="20" t="s">
        <v>102</v>
      </c>
      <c r="B14" s="18">
        <v>0.13460271445513242</v>
      </c>
      <c r="C14" s="18"/>
      <c r="D14" s="10">
        <v>7.5767558308077482E-3</v>
      </c>
      <c r="F14" s="30">
        <v>0.61</v>
      </c>
    </row>
    <row r="15" spans="1:6" ht="14.75" x14ac:dyDescent="0.75">
      <c r="A15" s="12" t="s">
        <v>103</v>
      </c>
      <c r="B15" s="18">
        <v>5.4777070063694269E-2</v>
      </c>
      <c r="C15" s="18"/>
      <c r="D15" s="10">
        <v>7.8252957233848949E-3</v>
      </c>
      <c r="F15" s="30">
        <v>0.61</v>
      </c>
    </row>
    <row r="16" spans="1:6" ht="14.75" x14ac:dyDescent="0.75">
      <c r="A16" s="12" t="s">
        <v>146</v>
      </c>
      <c r="B16" s="18">
        <v>5.8349451966473245E-2</v>
      </c>
      <c r="C16" s="18"/>
      <c r="D16" s="10">
        <v>1.9342359767891683E-3</v>
      </c>
      <c r="F16" s="30">
        <v>0.62</v>
      </c>
    </row>
    <row r="17" spans="1:6" ht="14.75" x14ac:dyDescent="0.75">
      <c r="A17" s="12" t="s">
        <v>94</v>
      </c>
      <c r="B17" s="18">
        <v>0.13343341977162096</v>
      </c>
      <c r="C17" s="18"/>
      <c r="D17" s="10">
        <v>6.2326554751831126E-3</v>
      </c>
      <c r="F17" s="30">
        <v>0.63</v>
      </c>
    </row>
    <row r="18" spans="1:6" ht="14.75" x14ac:dyDescent="0.75">
      <c r="A18" s="12" t="s">
        <v>122</v>
      </c>
      <c r="B18" s="18">
        <v>6.402439024390244E-2</v>
      </c>
      <c r="C18" s="18"/>
      <c r="D18" s="10">
        <v>4.6628407460545191E-3</v>
      </c>
      <c r="F18" s="30">
        <v>0.63</v>
      </c>
    </row>
    <row r="19" spans="1:6" ht="14.75" x14ac:dyDescent="0.75">
      <c r="A19" s="12" t="s">
        <v>114</v>
      </c>
      <c r="B19" s="18">
        <v>8.570059370091318E-2</v>
      </c>
      <c r="C19" s="18"/>
      <c r="D19" s="10">
        <v>3.6474002289608905E-3</v>
      </c>
      <c r="F19" s="30">
        <v>0.64</v>
      </c>
    </row>
    <row r="20" spans="1:6" ht="14.75" x14ac:dyDescent="0.75">
      <c r="A20" s="12" t="s">
        <v>98</v>
      </c>
      <c r="B20" s="18">
        <v>6.3063063063063057E-2</v>
      </c>
      <c r="C20" s="18"/>
      <c r="D20" s="10">
        <v>1.6016016016016016E-2</v>
      </c>
      <c r="F20" s="30">
        <v>0.64</v>
      </c>
    </row>
    <row r="21" spans="1:6" ht="14.75" x14ac:dyDescent="0.75">
      <c r="A21" s="12" t="s">
        <v>96</v>
      </c>
      <c r="B21" s="18">
        <v>6.7157313707451705E-2</v>
      </c>
      <c r="C21" s="18"/>
      <c r="D21" s="10">
        <v>4.2931616068690587E-3</v>
      </c>
      <c r="F21" s="30">
        <v>0.65</v>
      </c>
    </row>
    <row r="22" spans="1:6" ht="14.75" x14ac:dyDescent="0.75">
      <c r="A22" s="20" t="s">
        <v>116</v>
      </c>
      <c r="B22" s="18">
        <v>4.7665704525593836E-2</v>
      </c>
      <c r="C22" s="18"/>
      <c r="D22" s="10">
        <v>1.535894923602468E-3</v>
      </c>
      <c r="F22" s="30">
        <v>0.65</v>
      </c>
    </row>
    <row r="23" spans="1:6" ht="14.75" x14ac:dyDescent="0.75">
      <c r="A23" s="12" t="s">
        <v>113</v>
      </c>
      <c r="B23" s="18">
        <v>7.8645194636722038E-2</v>
      </c>
      <c r="C23" s="18"/>
      <c r="D23" s="10">
        <v>2.8478478985720221E-3</v>
      </c>
      <c r="F23" s="30">
        <v>0.65</v>
      </c>
    </row>
    <row r="24" spans="1:6" ht="14.75" x14ac:dyDescent="0.75">
      <c r="A24" s="12" t="s">
        <v>97</v>
      </c>
      <c r="B24" s="18">
        <v>4.1222459132906897E-2</v>
      </c>
      <c r="C24" s="18"/>
      <c r="D24" s="10">
        <v>4.7382136934375737E-3</v>
      </c>
      <c r="F24" s="30">
        <v>0.66</v>
      </c>
    </row>
    <row r="25" spans="1:6" ht="14.75" x14ac:dyDescent="0.75">
      <c r="A25" s="12" t="s">
        <v>106</v>
      </c>
      <c r="B25" s="18">
        <v>6.0405461315680593E-2</v>
      </c>
      <c r="C25" s="18"/>
      <c r="D25" s="10">
        <v>5.3785684733140254E-3</v>
      </c>
      <c r="F25" s="30">
        <v>0.66</v>
      </c>
    </row>
    <row r="26" spans="1:6" ht="14.75" x14ac:dyDescent="0.75">
      <c r="A26" s="12" t="s">
        <v>101</v>
      </c>
      <c r="B26" s="18">
        <v>7.0673200928553004E-2</v>
      </c>
      <c r="C26" s="18"/>
      <c r="D26" s="10">
        <v>3.3531080732525148E-3</v>
      </c>
      <c r="F26" s="30">
        <v>0.66</v>
      </c>
    </row>
    <row r="27" spans="1:6" ht="14.75" x14ac:dyDescent="0.75">
      <c r="A27" s="12" t="s">
        <v>117</v>
      </c>
      <c r="B27" s="18">
        <v>6.2054054054054057E-2</v>
      </c>
      <c r="C27" s="18"/>
      <c r="D27" s="10">
        <v>6.1158301158301155E-3</v>
      </c>
      <c r="F27" s="30">
        <v>0.66</v>
      </c>
    </row>
    <row r="28" spans="1:6" ht="14.75" x14ac:dyDescent="0.75">
      <c r="A28" s="20" t="s">
        <v>133</v>
      </c>
      <c r="B28" s="18">
        <v>4.2245454545454546</v>
      </c>
      <c r="C28" s="18"/>
      <c r="D28" s="10">
        <v>3.8181818181818182E-3</v>
      </c>
      <c r="F28" s="30">
        <v>0.67</v>
      </c>
    </row>
    <row r="29" spans="1:6" ht="14.75" x14ac:dyDescent="0.75">
      <c r="A29" s="12" t="s">
        <v>120</v>
      </c>
      <c r="B29" s="18">
        <v>1.2395089248019995E-2</v>
      </c>
      <c r="C29" s="18"/>
      <c r="D29" s="10">
        <v>1.8406876403735414E-3</v>
      </c>
      <c r="F29" s="30">
        <v>0.68</v>
      </c>
    </row>
    <row r="30" spans="1:6" ht="14.75" x14ac:dyDescent="0.75">
      <c r="A30" s="12" t="s">
        <v>127</v>
      </c>
      <c r="B30" s="18">
        <v>7.2343715484868565E-2</v>
      </c>
      <c r="C30" s="18"/>
      <c r="D30" s="10">
        <v>2.1537442014579193E-3</v>
      </c>
      <c r="F30" s="30">
        <v>0.68</v>
      </c>
    </row>
    <row r="31" spans="1:6" ht="14.75" x14ac:dyDescent="0.75">
      <c r="A31" s="12" t="s">
        <v>104</v>
      </c>
      <c r="B31" s="18">
        <v>0.10708227989887029</v>
      </c>
      <c r="C31" s="18"/>
      <c r="D31" s="10">
        <v>4.1603993983422407E-3</v>
      </c>
      <c r="F31" s="30">
        <v>0.68</v>
      </c>
    </row>
    <row r="32" spans="1:6" ht="14.75" x14ac:dyDescent="0.75">
      <c r="A32" s="17" t="s">
        <v>125</v>
      </c>
      <c r="B32" s="18">
        <v>7.8628471532440694E-2</v>
      </c>
      <c r="C32" s="18"/>
      <c r="D32" s="10">
        <v>3.099050419166435E-3</v>
      </c>
      <c r="F32" s="30">
        <v>0.68</v>
      </c>
    </row>
    <row r="33" spans="1:6" ht="14.75" x14ac:dyDescent="0.75">
      <c r="A33" s="10" t="s">
        <v>123</v>
      </c>
      <c r="B33" s="18">
        <v>8.2621082621082614E-2</v>
      </c>
      <c r="C33" s="18"/>
      <c r="D33" s="10">
        <v>1.9493177387914229E-3</v>
      </c>
      <c r="F33" s="30">
        <v>0.68</v>
      </c>
    </row>
    <row r="34" spans="1:6" ht="14.75" x14ac:dyDescent="0.75">
      <c r="A34" s="12" t="s">
        <v>124</v>
      </c>
      <c r="B34" s="18">
        <v>0.13485437266746181</v>
      </c>
      <c r="C34" s="18"/>
      <c r="D34" s="10">
        <v>3.5012119579854563E-3</v>
      </c>
      <c r="F34" s="30">
        <v>0.69</v>
      </c>
    </row>
    <row r="35" spans="1:6" ht="14.75" x14ac:dyDescent="0.75">
      <c r="A35" s="12" t="s">
        <v>108</v>
      </c>
      <c r="B35" s="18">
        <v>6.7793200563266945E-2</v>
      </c>
      <c r="C35" s="18"/>
      <c r="D35" s="10">
        <v>6.8396700865017103E-3</v>
      </c>
      <c r="F35" s="30">
        <v>0.69</v>
      </c>
    </row>
    <row r="36" spans="1:6" ht="14.75" x14ac:dyDescent="0.75">
      <c r="A36" s="20" t="s">
        <v>109</v>
      </c>
      <c r="B36" s="18">
        <v>0.12523349305611955</v>
      </c>
      <c r="C36" s="18"/>
      <c r="D36" s="10">
        <v>1.4212620807276862E-2</v>
      </c>
      <c r="F36" s="30">
        <v>0.69</v>
      </c>
    </row>
    <row r="37" spans="1:6" ht="14.75" x14ac:dyDescent="0.75">
      <c r="A37" s="12" t="s">
        <v>110</v>
      </c>
      <c r="B37" s="18">
        <v>9.2727764260610981E-2</v>
      </c>
      <c r="C37" s="18"/>
      <c r="D37" s="10">
        <v>2.3249526899161935E-3</v>
      </c>
      <c r="F37" s="30">
        <v>0.71</v>
      </c>
    </row>
    <row r="38" spans="1:6" ht="14.75" x14ac:dyDescent="0.75">
      <c r="A38" s="12" t="s">
        <v>126</v>
      </c>
      <c r="B38" s="18">
        <v>6.4388092613009928E-2</v>
      </c>
      <c r="C38" s="18"/>
      <c r="D38" s="10">
        <v>6.5049614112458656E-3</v>
      </c>
      <c r="F38" s="30">
        <v>0.71</v>
      </c>
    </row>
    <row r="39" spans="1:6" ht="14.75" x14ac:dyDescent="0.75">
      <c r="A39" s="20" t="s">
        <v>121</v>
      </c>
      <c r="B39" s="18">
        <v>9.3348732930226233E-2</v>
      </c>
      <c r="C39" s="18"/>
      <c r="D39" s="10">
        <v>2.1514142718028853E-3</v>
      </c>
      <c r="F39" s="30">
        <v>0.71</v>
      </c>
    </row>
    <row r="40" spans="1:6" ht="14.75" x14ac:dyDescent="0.75">
      <c r="A40" s="12" t="s">
        <v>130</v>
      </c>
      <c r="B40" s="18">
        <v>4.1929447640169107E-2</v>
      </c>
      <c r="C40" s="18"/>
      <c r="D40" s="10">
        <v>6.5493104165222811E-3</v>
      </c>
      <c r="F40" s="30">
        <v>0.73</v>
      </c>
    </row>
    <row r="41" spans="1:6" ht="14.75" x14ac:dyDescent="0.75">
      <c r="A41" s="17" t="s">
        <v>128</v>
      </c>
      <c r="B41" s="18">
        <v>7.2029814303154915E-2</v>
      </c>
      <c r="C41" s="18"/>
      <c r="D41" s="10">
        <v>2.9557283300134934E-3</v>
      </c>
      <c r="F41" s="30">
        <v>0.73</v>
      </c>
    </row>
    <row r="42" spans="1:6" ht="14.75" x14ac:dyDescent="0.75">
      <c r="A42" s="20" t="s">
        <v>129</v>
      </c>
      <c r="B42" s="18">
        <v>6.8464755439723621E-2</v>
      </c>
      <c r="C42" s="18"/>
      <c r="D42" s="10">
        <v>1.5516091884356627E-3</v>
      </c>
      <c r="F42" s="30">
        <v>0.74</v>
      </c>
    </row>
    <row r="43" spans="1:6" ht="14.75" x14ac:dyDescent="0.75">
      <c r="A43" s="17" t="s">
        <v>119</v>
      </c>
      <c r="B43" s="18">
        <v>4.4807224730809309E-2</v>
      </c>
      <c r="C43" s="18"/>
      <c r="D43" s="10">
        <v>2.4313997915943034E-3</v>
      </c>
      <c r="F43" s="30">
        <v>0.74</v>
      </c>
    </row>
    <row r="44" spans="1:6" ht="14.75" x14ac:dyDescent="0.75">
      <c r="A44" s="17" t="s">
        <v>131</v>
      </c>
      <c r="B44" s="18">
        <v>5.1338306274681875E-2</v>
      </c>
      <c r="C44" s="18"/>
      <c r="D44" s="10">
        <v>6.8012286090390521E-3</v>
      </c>
      <c r="F44" s="30">
        <v>0.75</v>
      </c>
    </row>
    <row r="45" spans="1:6" ht="14.75" x14ac:dyDescent="0.75">
      <c r="A45" s="12" t="s">
        <v>136</v>
      </c>
      <c r="B45" s="18">
        <v>9.3333333333333338E-2</v>
      </c>
      <c r="C45" s="18"/>
      <c r="D45" s="10">
        <v>6.2318840579710143E-3</v>
      </c>
      <c r="F45" s="30">
        <v>0.75</v>
      </c>
    </row>
    <row r="46" spans="1:6" ht="14.75" x14ac:dyDescent="0.75">
      <c r="A46" s="12" t="s">
        <v>112</v>
      </c>
      <c r="B46" s="18">
        <v>4.7681159420289852E-2</v>
      </c>
      <c r="C46" s="18"/>
      <c r="D46" s="10">
        <v>2.4637681159420288E-3</v>
      </c>
      <c r="F46" s="30">
        <v>0.76</v>
      </c>
    </row>
    <row r="47" spans="1:6" ht="14.75" x14ac:dyDescent="0.75">
      <c r="A47" s="20" t="s">
        <v>132</v>
      </c>
      <c r="B47" s="18">
        <v>8.9965019676432001E-2</v>
      </c>
      <c r="C47" s="18"/>
      <c r="D47" s="10">
        <v>2.6235242675994755E-3</v>
      </c>
      <c r="F47" s="30">
        <v>0.76</v>
      </c>
    </row>
    <row r="48" spans="1:6" ht="14.75" x14ac:dyDescent="0.75">
      <c r="A48" s="12" t="s">
        <v>134</v>
      </c>
      <c r="B48" s="18">
        <v>7.1896598150973878E-2</v>
      </c>
      <c r="C48" s="18"/>
      <c r="D48" s="10">
        <v>4.1288932770846424E-3</v>
      </c>
      <c r="F48" s="30">
        <v>0.78</v>
      </c>
    </row>
    <row r="49" spans="1:6" ht="14.75" x14ac:dyDescent="0.75">
      <c r="A49" s="12" t="s">
        <v>135</v>
      </c>
      <c r="B49" s="18">
        <v>9.6526315789473682E-2</v>
      </c>
      <c r="C49" s="18"/>
      <c r="D49" s="10">
        <v>6.9473684210526318E-3</v>
      </c>
      <c r="F49" s="30">
        <v>0.82</v>
      </c>
    </row>
    <row r="50" spans="1:6" ht="14.75" x14ac:dyDescent="0.75">
      <c r="A50" s="20" t="s">
        <v>137</v>
      </c>
      <c r="B50" s="18">
        <v>7.6331496786042244E-2</v>
      </c>
      <c r="C50" s="18"/>
      <c r="D50" s="10">
        <v>1.8748086929905113E-3</v>
      </c>
      <c r="F50" s="30">
        <v>0.83</v>
      </c>
    </row>
    <row r="51" spans="1:6" x14ac:dyDescent="0.75">
      <c r="C51" s="18"/>
    </row>
  </sheetData>
  <autoFilter ref="A1:Q51" xr:uid="{880E9A8E-134C-4C94-82B4-E8808C9D22D3}">
    <sortState xmlns:xlrd2="http://schemas.microsoft.com/office/spreadsheetml/2017/richdata2" ref="A2:Q51">
      <sortCondition ref="F1:F51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E819E-7237-4BD1-921A-67F4D5B4FC30}">
  <dimension ref="A1:F50"/>
  <sheetViews>
    <sheetView zoomScale="60" zoomScaleNormal="60" workbookViewId="0">
      <selection activeCell="F16" sqref="A1:XFD1048576"/>
    </sheetView>
  </sheetViews>
  <sheetFormatPr defaultRowHeight="13.25" x14ac:dyDescent="0.75"/>
  <cols>
    <col min="1" max="1" width="11.1796875" style="10" customWidth="1"/>
    <col min="2" max="2" width="18.54296875" style="10" customWidth="1"/>
    <col min="3" max="3" width="9.04296875" style="10" customWidth="1"/>
    <col min="4" max="4" width="15.86328125" style="10" customWidth="1"/>
    <col min="5" max="5" width="8.7265625" style="10"/>
    <col min="6" max="6" width="10.6328125" style="10" customWidth="1"/>
    <col min="7" max="16384" width="8.7265625" style="10"/>
  </cols>
  <sheetData>
    <row r="1" spans="1:6" ht="14.75" x14ac:dyDescent="0.75">
      <c r="A1" s="9" t="s">
        <v>66</v>
      </c>
      <c r="B1" s="23" t="s">
        <v>143</v>
      </c>
      <c r="C1" s="9"/>
      <c r="D1" s="10" t="s">
        <v>139</v>
      </c>
      <c r="F1" s="28" t="s">
        <v>46</v>
      </c>
    </row>
    <row r="2" spans="1:6" ht="14.75" x14ac:dyDescent="0.75">
      <c r="A2" s="20" t="s">
        <v>111</v>
      </c>
      <c r="B2" s="18">
        <v>5.506189326621809E-2</v>
      </c>
      <c r="C2" s="18"/>
      <c r="D2" s="10">
        <v>2.8506857054805073E-3</v>
      </c>
      <c r="F2" s="28">
        <v>0</v>
      </c>
    </row>
    <row r="3" spans="1:6" ht="14.75" x14ac:dyDescent="0.75">
      <c r="A3" s="17" t="s">
        <v>125</v>
      </c>
      <c r="B3" s="18">
        <v>7.8628471532440694E-2</v>
      </c>
      <c r="C3" s="18"/>
      <c r="D3" s="10">
        <v>3.099050419166435E-3</v>
      </c>
      <c r="F3" s="28">
        <v>0</v>
      </c>
    </row>
    <row r="4" spans="1:6" ht="14.75" x14ac:dyDescent="0.75">
      <c r="A4" s="12" t="s">
        <v>95</v>
      </c>
      <c r="B4" s="18">
        <v>9.7667320688903422E-2</v>
      </c>
      <c r="C4" s="18"/>
      <c r="D4" s="10">
        <v>4.9415013443790418E-3</v>
      </c>
      <c r="F4" s="28">
        <v>75</v>
      </c>
    </row>
    <row r="5" spans="1:6" ht="14.75" x14ac:dyDescent="0.75">
      <c r="A5" s="20" t="s">
        <v>90</v>
      </c>
      <c r="B5" s="18">
        <v>1.2284135085817048E-2</v>
      </c>
      <c r="C5" s="18"/>
      <c r="D5" s="10">
        <v>9.2560759527146748E-4</v>
      </c>
      <c r="F5" s="28">
        <v>75</v>
      </c>
    </row>
    <row r="6" spans="1:6" ht="14.75" x14ac:dyDescent="0.75">
      <c r="A6" s="12" t="s">
        <v>114</v>
      </c>
      <c r="B6" s="18">
        <v>8.570059370091318E-2</v>
      </c>
      <c r="C6" s="18"/>
      <c r="D6" s="10">
        <v>3.6474002289608905E-3</v>
      </c>
      <c r="F6" s="28">
        <v>75</v>
      </c>
    </row>
    <row r="7" spans="1:6" ht="14.75" x14ac:dyDescent="0.75">
      <c r="A7" s="12" t="s">
        <v>126</v>
      </c>
      <c r="B7" s="18">
        <v>6.4388092613009928E-2</v>
      </c>
      <c r="C7" s="18"/>
      <c r="D7" s="10">
        <v>6.5049614112458656E-3</v>
      </c>
      <c r="F7" s="28">
        <v>75</v>
      </c>
    </row>
    <row r="8" spans="1:6" ht="14.75" x14ac:dyDescent="0.75">
      <c r="A8" s="17" t="s">
        <v>131</v>
      </c>
      <c r="B8" s="18">
        <v>5.1338306274681875E-2</v>
      </c>
      <c r="C8" s="18"/>
      <c r="D8" s="10">
        <v>6.8012286090390521E-3</v>
      </c>
      <c r="F8" s="28">
        <v>75</v>
      </c>
    </row>
    <row r="9" spans="1:6" ht="26.5" customHeight="1" x14ac:dyDescent="0.75">
      <c r="A9" s="20" t="s">
        <v>116</v>
      </c>
      <c r="B9" s="18">
        <v>4.7665704525593836E-2</v>
      </c>
      <c r="C9" s="18"/>
      <c r="D9" s="10">
        <v>1.535894923602468E-3</v>
      </c>
      <c r="F9" s="28">
        <v>75</v>
      </c>
    </row>
    <row r="10" spans="1:6" ht="14.75" x14ac:dyDescent="0.75">
      <c r="A10" s="12" t="s">
        <v>127</v>
      </c>
      <c r="B10" s="18">
        <v>7.2343715484868565E-2</v>
      </c>
      <c r="C10" s="18"/>
      <c r="D10" s="10">
        <v>2.1537442014579193E-3</v>
      </c>
      <c r="F10" s="28">
        <v>75</v>
      </c>
    </row>
    <row r="11" spans="1:6" ht="14.75" x14ac:dyDescent="0.75">
      <c r="A11" s="12" t="s">
        <v>117</v>
      </c>
      <c r="B11" s="18">
        <v>6.2054054054054057E-2</v>
      </c>
      <c r="C11" s="18"/>
      <c r="D11" s="10">
        <v>6.1158301158301155E-3</v>
      </c>
      <c r="F11" s="28">
        <v>75</v>
      </c>
    </row>
    <row r="12" spans="1:6" ht="14.75" x14ac:dyDescent="0.75">
      <c r="A12" s="12" t="s">
        <v>103</v>
      </c>
      <c r="B12" s="18">
        <v>5.4777070063694269E-2</v>
      </c>
      <c r="C12" s="18"/>
      <c r="D12" s="10">
        <v>7.8252957233848949E-3</v>
      </c>
      <c r="F12" s="28">
        <v>75</v>
      </c>
    </row>
    <row r="13" spans="1:6" ht="14.75" x14ac:dyDescent="0.75">
      <c r="A13" s="20" t="s">
        <v>109</v>
      </c>
      <c r="B13" s="18">
        <v>0.12523349305611955</v>
      </c>
      <c r="C13" s="18"/>
      <c r="D13" s="10">
        <v>1.4212620807276862E-2</v>
      </c>
      <c r="F13" s="28">
        <v>77</v>
      </c>
    </row>
    <row r="14" spans="1:6" ht="14.75" x14ac:dyDescent="0.75">
      <c r="A14" s="20" t="s">
        <v>133</v>
      </c>
      <c r="B14" s="18">
        <v>4.2245454545454546</v>
      </c>
      <c r="C14" s="18"/>
      <c r="D14" s="10">
        <v>3.8181818181818182E-3</v>
      </c>
      <c r="F14" s="28">
        <v>79</v>
      </c>
    </row>
    <row r="15" spans="1:6" ht="14.75" x14ac:dyDescent="0.75">
      <c r="A15" s="12" t="s">
        <v>146</v>
      </c>
      <c r="B15" s="18">
        <v>5.8349451966473245E-2</v>
      </c>
      <c r="C15" s="18"/>
      <c r="D15" s="10">
        <v>1.9342359767891683E-3</v>
      </c>
      <c r="F15" s="28">
        <v>80</v>
      </c>
    </row>
    <row r="16" spans="1:6" ht="14.75" x14ac:dyDescent="0.75">
      <c r="A16" s="20" t="s">
        <v>100</v>
      </c>
      <c r="B16" s="18">
        <v>8.8546792258306389E-2</v>
      </c>
      <c r="C16" s="18"/>
      <c r="D16" s="10">
        <v>4.1121889498102063E-3</v>
      </c>
      <c r="F16" s="28">
        <v>80</v>
      </c>
    </row>
    <row r="17" spans="1:6" ht="14.75" x14ac:dyDescent="0.75">
      <c r="A17" s="12" t="s">
        <v>135</v>
      </c>
      <c r="B17" s="18">
        <v>9.6526315789473682E-2</v>
      </c>
      <c r="C17" s="18"/>
      <c r="D17" s="10">
        <v>6.9473684210526318E-3</v>
      </c>
      <c r="F17" s="28">
        <v>80</v>
      </c>
    </row>
    <row r="18" spans="1:6" ht="14.75" x14ac:dyDescent="0.75">
      <c r="A18" s="20" t="s">
        <v>129</v>
      </c>
      <c r="B18" s="18">
        <v>6.8464755439723621E-2</v>
      </c>
      <c r="C18" s="18"/>
      <c r="D18" s="10">
        <v>1.5516091884356627E-3</v>
      </c>
      <c r="F18" s="28">
        <v>80</v>
      </c>
    </row>
    <row r="19" spans="1:6" ht="14.75" x14ac:dyDescent="0.75">
      <c r="A19" s="12" t="s">
        <v>110</v>
      </c>
      <c r="B19" s="18">
        <v>9.2727764260610981E-2</v>
      </c>
      <c r="C19" s="18"/>
      <c r="D19" s="10">
        <v>2.3249526899161935E-3</v>
      </c>
      <c r="F19" s="28">
        <v>80</v>
      </c>
    </row>
    <row r="20" spans="1:6" ht="14.75" x14ac:dyDescent="0.75">
      <c r="A20" s="12" t="s">
        <v>134</v>
      </c>
      <c r="B20" s="18">
        <v>7.1896598150973878E-2</v>
      </c>
      <c r="C20" s="18"/>
      <c r="D20" s="10">
        <v>4.1288932770846424E-3</v>
      </c>
      <c r="F20" s="28">
        <v>80</v>
      </c>
    </row>
    <row r="21" spans="1:6" ht="14.75" x14ac:dyDescent="0.75">
      <c r="A21" s="12" t="s">
        <v>94</v>
      </c>
      <c r="B21" s="18">
        <v>0.13343341977162096</v>
      </c>
      <c r="C21" s="18"/>
      <c r="D21" s="10">
        <v>6.2326554751831126E-3</v>
      </c>
      <c r="F21" s="28">
        <v>80</v>
      </c>
    </row>
    <row r="22" spans="1:6" ht="14.75" x14ac:dyDescent="0.75">
      <c r="A22" s="12" t="s">
        <v>115</v>
      </c>
      <c r="B22" s="18">
        <v>4.1493775933609957E-2</v>
      </c>
      <c r="C22" s="18"/>
      <c r="D22" s="10">
        <v>4.3379856657864953E-3</v>
      </c>
      <c r="F22" s="28">
        <v>80</v>
      </c>
    </row>
    <row r="23" spans="1:6" ht="14.75" x14ac:dyDescent="0.75">
      <c r="A23" s="20" t="s">
        <v>137</v>
      </c>
      <c r="B23" s="18">
        <v>7.6331496786042244E-2</v>
      </c>
      <c r="C23" s="18"/>
      <c r="D23" s="10">
        <v>1.8748086929905113E-3</v>
      </c>
      <c r="F23" s="28">
        <v>80</v>
      </c>
    </row>
    <row r="24" spans="1:6" ht="14.75" x14ac:dyDescent="0.75">
      <c r="A24" s="12" t="s">
        <v>101</v>
      </c>
      <c r="B24" s="18">
        <v>7.0673200928553004E-2</v>
      </c>
      <c r="C24" s="18"/>
      <c r="D24" s="10">
        <v>3.3531080732525148E-3</v>
      </c>
      <c r="F24" s="28">
        <v>80</v>
      </c>
    </row>
    <row r="25" spans="1:6" ht="14.75" x14ac:dyDescent="0.75">
      <c r="A25" s="12" t="s">
        <v>93</v>
      </c>
      <c r="B25" s="18">
        <v>4.7641205526523019E-2</v>
      </c>
      <c r="C25" s="18"/>
      <c r="D25" s="10">
        <v>7.480850454577994E-3</v>
      </c>
      <c r="F25" s="28">
        <v>80</v>
      </c>
    </row>
    <row r="26" spans="1:6" ht="14.75" x14ac:dyDescent="0.75">
      <c r="A26" s="12" t="s">
        <v>136</v>
      </c>
      <c r="B26" s="18">
        <v>9.3333333333333338E-2</v>
      </c>
      <c r="C26" s="18"/>
      <c r="D26" s="10">
        <v>6.2318840579710143E-3</v>
      </c>
      <c r="F26" s="28">
        <v>80</v>
      </c>
    </row>
    <row r="27" spans="1:6" ht="14.75" x14ac:dyDescent="0.75">
      <c r="A27" s="12" t="s">
        <v>122</v>
      </c>
      <c r="B27" s="18">
        <v>6.402439024390244E-2</v>
      </c>
      <c r="C27" s="18"/>
      <c r="D27" s="10">
        <v>4.6628407460545191E-3</v>
      </c>
      <c r="F27" s="28">
        <v>80</v>
      </c>
    </row>
    <row r="28" spans="1:6" ht="14.75" x14ac:dyDescent="0.75">
      <c r="A28" s="12" t="s">
        <v>107</v>
      </c>
      <c r="B28" s="18">
        <v>7.7037037037037043E-2</v>
      </c>
      <c r="C28" s="18"/>
      <c r="D28" s="10">
        <v>4.8148148148148152E-3</v>
      </c>
      <c r="F28" s="28">
        <v>80</v>
      </c>
    </row>
    <row r="29" spans="1:6" ht="14.75" x14ac:dyDescent="0.75">
      <c r="A29" s="10" t="s">
        <v>123</v>
      </c>
      <c r="B29" s="18">
        <v>8.2621082621082614E-2</v>
      </c>
      <c r="C29" s="18"/>
      <c r="D29" s="10">
        <v>1.9493177387914229E-3</v>
      </c>
      <c r="F29" s="28">
        <v>80</v>
      </c>
    </row>
    <row r="30" spans="1:6" ht="14.75" x14ac:dyDescent="0.75">
      <c r="A30" s="12" t="s">
        <v>96</v>
      </c>
      <c r="B30" s="18">
        <v>6.7157313707451705E-2</v>
      </c>
      <c r="C30" s="18"/>
      <c r="D30" s="10">
        <v>4.2931616068690587E-3</v>
      </c>
      <c r="F30" s="28">
        <v>85</v>
      </c>
    </row>
    <row r="31" spans="1:6" ht="14.75" x14ac:dyDescent="0.75">
      <c r="A31" s="20" t="s">
        <v>105</v>
      </c>
      <c r="B31" s="18">
        <v>0.1697426989469113</v>
      </c>
      <c r="C31" s="18"/>
      <c r="D31" s="10">
        <v>7.8167408533275431E-3</v>
      </c>
      <c r="F31" s="28">
        <v>85</v>
      </c>
    </row>
    <row r="32" spans="1:6" ht="14.75" x14ac:dyDescent="0.75">
      <c r="A32" s="12" t="s">
        <v>124</v>
      </c>
      <c r="B32" s="18">
        <v>0.13485437266746181</v>
      </c>
      <c r="C32" s="18"/>
      <c r="D32" s="10">
        <v>3.5012119579854563E-3</v>
      </c>
      <c r="F32" s="28">
        <v>85</v>
      </c>
    </row>
    <row r="33" spans="1:6" ht="14.75" x14ac:dyDescent="0.75">
      <c r="A33" s="12" t="s">
        <v>97</v>
      </c>
      <c r="B33" s="18">
        <v>4.1222459132906897E-2</v>
      </c>
      <c r="C33" s="18"/>
      <c r="D33" s="10">
        <v>4.7382136934375737E-3</v>
      </c>
      <c r="F33" s="28">
        <v>85</v>
      </c>
    </row>
    <row r="34" spans="1:6" ht="14.75" x14ac:dyDescent="0.75">
      <c r="A34" s="12" t="s">
        <v>106</v>
      </c>
      <c r="B34" s="18">
        <v>6.0405461315680593E-2</v>
      </c>
      <c r="C34" s="18"/>
      <c r="D34" s="10">
        <v>5.3785684733140254E-3</v>
      </c>
      <c r="F34" s="28">
        <v>85</v>
      </c>
    </row>
    <row r="35" spans="1:6" ht="14.75" x14ac:dyDescent="0.75">
      <c r="A35" s="12" t="s">
        <v>108</v>
      </c>
      <c r="B35" s="18">
        <v>6.7793200563266945E-2</v>
      </c>
      <c r="C35" s="18"/>
      <c r="D35" s="10">
        <v>6.8396700865017103E-3</v>
      </c>
      <c r="F35" s="28">
        <v>85</v>
      </c>
    </row>
    <row r="36" spans="1:6" ht="14.75" x14ac:dyDescent="0.75">
      <c r="A36" s="12" t="s">
        <v>120</v>
      </c>
      <c r="B36" s="18">
        <v>1.2395089248019995E-2</v>
      </c>
      <c r="C36" s="18"/>
      <c r="D36" s="10">
        <v>1.8406876403735414E-3</v>
      </c>
      <c r="F36" s="28">
        <v>85</v>
      </c>
    </row>
    <row r="37" spans="1:6" ht="14.75" x14ac:dyDescent="0.75">
      <c r="A37" s="20" t="s">
        <v>99</v>
      </c>
      <c r="B37" s="18">
        <v>4.8404153047490864E-2</v>
      </c>
      <c r="C37" s="18"/>
      <c r="D37" s="10">
        <v>2.018842530282638E-3</v>
      </c>
      <c r="F37" s="28">
        <v>85</v>
      </c>
    </row>
    <row r="38" spans="1:6" ht="14.75" x14ac:dyDescent="0.75">
      <c r="A38" s="12" t="s">
        <v>130</v>
      </c>
      <c r="B38" s="18">
        <v>4.1929447640169107E-2</v>
      </c>
      <c r="C38" s="18"/>
      <c r="D38" s="10">
        <v>6.5493104165222811E-3</v>
      </c>
      <c r="F38" s="28">
        <v>85</v>
      </c>
    </row>
    <row r="39" spans="1:6" ht="14.75" x14ac:dyDescent="0.75">
      <c r="A39" s="12" t="s">
        <v>98</v>
      </c>
      <c r="B39" s="18">
        <v>6.3063063063063057E-2</v>
      </c>
      <c r="C39" s="18"/>
      <c r="D39" s="10">
        <v>1.6016016016016016E-2</v>
      </c>
      <c r="F39" s="28">
        <v>85</v>
      </c>
    </row>
    <row r="40" spans="1:6" ht="14.75" x14ac:dyDescent="0.75">
      <c r="A40" s="12" t="s">
        <v>112</v>
      </c>
      <c r="B40" s="18">
        <v>4.7681159420289852E-2</v>
      </c>
      <c r="C40" s="18"/>
      <c r="D40" s="10">
        <v>2.4637681159420288E-3</v>
      </c>
      <c r="F40" s="28">
        <v>85</v>
      </c>
    </row>
    <row r="41" spans="1:6" ht="14.75" x14ac:dyDescent="0.75">
      <c r="A41" s="10" t="s">
        <v>92</v>
      </c>
      <c r="B41" s="18">
        <v>5.078162462836866E-2</v>
      </c>
      <c r="C41" s="18"/>
      <c r="D41" s="10">
        <v>3.0210031648604586E-3</v>
      </c>
      <c r="F41" s="28">
        <v>85</v>
      </c>
    </row>
    <row r="42" spans="1:6" ht="14.75" x14ac:dyDescent="0.75">
      <c r="A42" s="20" t="s">
        <v>121</v>
      </c>
      <c r="B42" s="18">
        <v>9.3348732930226233E-2</v>
      </c>
      <c r="C42" s="18"/>
      <c r="D42" s="10">
        <v>2.1514142718028853E-3</v>
      </c>
      <c r="F42" s="28">
        <v>85</v>
      </c>
    </row>
    <row r="43" spans="1:6" ht="14.75" x14ac:dyDescent="0.75">
      <c r="A43" s="20" t="s">
        <v>102</v>
      </c>
      <c r="B43" s="18">
        <v>0.13460271445513242</v>
      </c>
      <c r="C43" s="18"/>
      <c r="D43" s="10">
        <v>7.5767558308077482E-3</v>
      </c>
      <c r="F43" s="28">
        <v>85</v>
      </c>
    </row>
    <row r="44" spans="1:6" ht="14.75" x14ac:dyDescent="0.75">
      <c r="A44" s="12" t="s">
        <v>113</v>
      </c>
      <c r="B44" s="18">
        <v>7.8645194636722038E-2</v>
      </c>
      <c r="C44" s="18"/>
      <c r="D44" s="10">
        <v>2.8478478985720221E-3</v>
      </c>
      <c r="F44" s="28">
        <v>85</v>
      </c>
    </row>
    <row r="45" spans="1:6" ht="14.75" x14ac:dyDescent="0.75">
      <c r="A45" s="12" t="s">
        <v>104</v>
      </c>
      <c r="B45" s="18">
        <v>0.10708227989887029</v>
      </c>
      <c r="C45" s="18"/>
      <c r="D45" s="10">
        <v>4.1603993983422407E-3</v>
      </c>
      <c r="F45" s="28">
        <v>85</v>
      </c>
    </row>
    <row r="46" spans="1:6" ht="14.75" x14ac:dyDescent="0.75">
      <c r="A46" s="17" t="s">
        <v>128</v>
      </c>
      <c r="B46" s="18">
        <v>7.2029814303154915E-2</v>
      </c>
      <c r="C46" s="18"/>
      <c r="D46" s="10">
        <v>2.9557283300134934E-3</v>
      </c>
      <c r="F46" s="28">
        <v>85</v>
      </c>
    </row>
    <row r="47" spans="1:6" ht="14.75" x14ac:dyDescent="0.75">
      <c r="A47" s="17" t="s">
        <v>119</v>
      </c>
      <c r="B47" s="18">
        <v>4.4807224730809309E-2</v>
      </c>
      <c r="C47" s="18"/>
      <c r="D47" s="10">
        <v>2.4313997915943034E-3</v>
      </c>
      <c r="F47" s="28">
        <v>85</v>
      </c>
    </row>
    <row r="48" spans="1:6" ht="14.75" x14ac:dyDescent="0.75">
      <c r="A48" s="12" t="s">
        <v>91</v>
      </c>
      <c r="B48" s="18">
        <v>9.5166072117238723E-2</v>
      </c>
      <c r="C48" s="18"/>
      <c r="D48" s="10">
        <v>6.2487948322406481E-3</v>
      </c>
      <c r="F48" s="28">
        <v>86</v>
      </c>
    </row>
    <row r="49" spans="1:6" ht="14.75" x14ac:dyDescent="0.75">
      <c r="A49" s="20" t="s">
        <v>132</v>
      </c>
      <c r="B49" s="18">
        <v>8.9965019676432001E-2</v>
      </c>
      <c r="C49" s="18"/>
      <c r="D49" s="10">
        <v>2.6235242675994755E-3</v>
      </c>
      <c r="F49" s="28">
        <v>86</v>
      </c>
    </row>
    <row r="50" spans="1:6" x14ac:dyDescent="0.75">
      <c r="C50" s="18"/>
    </row>
  </sheetData>
  <autoFilter ref="A1:P50" xr:uid="{9EA29E0B-B42B-4D37-9849-680605C6E5C5}">
    <sortState xmlns:xlrd2="http://schemas.microsoft.com/office/spreadsheetml/2017/richdata2" ref="A2:P50">
      <sortCondition ref="F1:F50"/>
    </sortState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1414C-B14D-43C6-8AFB-0D89A50C451E}">
  <dimension ref="A1:D47"/>
  <sheetViews>
    <sheetView zoomScale="70" zoomScaleNormal="70" workbookViewId="0">
      <pane xSplit="1" topLeftCell="B1" activePane="topRight" state="frozen"/>
      <selection activeCell="A10" sqref="A10"/>
      <selection pane="topRight" activeCell="C41" sqref="A1:XFD1048576"/>
    </sheetView>
  </sheetViews>
  <sheetFormatPr defaultRowHeight="13.25" x14ac:dyDescent="0.75"/>
  <cols>
    <col min="1" max="1" width="11.1796875" style="10" customWidth="1"/>
    <col min="2" max="2" width="19" style="10" customWidth="1"/>
    <col min="3" max="3" width="16.40625" style="10" customWidth="1"/>
    <col min="4" max="16384" width="8.7265625" style="10"/>
  </cols>
  <sheetData>
    <row r="1" spans="1:4" x14ac:dyDescent="0.75">
      <c r="A1" s="9" t="s">
        <v>66</v>
      </c>
      <c r="B1" s="10" t="s">
        <v>144</v>
      </c>
      <c r="C1" s="10" t="s">
        <v>140</v>
      </c>
      <c r="D1" s="10" t="s">
        <v>87</v>
      </c>
    </row>
    <row r="2" spans="1:4" ht="14.75" x14ac:dyDescent="0.75">
      <c r="A2" s="12" t="s">
        <v>91</v>
      </c>
      <c r="B2" s="18">
        <v>9.0929691693004952E-2</v>
      </c>
      <c r="C2" s="10">
        <v>5.3312660265966965E-3</v>
      </c>
      <c r="D2" s="34">
        <v>0.4</v>
      </c>
    </row>
    <row r="3" spans="1:4" ht="14.75" x14ac:dyDescent="0.75">
      <c r="A3" s="17" t="s">
        <v>118</v>
      </c>
      <c r="B3" s="18">
        <v>4.523181304183943E-2</v>
      </c>
      <c r="C3" s="10">
        <v>4.523181304183943E-3</v>
      </c>
      <c r="D3" s="34">
        <v>0.5</v>
      </c>
    </row>
    <row r="4" spans="1:4" ht="14.75" x14ac:dyDescent="0.75">
      <c r="A4" s="20" t="s">
        <v>105</v>
      </c>
      <c r="B4" s="18">
        <v>0.19234707625976827</v>
      </c>
      <c r="C4" s="10">
        <v>6.7367286445701967E-3</v>
      </c>
      <c r="D4" s="34">
        <v>0.51</v>
      </c>
    </row>
    <row r="5" spans="1:4" ht="14.75" x14ac:dyDescent="0.75">
      <c r="A5" s="12" t="s">
        <v>93</v>
      </c>
      <c r="B5" s="18">
        <v>4.8267630849159263E-2</v>
      </c>
      <c r="C5" s="10">
        <v>8.8812440762453052E-3</v>
      </c>
      <c r="D5" s="34">
        <v>0.52</v>
      </c>
    </row>
    <row r="6" spans="1:4" ht="14.75" x14ac:dyDescent="0.75">
      <c r="A6" s="12" t="s">
        <v>95</v>
      </c>
      <c r="B6" s="18">
        <v>8.3539334011923802E-2</v>
      </c>
      <c r="C6" s="10">
        <v>4.5077795550385342E-3</v>
      </c>
      <c r="D6" s="34">
        <v>0.53</v>
      </c>
    </row>
    <row r="7" spans="1:4" ht="14.75" x14ac:dyDescent="0.75">
      <c r="A7" s="20" t="s">
        <v>100</v>
      </c>
      <c r="B7" s="18">
        <v>7.6640951056026307E-2</v>
      </c>
      <c r="C7" s="10">
        <v>3.5756579325568827E-3</v>
      </c>
      <c r="D7" s="34">
        <v>0.54</v>
      </c>
    </row>
    <row r="8" spans="1:4" ht="14.75" x14ac:dyDescent="0.75">
      <c r="A8" s="12" t="s">
        <v>96</v>
      </c>
      <c r="B8" s="18">
        <v>8.3199449162267611E-2</v>
      </c>
      <c r="C8" s="10">
        <v>4.4755565756254305E-3</v>
      </c>
      <c r="D8" s="34">
        <v>0.56999999999999995</v>
      </c>
    </row>
    <row r="9" spans="1:4" ht="26.5" customHeight="1" x14ac:dyDescent="0.75">
      <c r="A9" s="20" t="s">
        <v>90</v>
      </c>
      <c r="B9" s="18">
        <v>1.2896903175225401E-2</v>
      </c>
      <c r="C9" s="10">
        <v>9.6694106886188421E-4</v>
      </c>
      <c r="D9" s="34">
        <v>0.56999999999999995</v>
      </c>
    </row>
    <row r="10" spans="1:4" ht="14.75" x14ac:dyDescent="0.75">
      <c r="A10" s="10" t="s">
        <v>92</v>
      </c>
      <c r="B10" s="18">
        <v>6.5509171142973957E-2</v>
      </c>
      <c r="C10" s="10">
        <v>3.6797360741022715E-3</v>
      </c>
      <c r="D10" s="34">
        <v>0.56999999999999995</v>
      </c>
    </row>
    <row r="11" spans="1:4" ht="14.75" x14ac:dyDescent="0.75">
      <c r="A11" s="12" t="s">
        <v>98</v>
      </c>
      <c r="B11" s="18">
        <v>5.762933857236411E-2</v>
      </c>
      <c r="C11" s="10">
        <v>5.2390307793058286E-3</v>
      </c>
      <c r="D11" s="34">
        <v>0.57999999999999996</v>
      </c>
    </row>
    <row r="12" spans="1:4" ht="14.75" x14ac:dyDescent="0.75">
      <c r="A12" s="12" t="s">
        <v>122</v>
      </c>
      <c r="B12" s="18">
        <v>6.7370441458733207E-2</v>
      </c>
      <c r="C12" s="10">
        <v>9.5969289827255275E-4</v>
      </c>
      <c r="D12" s="34">
        <v>0.57999999999999996</v>
      </c>
    </row>
    <row r="13" spans="1:4" ht="14.75" x14ac:dyDescent="0.75">
      <c r="A13" s="12" t="s">
        <v>103</v>
      </c>
      <c r="B13" s="18">
        <v>4.8391408965332859E-2</v>
      </c>
      <c r="C13" s="10">
        <v>7.2186079672043489E-3</v>
      </c>
      <c r="D13" s="34">
        <v>0.59</v>
      </c>
    </row>
    <row r="14" spans="1:4" ht="14.75" x14ac:dyDescent="0.75">
      <c r="A14" s="20" t="s">
        <v>111</v>
      </c>
      <c r="B14" s="18">
        <v>4.5586979454463251E-2</v>
      </c>
      <c r="C14" s="10">
        <v>1.9591098608529663E-3</v>
      </c>
      <c r="D14" s="34">
        <v>0.6</v>
      </c>
    </row>
    <row r="15" spans="1:4" ht="14.75" x14ac:dyDescent="0.75">
      <c r="A15" s="12" t="s">
        <v>146</v>
      </c>
      <c r="B15" s="18">
        <v>5.7661159701976029E-2</v>
      </c>
      <c r="C15" s="10">
        <v>1.6196954972465176E-3</v>
      </c>
      <c r="D15" s="34">
        <v>0.61</v>
      </c>
    </row>
    <row r="16" spans="1:4" ht="14.75" x14ac:dyDescent="0.75">
      <c r="A16" s="12" t="s">
        <v>110</v>
      </c>
      <c r="B16" s="18">
        <v>7.7299623453469607E-2</v>
      </c>
      <c r="C16" s="10">
        <v>2.3668639053254438E-3</v>
      </c>
      <c r="D16" s="34">
        <v>0.61</v>
      </c>
    </row>
    <row r="17" spans="1:4" ht="14.75" x14ac:dyDescent="0.75">
      <c r="A17" s="17" t="s">
        <v>125</v>
      </c>
      <c r="B17" s="18">
        <v>7.3985964077554423E-2</v>
      </c>
      <c r="C17" s="10">
        <v>2.2600214107291543E-3</v>
      </c>
      <c r="D17" s="34">
        <v>0.61</v>
      </c>
    </row>
    <row r="18" spans="1:4" ht="14.75" x14ac:dyDescent="0.75">
      <c r="A18" s="12" t="s">
        <v>114</v>
      </c>
      <c r="B18" s="18">
        <v>8.0523858921161831E-2</v>
      </c>
      <c r="C18" s="10">
        <v>2.9564315352697094E-3</v>
      </c>
      <c r="D18" s="34">
        <v>0.62</v>
      </c>
    </row>
    <row r="19" spans="1:4" ht="14.75" x14ac:dyDescent="0.75">
      <c r="A19" s="20" t="s">
        <v>109</v>
      </c>
      <c r="B19" s="18">
        <v>0.12391444194274687</v>
      </c>
      <c r="C19" s="10">
        <v>1.1418462528144097E-2</v>
      </c>
      <c r="D19" s="34">
        <v>0.63</v>
      </c>
    </row>
    <row r="20" spans="1:4" ht="14.75" x14ac:dyDescent="0.75">
      <c r="A20" s="10" t="s">
        <v>123</v>
      </c>
      <c r="B20" s="18">
        <v>8.6931155192532084E-2</v>
      </c>
      <c r="C20" s="10">
        <v>2.6254375729288216E-3</v>
      </c>
      <c r="D20" s="34">
        <v>0.63</v>
      </c>
    </row>
    <row r="21" spans="1:4" ht="14.75" x14ac:dyDescent="0.75">
      <c r="A21" s="12" t="s">
        <v>94</v>
      </c>
      <c r="B21" s="18">
        <v>0.13141776256530355</v>
      </c>
      <c r="C21" s="10">
        <v>5.1342100522428396E-3</v>
      </c>
      <c r="D21" s="34">
        <v>0.65</v>
      </c>
    </row>
    <row r="22" spans="1:4" ht="14.75" x14ac:dyDescent="0.75">
      <c r="A22" s="20" t="s">
        <v>99</v>
      </c>
      <c r="B22" s="18">
        <v>5.7170843586496885E-2</v>
      </c>
      <c r="C22" s="10">
        <v>5.303772367823781E-3</v>
      </c>
      <c r="D22" s="34">
        <v>0.65</v>
      </c>
    </row>
    <row r="23" spans="1:4" ht="14.75" x14ac:dyDescent="0.75">
      <c r="A23" s="12" t="s">
        <v>107</v>
      </c>
      <c r="B23" s="18">
        <v>5.2222222222222225E-2</v>
      </c>
      <c r="C23" s="10">
        <v>2.9629629629629628E-3</v>
      </c>
      <c r="D23" s="34">
        <v>0.65</v>
      </c>
    </row>
    <row r="24" spans="1:4" ht="14.75" x14ac:dyDescent="0.75">
      <c r="A24" s="12" t="s">
        <v>97</v>
      </c>
      <c r="B24" s="18">
        <v>4.3208133295679185E-2</v>
      </c>
      <c r="C24" s="10">
        <v>5.3657158994634283E-3</v>
      </c>
      <c r="D24" s="34">
        <v>0.66</v>
      </c>
    </row>
    <row r="25" spans="1:4" ht="14.75" x14ac:dyDescent="0.75">
      <c r="A25" s="12" t="s">
        <v>136</v>
      </c>
      <c r="B25" s="18">
        <v>9.169014084507042E-2</v>
      </c>
      <c r="C25" s="10">
        <v>3.8028169014084506E-3</v>
      </c>
      <c r="D25" s="34">
        <v>0.66</v>
      </c>
    </row>
    <row r="26" spans="1:4" ht="14.75" x14ac:dyDescent="0.75">
      <c r="A26" s="12" t="s">
        <v>117</v>
      </c>
      <c r="B26" s="18">
        <v>5.9704234408009552E-2</v>
      </c>
      <c r="C26" s="10">
        <v>7.4706836900278618E-3</v>
      </c>
      <c r="D26" s="34">
        <v>0.66</v>
      </c>
    </row>
    <row r="27" spans="1:4" ht="14.75" x14ac:dyDescent="0.75">
      <c r="A27" s="12" t="s">
        <v>113</v>
      </c>
      <c r="B27" s="18">
        <v>7.5368416854447923E-2</v>
      </c>
      <c r="C27" s="10">
        <v>2.9214110515085648E-3</v>
      </c>
      <c r="D27" s="34">
        <v>0.66</v>
      </c>
    </row>
    <row r="28" spans="1:4" ht="14.75" x14ac:dyDescent="0.75">
      <c r="A28" s="20" t="s">
        <v>121</v>
      </c>
      <c r="B28" s="18">
        <v>8.664596273291926E-2</v>
      </c>
      <c r="C28" s="10">
        <v>2.1073646850044364E-3</v>
      </c>
      <c r="D28" s="34">
        <v>0.67</v>
      </c>
    </row>
    <row r="29" spans="1:4" ht="14.75" x14ac:dyDescent="0.75">
      <c r="A29" s="17" t="s">
        <v>128</v>
      </c>
      <c r="B29" s="18">
        <v>6.2981394021997525E-2</v>
      </c>
      <c r="C29" s="10">
        <v>2.5991315097150464E-3</v>
      </c>
      <c r="D29" s="34">
        <v>0.67</v>
      </c>
    </row>
    <row r="30" spans="1:4" ht="14.75" x14ac:dyDescent="0.75">
      <c r="A30" s="12" t="s">
        <v>135</v>
      </c>
      <c r="B30" s="18">
        <v>9.4375000000000001E-2</v>
      </c>
      <c r="C30" s="10">
        <v>9.5833333333333326E-3</v>
      </c>
      <c r="D30" s="34">
        <v>0.68</v>
      </c>
    </row>
    <row r="31" spans="1:4" ht="14.75" x14ac:dyDescent="0.75">
      <c r="A31" s="12" t="s">
        <v>115</v>
      </c>
      <c r="B31" s="18">
        <v>4.5121263395375068E-2</v>
      </c>
      <c r="C31" s="10">
        <v>8.4602368866328256E-3</v>
      </c>
      <c r="D31" s="34">
        <v>0.68</v>
      </c>
    </row>
    <row r="32" spans="1:4" ht="14.75" x14ac:dyDescent="0.75">
      <c r="A32" s="20" t="s">
        <v>133</v>
      </c>
      <c r="B32" s="18">
        <v>4.7307692307692308E-2</v>
      </c>
      <c r="C32" s="10">
        <v>4.6153846153846158E-3</v>
      </c>
      <c r="D32" s="34">
        <v>0.68</v>
      </c>
    </row>
    <row r="33" spans="1:4" ht="14.75" x14ac:dyDescent="0.75">
      <c r="A33" s="12" t="s">
        <v>127</v>
      </c>
      <c r="B33" s="18">
        <v>7.3796369376479876E-2</v>
      </c>
      <c r="C33" s="10">
        <v>3.9463299131807421E-3</v>
      </c>
      <c r="D33" s="34">
        <v>0.68</v>
      </c>
    </row>
    <row r="34" spans="1:4" ht="14.75" x14ac:dyDescent="0.75">
      <c r="A34" s="12" t="s">
        <v>104</v>
      </c>
      <c r="B34" s="18">
        <v>0.10054373747972908</v>
      </c>
      <c r="C34" s="10">
        <v>4.6424369614296163E-3</v>
      </c>
      <c r="D34" s="34">
        <v>0.68</v>
      </c>
    </row>
    <row r="35" spans="1:4" ht="14.75" x14ac:dyDescent="0.75">
      <c r="A35" s="12" t="s">
        <v>124</v>
      </c>
      <c r="B35" s="18">
        <v>0.13491731609960084</v>
      </c>
      <c r="C35" s="10">
        <v>3.5354495343090666E-3</v>
      </c>
      <c r="D35" s="34">
        <v>0.69</v>
      </c>
    </row>
    <row r="36" spans="1:4" ht="14.75" x14ac:dyDescent="0.75">
      <c r="A36" s="20" t="s">
        <v>129</v>
      </c>
      <c r="B36" s="18">
        <v>7.7631805898924849E-2</v>
      </c>
      <c r="C36" s="10">
        <v>1.4804806531363193E-3</v>
      </c>
      <c r="D36" s="34">
        <v>0.69</v>
      </c>
    </row>
    <row r="37" spans="1:4" ht="14.75" x14ac:dyDescent="0.75">
      <c r="A37" s="17" t="s">
        <v>131</v>
      </c>
      <c r="B37" s="18">
        <v>5.2562128876182099E-2</v>
      </c>
      <c r="C37" s="10">
        <v>7.1475698262590719E-3</v>
      </c>
      <c r="D37" s="34">
        <v>0.69</v>
      </c>
    </row>
    <row r="38" spans="1:4" ht="14.75" x14ac:dyDescent="0.75">
      <c r="A38" s="12" t="s">
        <v>126</v>
      </c>
      <c r="B38" s="18">
        <v>6.1907085162899118E-2</v>
      </c>
      <c r="C38" s="10">
        <v>5.0414701577492279E-3</v>
      </c>
      <c r="D38" s="34">
        <v>0.7</v>
      </c>
    </row>
    <row r="39" spans="1:4" ht="14.75" x14ac:dyDescent="0.75">
      <c r="A39" s="17" t="s">
        <v>119</v>
      </c>
      <c r="B39" s="18">
        <v>5.3571428571428568E-2</v>
      </c>
      <c r="C39" s="10">
        <v>5.0000000000000001E-3</v>
      </c>
      <c r="D39" s="34">
        <v>0.7</v>
      </c>
    </row>
    <row r="40" spans="1:4" ht="14.75" x14ac:dyDescent="0.75">
      <c r="A40" s="12" t="s">
        <v>106</v>
      </c>
      <c r="B40" s="18">
        <v>6.9164265129683003E-2</v>
      </c>
      <c r="C40" s="10">
        <v>5.5578427336352406E-3</v>
      </c>
      <c r="D40" s="34">
        <v>0.71</v>
      </c>
    </row>
    <row r="41" spans="1:4" ht="14.75" x14ac:dyDescent="0.75">
      <c r="A41" s="12" t="s">
        <v>130</v>
      </c>
      <c r="B41" s="18">
        <v>4.6730769230769229E-2</v>
      </c>
      <c r="C41" s="10">
        <v>6.6923076923076927E-3</v>
      </c>
      <c r="D41" s="34">
        <v>0.71</v>
      </c>
    </row>
    <row r="42" spans="1:4" ht="14.75" x14ac:dyDescent="0.75">
      <c r="A42" s="20" t="s">
        <v>132</v>
      </c>
      <c r="B42" s="18">
        <v>9.0519045625784847E-2</v>
      </c>
      <c r="C42" s="10">
        <v>3.6626203432398494E-3</v>
      </c>
      <c r="D42" s="34">
        <v>0.71</v>
      </c>
    </row>
    <row r="43" spans="1:4" ht="14.75" x14ac:dyDescent="0.75">
      <c r="A43" s="12" t="s">
        <v>108</v>
      </c>
      <c r="B43" s="18">
        <v>7.3151598352618155E-2</v>
      </c>
      <c r="C43" s="10">
        <v>6.8640909982349476E-3</v>
      </c>
      <c r="D43" s="34">
        <v>0.72</v>
      </c>
    </row>
    <row r="44" spans="1:4" ht="14.75" x14ac:dyDescent="0.75">
      <c r="A44" s="12" t="s">
        <v>134</v>
      </c>
      <c r="B44" s="18">
        <v>4.4185633001422475E-2</v>
      </c>
      <c r="C44" s="10">
        <v>2.8449502133712661E-3</v>
      </c>
      <c r="D44" s="34">
        <v>0.72</v>
      </c>
    </row>
    <row r="45" spans="1:4" ht="14.75" x14ac:dyDescent="0.75">
      <c r="A45" s="12" t="s">
        <v>101</v>
      </c>
      <c r="B45" s="18">
        <v>7.3876618431073876E-2</v>
      </c>
      <c r="C45" s="10">
        <v>3.3003300330033004E-3</v>
      </c>
      <c r="D45" s="34">
        <v>0.74</v>
      </c>
    </row>
    <row r="46" spans="1:4" ht="14.75" x14ac:dyDescent="0.75">
      <c r="A46" s="12" t="s">
        <v>112</v>
      </c>
      <c r="B46" s="18">
        <v>6.9196747039520612E-2</v>
      </c>
      <c r="C46" s="10">
        <v>2.1401055785418748E-3</v>
      </c>
      <c r="D46" s="34">
        <v>0.77</v>
      </c>
    </row>
    <row r="47" spans="1:4" ht="14.75" x14ac:dyDescent="0.75">
      <c r="A47" s="20" t="s">
        <v>137</v>
      </c>
      <c r="B47" s="18">
        <v>5.5858133955780327E-2</v>
      </c>
      <c r="C47" s="10">
        <v>1.718213058419244E-3</v>
      </c>
      <c r="D47" s="34">
        <v>0.78</v>
      </c>
    </row>
  </sheetData>
  <autoFilter ref="A1:N48" xr:uid="{D77AC036-7414-40B6-B6A7-DDD9E386C8FB}">
    <sortState xmlns:xlrd2="http://schemas.microsoft.com/office/spreadsheetml/2017/richdata2" ref="A2:N48">
      <sortCondition ref="D1:D48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9B2B0-8172-42F0-A265-0C533983BC80}">
  <dimension ref="A1:D47"/>
  <sheetViews>
    <sheetView topLeftCell="A9" zoomScale="60" zoomScaleNormal="60" workbookViewId="0">
      <pane xSplit="1" topLeftCell="B1" activePane="topRight" state="frozen"/>
      <selection pane="topRight" activeCell="E44" sqref="E44"/>
    </sheetView>
  </sheetViews>
  <sheetFormatPr defaultRowHeight="13.25" x14ac:dyDescent="0.75"/>
  <cols>
    <col min="1" max="1" width="11.1796875" style="10" customWidth="1"/>
    <col min="2" max="2" width="19" style="10" customWidth="1"/>
    <col min="3" max="3" width="16.40625" style="10" customWidth="1"/>
    <col min="4" max="4" width="12.453125" style="10" customWidth="1"/>
    <col min="5" max="16384" width="8.7265625" style="10"/>
  </cols>
  <sheetData>
    <row r="1" spans="1:4" ht="14.75" x14ac:dyDescent="0.75">
      <c r="A1" s="9" t="s">
        <v>66</v>
      </c>
      <c r="B1" s="10" t="s">
        <v>144</v>
      </c>
      <c r="C1" s="10" t="s">
        <v>140</v>
      </c>
      <c r="D1" s="28" t="s">
        <v>47</v>
      </c>
    </row>
    <row r="2" spans="1:4" ht="14.75" x14ac:dyDescent="0.75">
      <c r="A2" s="20" t="s">
        <v>111</v>
      </c>
      <c r="B2" s="18">
        <v>4.5586979454463251E-2</v>
      </c>
      <c r="C2" s="10">
        <v>1.9591098608529663E-3</v>
      </c>
      <c r="D2" s="28">
        <v>0</v>
      </c>
    </row>
    <row r="3" spans="1:4" ht="14.75" x14ac:dyDescent="0.75">
      <c r="A3" s="17" t="s">
        <v>125</v>
      </c>
      <c r="B3" s="18">
        <v>7.3985964077554423E-2</v>
      </c>
      <c r="C3" s="10">
        <v>2.2600214107291543E-3</v>
      </c>
      <c r="D3" s="28">
        <v>0</v>
      </c>
    </row>
    <row r="4" spans="1:4" ht="14.75" x14ac:dyDescent="0.75">
      <c r="A4" s="12" t="s">
        <v>95</v>
      </c>
      <c r="B4" s="18">
        <v>8.3539334011923802E-2</v>
      </c>
      <c r="C4" s="10">
        <v>4.5077795550385342E-3</v>
      </c>
      <c r="D4" s="28">
        <v>75</v>
      </c>
    </row>
    <row r="5" spans="1:4" ht="14.75" x14ac:dyDescent="0.75">
      <c r="A5" s="20" t="s">
        <v>90</v>
      </c>
      <c r="B5" s="18">
        <v>1.2896903175225401E-2</v>
      </c>
      <c r="C5" s="10">
        <v>9.6694106886188421E-4</v>
      </c>
      <c r="D5" s="28">
        <v>75</v>
      </c>
    </row>
    <row r="6" spans="1:4" ht="14.75" x14ac:dyDescent="0.75">
      <c r="A6" s="12" t="s">
        <v>114</v>
      </c>
      <c r="B6" s="18">
        <v>8.0523858921161831E-2</v>
      </c>
      <c r="C6" s="10">
        <v>2.9564315352697094E-3</v>
      </c>
      <c r="D6" s="28">
        <v>75</v>
      </c>
    </row>
    <row r="7" spans="1:4" ht="14.75" x14ac:dyDescent="0.75">
      <c r="A7" s="12" t="s">
        <v>126</v>
      </c>
      <c r="B7" s="18">
        <v>6.1907085162899118E-2</v>
      </c>
      <c r="C7" s="10">
        <v>5.0414701577492279E-3</v>
      </c>
      <c r="D7" s="28">
        <v>75</v>
      </c>
    </row>
    <row r="8" spans="1:4" ht="26.5" customHeight="1" x14ac:dyDescent="0.75">
      <c r="A8" s="17" t="s">
        <v>131</v>
      </c>
      <c r="B8" s="18">
        <v>5.2562128876182099E-2</v>
      </c>
      <c r="C8" s="10">
        <v>7.1475698262590719E-3</v>
      </c>
      <c r="D8" s="28">
        <v>75</v>
      </c>
    </row>
    <row r="9" spans="1:4" ht="14.75" x14ac:dyDescent="0.75">
      <c r="A9" s="12" t="s">
        <v>127</v>
      </c>
      <c r="B9" s="18">
        <v>7.3796369376479876E-2</v>
      </c>
      <c r="C9" s="10">
        <v>3.9463299131807421E-3</v>
      </c>
      <c r="D9" s="28">
        <v>75</v>
      </c>
    </row>
    <row r="10" spans="1:4" ht="14.75" x14ac:dyDescent="0.75">
      <c r="A10" s="12" t="s">
        <v>117</v>
      </c>
      <c r="B10" s="18">
        <v>5.9704234408009552E-2</v>
      </c>
      <c r="C10" s="10">
        <v>7.4706836900278618E-3</v>
      </c>
      <c r="D10" s="28">
        <v>75</v>
      </c>
    </row>
    <row r="11" spans="1:4" ht="14.75" x14ac:dyDescent="0.75">
      <c r="A11" s="12" t="s">
        <v>103</v>
      </c>
      <c r="B11" s="18">
        <v>4.8391408965332859E-2</v>
      </c>
      <c r="C11" s="10">
        <v>7.2186079672043489E-3</v>
      </c>
      <c r="D11" s="28">
        <v>75</v>
      </c>
    </row>
    <row r="12" spans="1:4" ht="14.75" x14ac:dyDescent="0.75">
      <c r="A12" s="20" t="s">
        <v>109</v>
      </c>
      <c r="B12" s="18">
        <v>0.12391444194274687</v>
      </c>
      <c r="C12" s="10">
        <v>1.1418462528144097E-2</v>
      </c>
      <c r="D12" s="28">
        <v>77</v>
      </c>
    </row>
    <row r="13" spans="1:4" ht="14.75" x14ac:dyDescent="0.75">
      <c r="A13" s="20" t="s">
        <v>133</v>
      </c>
      <c r="B13" s="18">
        <v>4.7307692307692308E-2</v>
      </c>
      <c r="C13" s="10">
        <v>4.6153846153846158E-3</v>
      </c>
      <c r="D13" s="28">
        <v>79</v>
      </c>
    </row>
    <row r="14" spans="1:4" ht="14.75" x14ac:dyDescent="0.75">
      <c r="A14" s="12" t="s">
        <v>146</v>
      </c>
      <c r="B14" s="18">
        <v>5.7661159701976029E-2</v>
      </c>
      <c r="C14" s="10">
        <v>1.6196954972465176E-3</v>
      </c>
      <c r="D14" s="28">
        <v>80</v>
      </c>
    </row>
    <row r="15" spans="1:4" ht="14.75" x14ac:dyDescent="0.75">
      <c r="A15" s="20" t="s">
        <v>100</v>
      </c>
      <c r="B15" s="18">
        <v>7.6640951056026307E-2</v>
      </c>
      <c r="C15" s="10">
        <v>3.5756579325568827E-3</v>
      </c>
      <c r="D15" s="28">
        <v>80</v>
      </c>
    </row>
    <row r="16" spans="1:4" ht="14.75" x14ac:dyDescent="0.75">
      <c r="A16" s="12" t="s">
        <v>135</v>
      </c>
      <c r="B16" s="18">
        <v>9.4375000000000001E-2</v>
      </c>
      <c r="C16" s="10">
        <v>9.5833333333333326E-3</v>
      </c>
      <c r="D16" s="28">
        <v>80</v>
      </c>
    </row>
    <row r="17" spans="1:4" ht="14.75" x14ac:dyDescent="0.75">
      <c r="A17" s="20" t="s">
        <v>129</v>
      </c>
      <c r="B17" s="18">
        <v>7.7631805898924849E-2</v>
      </c>
      <c r="C17" s="10">
        <v>1.4804806531363193E-3</v>
      </c>
      <c r="D17" s="28">
        <v>80</v>
      </c>
    </row>
    <row r="18" spans="1:4" ht="14.75" x14ac:dyDescent="0.75">
      <c r="A18" s="12" t="s">
        <v>110</v>
      </c>
      <c r="B18" s="18">
        <v>7.7299623453469607E-2</v>
      </c>
      <c r="C18" s="10">
        <v>2.3668639053254438E-3</v>
      </c>
      <c r="D18" s="28">
        <v>80</v>
      </c>
    </row>
    <row r="19" spans="1:4" ht="14.75" x14ac:dyDescent="0.75">
      <c r="A19" s="12" t="s">
        <v>134</v>
      </c>
      <c r="B19" s="18">
        <v>4.4185633001422475E-2</v>
      </c>
      <c r="C19" s="10">
        <v>2.8449502133712661E-3</v>
      </c>
      <c r="D19" s="28">
        <v>80</v>
      </c>
    </row>
    <row r="20" spans="1:4" ht="14.75" x14ac:dyDescent="0.75">
      <c r="A20" s="12" t="s">
        <v>94</v>
      </c>
      <c r="B20" s="18">
        <v>0.13141776256530355</v>
      </c>
      <c r="C20" s="10">
        <v>5.1342100522428396E-3</v>
      </c>
      <c r="D20" s="28">
        <v>80</v>
      </c>
    </row>
    <row r="21" spans="1:4" ht="14.75" x14ac:dyDescent="0.75">
      <c r="A21" s="12" t="s">
        <v>115</v>
      </c>
      <c r="B21" s="18">
        <v>4.5121263395375068E-2</v>
      </c>
      <c r="C21" s="10">
        <v>8.4602368866328256E-3</v>
      </c>
      <c r="D21" s="28">
        <v>80</v>
      </c>
    </row>
    <row r="22" spans="1:4" ht="14.75" x14ac:dyDescent="0.75">
      <c r="A22" s="20" t="s">
        <v>137</v>
      </c>
      <c r="B22" s="18">
        <v>5.5858133955780327E-2</v>
      </c>
      <c r="C22" s="10">
        <v>1.718213058419244E-3</v>
      </c>
      <c r="D22" s="28">
        <v>80</v>
      </c>
    </row>
    <row r="23" spans="1:4" ht="14.75" x14ac:dyDescent="0.75">
      <c r="A23" s="12" t="s">
        <v>101</v>
      </c>
      <c r="B23" s="18">
        <v>7.3876618431073876E-2</v>
      </c>
      <c r="C23" s="10">
        <v>3.3003300330033004E-3</v>
      </c>
      <c r="D23" s="28">
        <v>80</v>
      </c>
    </row>
    <row r="24" spans="1:4" ht="14.75" x14ac:dyDescent="0.75">
      <c r="A24" s="12" t="s">
        <v>93</v>
      </c>
      <c r="B24" s="18">
        <v>4.8267630849159263E-2</v>
      </c>
      <c r="C24" s="10">
        <v>8.8812440762453052E-3</v>
      </c>
      <c r="D24" s="28">
        <v>80</v>
      </c>
    </row>
    <row r="25" spans="1:4" ht="14.75" x14ac:dyDescent="0.75">
      <c r="A25" s="12" t="s">
        <v>136</v>
      </c>
      <c r="B25" s="18">
        <v>9.169014084507042E-2</v>
      </c>
      <c r="C25" s="10">
        <v>3.8028169014084506E-3</v>
      </c>
      <c r="D25" s="28">
        <v>80</v>
      </c>
    </row>
    <row r="26" spans="1:4" ht="14.75" x14ac:dyDescent="0.75">
      <c r="A26" s="12" t="s">
        <v>122</v>
      </c>
      <c r="B26" s="18">
        <v>6.7370441458733207E-2</v>
      </c>
      <c r="C26" s="10">
        <v>9.5969289827255275E-4</v>
      </c>
      <c r="D26" s="28">
        <v>80</v>
      </c>
    </row>
    <row r="27" spans="1:4" ht="14.75" x14ac:dyDescent="0.75">
      <c r="A27" s="12" t="s">
        <v>107</v>
      </c>
      <c r="B27" s="18">
        <v>5.2222222222222225E-2</v>
      </c>
      <c r="C27" s="10">
        <v>2.9629629629629628E-3</v>
      </c>
      <c r="D27" s="28">
        <v>80</v>
      </c>
    </row>
    <row r="28" spans="1:4" ht="14.75" x14ac:dyDescent="0.75">
      <c r="A28" s="10" t="s">
        <v>123</v>
      </c>
      <c r="B28" s="18">
        <v>8.6931155192532084E-2</v>
      </c>
      <c r="C28" s="10">
        <v>2.6254375729288216E-3</v>
      </c>
      <c r="D28" s="28">
        <v>80</v>
      </c>
    </row>
    <row r="29" spans="1:4" ht="14.75" x14ac:dyDescent="0.75">
      <c r="A29" s="12" t="s">
        <v>96</v>
      </c>
      <c r="B29" s="18">
        <v>8.3199449162267611E-2</v>
      </c>
      <c r="C29" s="10">
        <v>4.4755565756254305E-3</v>
      </c>
      <c r="D29" s="28">
        <v>85</v>
      </c>
    </row>
    <row r="30" spans="1:4" ht="14.75" x14ac:dyDescent="0.75">
      <c r="A30" s="20" t="s">
        <v>105</v>
      </c>
      <c r="B30" s="18">
        <v>0.19234707625976827</v>
      </c>
      <c r="C30" s="10">
        <v>6.7367286445701967E-3</v>
      </c>
      <c r="D30" s="28">
        <v>85</v>
      </c>
    </row>
    <row r="31" spans="1:4" ht="14.75" x14ac:dyDescent="0.75">
      <c r="A31" s="12" t="s">
        <v>124</v>
      </c>
      <c r="B31" s="18">
        <v>0.13491731609960084</v>
      </c>
      <c r="C31" s="10">
        <v>3.5354495343090666E-3</v>
      </c>
      <c r="D31" s="28">
        <v>85</v>
      </c>
    </row>
    <row r="32" spans="1:4" ht="14.75" x14ac:dyDescent="0.75">
      <c r="A32" s="12" t="s">
        <v>97</v>
      </c>
      <c r="B32" s="18">
        <v>4.3208133295679185E-2</v>
      </c>
      <c r="C32" s="10">
        <v>5.3657158994634283E-3</v>
      </c>
      <c r="D32" s="28">
        <v>85</v>
      </c>
    </row>
    <row r="33" spans="1:4" ht="14.75" x14ac:dyDescent="0.75">
      <c r="A33" s="12" t="s">
        <v>106</v>
      </c>
      <c r="B33" s="18">
        <v>6.9164265129683003E-2</v>
      </c>
      <c r="C33" s="10">
        <v>5.5578427336352406E-3</v>
      </c>
      <c r="D33" s="28">
        <v>85</v>
      </c>
    </row>
    <row r="34" spans="1:4" ht="14.75" x14ac:dyDescent="0.75">
      <c r="A34" s="12" t="s">
        <v>108</v>
      </c>
      <c r="B34" s="18">
        <v>7.3151598352618155E-2</v>
      </c>
      <c r="C34" s="10">
        <v>6.8640909982349476E-3</v>
      </c>
      <c r="D34" s="28">
        <v>85</v>
      </c>
    </row>
    <row r="35" spans="1:4" ht="14.75" x14ac:dyDescent="0.75">
      <c r="A35" s="20" t="s">
        <v>99</v>
      </c>
      <c r="B35" s="18">
        <v>5.7170843586496885E-2</v>
      </c>
      <c r="C35" s="10">
        <v>5.303772367823781E-3</v>
      </c>
      <c r="D35" s="28">
        <v>85</v>
      </c>
    </row>
    <row r="36" spans="1:4" ht="14.75" x14ac:dyDescent="0.75">
      <c r="A36" s="12" t="s">
        <v>130</v>
      </c>
      <c r="B36" s="18">
        <v>4.6730769230769229E-2</v>
      </c>
      <c r="C36" s="10">
        <v>6.6923076923076927E-3</v>
      </c>
      <c r="D36" s="28">
        <v>85</v>
      </c>
    </row>
    <row r="37" spans="1:4" ht="14.75" x14ac:dyDescent="0.75">
      <c r="A37" s="12" t="s">
        <v>98</v>
      </c>
      <c r="B37" s="18">
        <v>5.762933857236411E-2</v>
      </c>
      <c r="C37" s="10">
        <v>5.2390307793058286E-3</v>
      </c>
      <c r="D37" s="28">
        <v>85</v>
      </c>
    </row>
    <row r="38" spans="1:4" ht="14.75" x14ac:dyDescent="0.75">
      <c r="A38" s="12" t="s">
        <v>112</v>
      </c>
      <c r="B38" s="18">
        <v>6.9196747039520612E-2</v>
      </c>
      <c r="C38" s="10">
        <v>2.1401055785418748E-3</v>
      </c>
      <c r="D38" s="28">
        <v>85</v>
      </c>
    </row>
    <row r="39" spans="1:4" ht="14.75" x14ac:dyDescent="0.75">
      <c r="A39" s="10" t="s">
        <v>92</v>
      </c>
      <c r="B39" s="18">
        <v>6.5509171142973957E-2</v>
      </c>
      <c r="C39" s="10">
        <v>3.6797360741022715E-3</v>
      </c>
      <c r="D39" s="28">
        <v>85</v>
      </c>
    </row>
    <row r="40" spans="1:4" ht="14.75" x14ac:dyDescent="0.75">
      <c r="A40" s="20" t="s">
        <v>121</v>
      </c>
      <c r="B40" s="18">
        <v>8.664596273291926E-2</v>
      </c>
      <c r="C40" s="10">
        <v>2.1073646850044364E-3</v>
      </c>
      <c r="D40" s="28">
        <v>85</v>
      </c>
    </row>
    <row r="41" spans="1:4" ht="14.75" x14ac:dyDescent="0.75">
      <c r="A41" s="17" t="s">
        <v>118</v>
      </c>
      <c r="B41" s="18">
        <v>4.523181304183943E-2</v>
      </c>
      <c r="C41" s="10">
        <v>4.523181304183943E-3</v>
      </c>
      <c r="D41" s="28">
        <v>85</v>
      </c>
    </row>
    <row r="42" spans="1:4" ht="14.75" x14ac:dyDescent="0.75">
      <c r="A42" s="12" t="s">
        <v>113</v>
      </c>
      <c r="B42" s="18">
        <v>7.5368416854447923E-2</v>
      </c>
      <c r="C42" s="10">
        <v>2.9214110515085648E-3</v>
      </c>
      <c r="D42" s="28">
        <v>85</v>
      </c>
    </row>
    <row r="43" spans="1:4" ht="14.75" x14ac:dyDescent="0.75">
      <c r="A43" s="12" t="s">
        <v>104</v>
      </c>
      <c r="B43" s="18">
        <v>0.10054373747972908</v>
      </c>
      <c r="C43" s="10">
        <v>4.6424369614296163E-3</v>
      </c>
      <c r="D43" s="28">
        <v>85</v>
      </c>
    </row>
    <row r="44" spans="1:4" ht="14.75" x14ac:dyDescent="0.75">
      <c r="A44" s="17" t="s">
        <v>128</v>
      </c>
      <c r="B44" s="18">
        <v>6.2981394021997525E-2</v>
      </c>
      <c r="C44" s="10">
        <v>2.5991315097150464E-3</v>
      </c>
      <c r="D44" s="28">
        <v>85</v>
      </c>
    </row>
    <row r="45" spans="1:4" ht="14.75" x14ac:dyDescent="0.75">
      <c r="A45" s="17" t="s">
        <v>119</v>
      </c>
      <c r="B45" s="18">
        <v>5.3571428571428568E-2</v>
      </c>
      <c r="C45" s="10">
        <v>5.0000000000000001E-3</v>
      </c>
      <c r="D45" s="28">
        <v>85</v>
      </c>
    </row>
    <row r="46" spans="1:4" ht="14.75" x14ac:dyDescent="0.75">
      <c r="A46" s="12" t="s">
        <v>91</v>
      </c>
      <c r="B46" s="18">
        <v>9.0929691693004952E-2</v>
      </c>
      <c r="C46" s="10">
        <v>5.3312660265966965E-3</v>
      </c>
      <c r="D46" s="28">
        <v>86</v>
      </c>
    </row>
    <row r="47" spans="1:4" ht="14.75" x14ac:dyDescent="0.75">
      <c r="A47" s="20" t="s">
        <v>132</v>
      </c>
      <c r="B47" s="18">
        <v>9.0519045625784847E-2</v>
      </c>
      <c r="C47" s="10">
        <v>3.6626203432398494E-3</v>
      </c>
      <c r="D47" s="28">
        <v>86</v>
      </c>
    </row>
  </sheetData>
  <autoFilter ref="A1:N48" xr:uid="{599DFA0F-7E82-4C23-9CB7-DFD0B0DBCEE6}">
    <sortState xmlns:xlrd2="http://schemas.microsoft.com/office/spreadsheetml/2017/richdata2" ref="A2:N47">
      <sortCondition ref="D1:D48"/>
    </sortState>
  </autoFilter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0CE3C-A812-43B1-832B-D8712282948D}">
  <dimension ref="A1:E44"/>
  <sheetViews>
    <sheetView topLeftCell="A6" zoomScale="60" zoomScaleNormal="60" workbookViewId="0">
      <pane xSplit="1" topLeftCell="B1" activePane="topRight" state="frozen"/>
      <selection pane="topRight" sqref="A1:XFD1048576"/>
    </sheetView>
  </sheetViews>
  <sheetFormatPr defaultRowHeight="13.25" x14ac:dyDescent="0.75"/>
  <cols>
    <col min="1" max="1" width="11.1796875" style="2" customWidth="1"/>
    <col min="2" max="2" width="16.6328125" style="2" customWidth="1"/>
    <col min="3" max="3" width="17.2265625" style="2" customWidth="1"/>
    <col min="4" max="4" width="8.7265625" style="2"/>
    <col min="5" max="5" width="12.1796875" style="2" customWidth="1"/>
    <col min="6" max="16384" width="8.7265625" style="2"/>
  </cols>
  <sheetData>
    <row r="1" spans="1:5" ht="14.75" x14ac:dyDescent="0.75">
      <c r="A1" s="1" t="s">
        <v>66</v>
      </c>
      <c r="B1" s="2" t="s">
        <v>145</v>
      </c>
      <c r="C1" s="2" t="s">
        <v>141</v>
      </c>
      <c r="D1" s="2" t="s">
        <v>88</v>
      </c>
      <c r="E1" s="8" t="s">
        <v>48</v>
      </c>
    </row>
    <row r="2" spans="1:5" ht="14.75" x14ac:dyDescent="0.75">
      <c r="A2" s="5" t="s">
        <v>91</v>
      </c>
      <c r="B2" s="3">
        <v>9.4657058537683858E-2</v>
      </c>
      <c r="C2" s="2">
        <v>3.2237801192324558E-3</v>
      </c>
      <c r="D2" s="6">
        <v>0.36</v>
      </c>
      <c r="E2" s="8">
        <v>86</v>
      </c>
    </row>
    <row r="3" spans="1:5" ht="14.75" x14ac:dyDescent="0.75">
      <c r="A3" s="5" t="s">
        <v>95</v>
      </c>
      <c r="B3" s="3">
        <v>6.4099081970775171E-2</v>
      </c>
      <c r="C3" s="2">
        <v>5.7037318702808405E-3</v>
      </c>
      <c r="D3" s="6">
        <v>0.46</v>
      </c>
      <c r="E3" s="8">
        <v>75</v>
      </c>
    </row>
    <row r="4" spans="1:5" ht="14.75" x14ac:dyDescent="0.75">
      <c r="A4" s="7" t="s">
        <v>133</v>
      </c>
      <c r="B4" s="3">
        <v>3.0185185185185186E-2</v>
      </c>
      <c r="C4" s="2">
        <v>3.7037037037037038E-3</v>
      </c>
      <c r="D4" s="6">
        <v>0.46</v>
      </c>
      <c r="E4" s="8">
        <v>79</v>
      </c>
    </row>
    <row r="5" spans="1:5" ht="14.75" x14ac:dyDescent="0.75">
      <c r="A5" s="5" t="s">
        <v>93</v>
      </c>
      <c r="B5" s="3">
        <v>4.3214137788209303E-2</v>
      </c>
      <c r="C5" s="2">
        <v>6.6961203921027199E-3</v>
      </c>
      <c r="D5" s="6">
        <v>0.47</v>
      </c>
      <c r="E5" s="8">
        <v>80</v>
      </c>
    </row>
    <row r="6" spans="1:5" ht="14.75" x14ac:dyDescent="0.75">
      <c r="A6" s="7" t="s">
        <v>100</v>
      </c>
      <c r="B6" s="3">
        <v>4.6658459175260063E-2</v>
      </c>
      <c r="C6" s="2">
        <v>2.6542575420445691E-3</v>
      </c>
      <c r="D6" s="6">
        <v>0.51</v>
      </c>
      <c r="E6" s="8">
        <v>80</v>
      </c>
    </row>
    <row r="7" spans="1:5" ht="14.75" x14ac:dyDescent="0.75">
      <c r="A7" s="7" t="s">
        <v>111</v>
      </c>
      <c r="B7" s="3">
        <v>4.4714640198511166E-2</v>
      </c>
      <c r="C7" s="2">
        <v>1.6129032258064516E-3</v>
      </c>
      <c r="D7" s="6">
        <v>0.51</v>
      </c>
      <c r="E7" s="8"/>
    </row>
    <row r="8" spans="1:5" ht="26.5" customHeight="1" x14ac:dyDescent="0.75">
      <c r="A8" s="5" t="s">
        <v>96</v>
      </c>
      <c r="B8" s="3">
        <v>7.1370059389719437E-2</v>
      </c>
      <c r="C8" s="2">
        <v>2.8670899037476962E-3</v>
      </c>
      <c r="D8" s="6">
        <v>0.53</v>
      </c>
      <c r="E8" s="8">
        <v>85</v>
      </c>
    </row>
    <row r="9" spans="1:5" ht="14.75" x14ac:dyDescent="0.75">
      <c r="A9" s="7" t="s">
        <v>105</v>
      </c>
      <c r="B9" s="3">
        <v>0.16250666666666666</v>
      </c>
      <c r="C9" s="2">
        <v>5.8133333333333335E-3</v>
      </c>
      <c r="D9" s="6">
        <v>0.53</v>
      </c>
      <c r="E9" s="8">
        <v>85</v>
      </c>
    </row>
    <row r="10" spans="1:5" ht="14.75" x14ac:dyDescent="0.75">
      <c r="A10" s="5" t="s">
        <v>114</v>
      </c>
      <c r="B10" s="3">
        <v>5.5270440251572329E-2</v>
      </c>
      <c r="C10" s="2">
        <v>2.188679245283019E-3</v>
      </c>
      <c r="D10" s="6">
        <v>0.53</v>
      </c>
      <c r="E10" s="8">
        <v>75</v>
      </c>
    </row>
    <row r="11" spans="1:5" ht="14.75" x14ac:dyDescent="0.75">
      <c r="A11" s="5" t="s">
        <v>115</v>
      </c>
      <c r="B11" s="3">
        <v>3.477617462079171E-2</v>
      </c>
      <c r="C11" s="2">
        <v>8.8790233074361822E-3</v>
      </c>
      <c r="D11" s="6">
        <v>0.55000000000000004</v>
      </c>
      <c r="E11" s="8">
        <v>80</v>
      </c>
    </row>
    <row r="12" spans="1:5" ht="14.75" x14ac:dyDescent="0.75">
      <c r="A12" s="2" t="s">
        <v>92</v>
      </c>
      <c r="B12" s="3">
        <v>0.11703158038332992</v>
      </c>
      <c r="C12" s="2">
        <v>8.2941136348134506E-3</v>
      </c>
      <c r="D12" s="6">
        <v>0.56000000000000005</v>
      </c>
      <c r="E12" s="8">
        <v>85</v>
      </c>
    </row>
    <row r="13" spans="1:5" ht="14.75" x14ac:dyDescent="0.75">
      <c r="A13" s="4" t="s">
        <v>118</v>
      </c>
      <c r="B13" s="3" t="e">
        <v>#DIV/0!</v>
      </c>
      <c r="C13" s="2" t="e">
        <v>#DIV/0!</v>
      </c>
      <c r="D13" s="6">
        <v>0.56000000000000005</v>
      </c>
      <c r="E13" s="8">
        <v>85</v>
      </c>
    </row>
    <row r="14" spans="1:5" ht="14.75" x14ac:dyDescent="0.75">
      <c r="A14" s="5" t="s">
        <v>103</v>
      </c>
      <c r="B14" s="3">
        <v>5.9243770691758145E-2</v>
      </c>
      <c r="C14" s="2">
        <v>9.5835511413138175E-3</v>
      </c>
      <c r="D14" s="6">
        <v>0.56000000000000005</v>
      </c>
      <c r="E14" s="8">
        <v>82</v>
      </c>
    </row>
    <row r="15" spans="1:5" ht="14.75" x14ac:dyDescent="0.75">
      <c r="A15" s="5" t="s">
        <v>98</v>
      </c>
      <c r="B15" s="3">
        <v>4.9126277612924499E-2</v>
      </c>
      <c r="C15" s="2">
        <v>6.5941312232113422E-3</v>
      </c>
      <c r="D15" s="6">
        <v>0.57999999999999996</v>
      </c>
      <c r="E15" s="8">
        <v>85</v>
      </c>
    </row>
    <row r="16" spans="1:5" ht="14.75" x14ac:dyDescent="0.75">
      <c r="A16" s="5" t="s">
        <v>146</v>
      </c>
      <c r="B16" s="3">
        <v>7.8676942838792549E-2</v>
      </c>
      <c r="C16" s="2">
        <v>1.2845215157353885E-3</v>
      </c>
      <c r="D16" s="6">
        <v>0.59</v>
      </c>
      <c r="E16" s="8">
        <v>80</v>
      </c>
    </row>
    <row r="17" spans="1:5" ht="14.75" x14ac:dyDescent="0.75">
      <c r="A17" s="5" t="s">
        <v>113</v>
      </c>
      <c r="B17" s="3">
        <v>7.7558011263571439E-2</v>
      </c>
      <c r="C17" s="2">
        <v>3.2803700334810629E-3</v>
      </c>
      <c r="D17" s="6">
        <v>0.59</v>
      </c>
      <c r="E17" s="8">
        <v>85</v>
      </c>
    </row>
    <row r="18" spans="1:5" ht="14.75" x14ac:dyDescent="0.75">
      <c r="A18" s="5" t="s">
        <v>97</v>
      </c>
      <c r="B18" s="3">
        <v>4.8840321141837645E-2</v>
      </c>
      <c r="C18" s="2">
        <v>1.5611061552185548E-3</v>
      </c>
      <c r="D18" s="6">
        <v>0.6</v>
      </c>
      <c r="E18" s="8">
        <v>85</v>
      </c>
    </row>
    <row r="19" spans="1:5" ht="14.75" x14ac:dyDescent="0.75">
      <c r="A19" s="5" t="s">
        <v>110</v>
      </c>
      <c r="B19" s="3">
        <v>7.588061306802904E-2</v>
      </c>
      <c r="C19" s="2">
        <v>2.9040064533476743E-3</v>
      </c>
      <c r="D19" s="6">
        <v>0.6</v>
      </c>
      <c r="E19" s="8">
        <v>80</v>
      </c>
    </row>
    <row r="20" spans="1:5" ht="14.75" x14ac:dyDescent="0.75">
      <c r="A20" s="7" t="s">
        <v>109</v>
      </c>
      <c r="B20" s="3">
        <v>0.10802372775522948</v>
      </c>
      <c r="C20" s="2">
        <v>8.5076490789884485E-3</v>
      </c>
      <c r="D20" s="6">
        <v>0.6</v>
      </c>
      <c r="E20" s="8">
        <v>77</v>
      </c>
    </row>
    <row r="21" spans="1:5" ht="14.75" x14ac:dyDescent="0.75">
      <c r="A21" s="7" t="s">
        <v>90</v>
      </c>
      <c r="B21" s="3">
        <v>1.4069742475718959E-2</v>
      </c>
      <c r="C21" s="2">
        <v>9.7250464149942531E-4</v>
      </c>
      <c r="D21" s="6">
        <v>0.62</v>
      </c>
      <c r="E21" s="8">
        <v>75</v>
      </c>
    </row>
    <row r="22" spans="1:5" ht="14.75" x14ac:dyDescent="0.75">
      <c r="A22" s="5" t="s">
        <v>120</v>
      </c>
      <c r="B22" s="3">
        <v>6.4306505110674886E-2</v>
      </c>
      <c r="C22" s="2">
        <v>1.7938130372977729E-3</v>
      </c>
      <c r="D22" s="6">
        <v>0.62</v>
      </c>
      <c r="E22" s="8">
        <v>85</v>
      </c>
    </row>
    <row r="23" spans="1:5" ht="14.75" x14ac:dyDescent="0.75">
      <c r="A23" s="5" t="s">
        <v>126</v>
      </c>
      <c r="B23" s="3">
        <v>5.8829792897833147E-2</v>
      </c>
      <c r="C23" s="2">
        <v>4.1526912633764578E-3</v>
      </c>
      <c r="D23" s="6">
        <v>0.63</v>
      </c>
      <c r="E23" s="8">
        <v>80</v>
      </c>
    </row>
    <row r="24" spans="1:5" ht="14.75" x14ac:dyDescent="0.75">
      <c r="A24" s="4" t="s">
        <v>128</v>
      </c>
      <c r="B24" s="3">
        <v>6.7126977737870394E-2</v>
      </c>
      <c r="C24" s="2">
        <v>2.3531597361984087E-3</v>
      </c>
      <c r="D24" s="6">
        <v>0.63</v>
      </c>
      <c r="E24" s="8">
        <v>85</v>
      </c>
    </row>
    <row r="25" spans="1:5" ht="14.75" x14ac:dyDescent="0.75">
      <c r="A25" s="4" t="s">
        <v>125</v>
      </c>
      <c r="B25" s="3">
        <v>7.9047619047619047E-2</v>
      </c>
      <c r="C25" s="2">
        <v>1.9523809523809524E-3</v>
      </c>
      <c r="D25" s="6">
        <v>0.63</v>
      </c>
      <c r="E25" s="8"/>
    </row>
    <row r="26" spans="1:5" ht="14.75" x14ac:dyDescent="0.75">
      <c r="A26" s="5" t="s">
        <v>124</v>
      </c>
      <c r="B26" s="3">
        <v>0.13299707005896971</v>
      </c>
      <c r="C26" s="2">
        <v>2.44779883544116E-3</v>
      </c>
      <c r="D26" s="6">
        <v>0.64</v>
      </c>
      <c r="E26" s="8">
        <v>85</v>
      </c>
    </row>
    <row r="27" spans="1:5" ht="14.75" x14ac:dyDescent="0.75">
      <c r="A27" s="7" t="s">
        <v>121</v>
      </c>
      <c r="B27" s="3">
        <v>6.0036561441055826E-2</v>
      </c>
      <c r="C27" s="2">
        <v>1.5159621901194935E-3</v>
      </c>
      <c r="D27" s="6">
        <v>0.65</v>
      </c>
      <c r="E27" s="8">
        <v>85</v>
      </c>
    </row>
    <row r="28" spans="1:5" ht="14.75" x14ac:dyDescent="0.75">
      <c r="A28" s="7" t="s">
        <v>129</v>
      </c>
      <c r="B28" s="3">
        <v>6.8935738567825422E-2</v>
      </c>
      <c r="C28" s="2">
        <v>1.0829038271740323E-3</v>
      </c>
      <c r="D28" s="6">
        <v>0.66</v>
      </c>
      <c r="E28" s="8">
        <v>80</v>
      </c>
    </row>
    <row r="29" spans="1:5" ht="14.75" x14ac:dyDescent="0.75">
      <c r="A29" s="5" t="s">
        <v>134</v>
      </c>
      <c r="B29" s="3">
        <v>7.655545536519387E-2</v>
      </c>
      <c r="C29" s="2">
        <v>7.1235347159603248E-3</v>
      </c>
      <c r="D29" s="6">
        <v>0.66</v>
      </c>
      <c r="E29" s="8">
        <v>80</v>
      </c>
    </row>
    <row r="30" spans="1:5" ht="14.75" x14ac:dyDescent="0.75">
      <c r="A30" s="5" t="s">
        <v>94</v>
      </c>
      <c r="B30" s="3">
        <v>0.11297314206551369</v>
      </c>
      <c r="C30" s="2">
        <v>5.1392054341511369E-3</v>
      </c>
      <c r="D30" s="6">
        <v>0.66</v>
      </c>
      <c r="E30" s="8">
        <v>80</v>
      </c>
    </row>
    <row r="31" spans="1:5" ht="14.75" x14ac:dyDescent="0.75">
      <c r="A31" s="5" t="s">
        <v>117</v>
      </c>
      <c r="B31" s="3">
        <v>6.6041768441621893E-2</v>
      </c>
      <c r="C31" s="2">
        <v>7.0988031265266241E-3</v>
      </c>
      <c r="D31" s="6">
        <v>0.66</v>
      </c>
      <c r="E31" s="8">
        <v>75</v>
      </c>
    </row>
    <row r="32" spans="1:5" ht="14.75" x14ac:dyDescent="0.75">
      <c r="A32" s="5" t="s">
        <v>104</v>
      </c>
      <c r="B32" s="3">
        <v>9.906459915876703E-2</v>
      </c>
      <c r="C32" s="2">
        <v>3.0447611275032957E-3</v>
      </c>
      <c r="D32" s="6">
        <v>0.66</v>
      </c>
      <c r="E32" s="8">
        <v>85</v>
      </c>
    </row>
    <row r="33" spans="1:5" ht="14.75" x14ac:dyDescent="0.75">
      <c r="A33" s="5" t="s">
        <v>108</v>
      </c>
      <c r="B33" s="3">
        <v>6.550802139037433E-2</v>
      </c>
      <c r="C33" s="2">
        <v>4.7746371275783038E-3</v>
      </c>
      <c r="D33" s="6">
        <v>0.67</v>
      </c>
      <c r="E33" s="8">
        <v>85</v>
      </c>
    </row>
    <row r="34" spans="1:5" ht="14.75" x14ac:dyDescent="0.75">
      <c r="A34" s="5" t="s">
        <v>106</v>
      </c>
      <c r="B34" s="3">
        <v>7.4021496653822752E-2</v>
      </c>
      <c r="C34" s="2">
        <v>3.4475765564794159E-3</v>
      </c>
      <c r="D34" s="6">
        <v>0.68</v>
      </c>
      <c r="E34" s="8">
        <v>85</v>
      </c>
    </row>
    <row r="35" spans="1:5" ht="14.75" x14ac:dyDescent="0.75">
      <c r="A35" s="5" t="s">
        <v>136</v>
      </c>
      <c r="B35" s="3">
        <v>8.4459459459459457E-2</v>
      </c>
      <c r="C35" s="2">
        <v>5.4054054054054057E-3</v>
      </c>
      <c r="D35" s="6">
        <v>0.68</v>
      </c>
      <c r="E35" s="8">
        <v>80</v>
      </c>
    </row>
    <row r="36" spans="1:5" ht="14.75" x14ac:dyDescent="0.75">
      <c r="A36" s="5" t="s">
        <v>107</v>
      </c>
      <c r="B36" s="3">
        <v>4.7740524781341109E-2</v>
      </c>
      <c r="C36" s="2">
        <v>3.6443148688046646E-3</v>
      </c>
      <c r="D36" s="6">
        <v>0.68</v>
      </c>
      <c r="E36" s="8">
        <v>80</v>
      </c>
    </row>
    <row r="37" spans="1:5" ht="14.75" x14ac:dyDescent="0.75">
      <c r="A37" s="5" t="s">
        <v>130</v>
      </c>
      <c r="B37" s="3">
        <v>4.3132670952659262E-2</v>
      </c>
      <c r="C37" s="2">
        <v>6.3510617572569645E-3</v>
      </c>
      <c r="D37" s="6">
        <v>0.69</v>
      </c>
      <c r="E37" s="8">
        <v>85</v>
      </c>
    </row>
    <row r="38" spans="1:5" ht="14.75" x14ac:dyDescent="0.75">
      <c r="A38" s="4" t="s">
        <v>119</v>
      </c>
      <c r="B38" s="3">
        <v>5.062436719541006E-2</v>
      </c>
      <c r="C38" s="2">
        <v>3.3749578130273373E-3</v>
      </c>
      <c r="D38" s="6">
        <v>0.69</v>
      </c>
      <c r="E38" s="8">
        <v>85</v>
      </c>
    </row>
    <row r="39" spans="1:5" ht="14.75" x14ac:dyDescent="0.75">
      <c r="A39" s="5" t="s">
        <v>112</v>
      </c>
      <c r="B39" s="3">
        <v>6.4729574223245115E-2</v>
      </c>
      <c r="C39" s="2">
        <v>2.8768699654775605E-3</v>
      </c>
      <c r="D39" s="6">
        <v>0.7</v>
      </c>
      <c r="E39" s="8">
        <v>85</v>
      </c>
    </row>
    <row r="40" spans="1:5" ht="14.75" x14ac:dyDescent="0.75">
      <c r="A40" s="7" t="s">
        <v>137</v>
      </c>
      <c r="B40" s="3">
        <v>5.6518365235385414E-2</v>
      </c>
      <c r="C40" s="2">
        <v>1.6166580444904293E-3</v>
      </c>
      <c r="D40" s="6">
        <v>0.72</v>
      </c>
      <c r="E40" s="8">
        <v>80</v>
      </c>
    </row>
    <row r="41" spans="1:5" ht="14.75" x14ac:dyDescent="0.75">
      <c r="A41" s="5" t="s">
        <v>127</v>
      </c>
      <c r="B41" s="3">
        <v>6.4271058614761831E-2</v>
      </c>
      <c r="C41" s="2">
        <v>4.0481339765984581E-3</v>
      </c>
      <c r="D41" s="6">
        <v>0.72</v>
      </c>
      <c r="E41" s="8">
        <v>75</v>
      </c>
    </row>
    <row r="42" spans="1:5" ht="14.75" x14ac:dyDescent="0.75">
      <c r="A42" s="5" t="s">
        <v>135</v>
      </c>
      <c r="B42" s="3">
        <v>9.1263157894736838E-2</v>
      </c>
      <c r="C42" s="2">
        <v>1.6736842105263158E-2</v>
      </c>
      <c r="D42" s="6">
        <v>0.74</v>
      </c>
      <c r="E42" s="8">
        <v>80</v>
      </c>
    </row>
    <row r="43" spans="1:5" ht="14.75" x14ac:dyDescent="0.75">
      <c r="A43" s="5" t="s">
        <v>101</v>
      </c>
      <c r="B43" s="3">
        <v>7.0879801734820322E-2</v>
      </c>
      <c r="C43" s="2">
        <v>3.9653035935563819E-3</v>
      </c>
      <c r="D43" s="6">
        <v>0.74</v>
      </c>
      <c r="E43" s="8">
        <v>80</v>
      </c>
    </row>
    <row r="44" spans="1:5" ht="14.75" x14ac:dyDescent="0.75">
      <c r="A44" s="7" t="s">
        <v>132</v>
      </c>
      <c r="B44" s="3">
        <v>9.757626410363561E-2</v>
      </c>
      <c r="C44" s="2">
        <v>5.2235687421646471E-3</v>
      </c>
      <c r="D44" s="6">
        <v>0.74</v>
      </c>
      <c r="E44" s="8">
        <v>86</v>
      </c>
    </row>
  </sheetData>
  <autoFilter ref="A1:H45" xr:uid="{FDA8AE5F-8990-47C0-A05A-7D415BE9102D}">
    <sortState xmlns:xlrd2="http://schemas.microsoft.com/office/spreadsheetml/2017/richdata2" ref="A2:H45">
      <sortCondition ref="D1:D45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Master formula</vt:lpstr>
      <vt:lpstr>Master values</vt:lpstr>
      <vt:lpstr>2014 bar passage chart</vt:lpstr>
      <vt:lpstr>2014 MPRE chart</vt:lpstr>
      <vt:lpstr>2015 bar passage chart</vt:lpstr>
      <vt:lpstr>2015 MPRE chart</vt:lpstr>
      <vt:lpstr>2016 bar passage chart</vt:lpstr>
      <vt:lpstr>2016 MPRE chart</vt:lpstr>
      <vt:lpstr>2018 bar passage chart</vt:lpstr>
      <vt:lpstr>2018 MPRE chart</vt:lpstr>
      <vt:lpstr>AVG bar passage chart</vt:lpstr>
      <vt:lpstr>AVG MPRE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 Karp</dc:creator>
  <cp:lastModifiedBy>Beth Karp</cp:lastModifiedBy>
  <dcterms:created xsi:type="dcterms:W3CDTF">2020-08-22T15:13:15Z</dcterms:created>
  <dcterms:modified xsi:type="dcterms:W3CDTF">2020-08-26T14:23:58Z</dcterms:modified>
</cp:coreProperties>
</file>