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j7sd4\Downloads\startCenterProjects\Audi CPD\Translated_sheets\"/>
    </mc:Choice>
  </mc:AlternateContent>
  <workbookProtection workbookAlgorithmName="SHA-512" workbookHashValue="30HZUaSbIDgPuacG68WTibdH0SqBR0q1ZIDlaTrpt8MNf8BHPFUklkpC2NgBIxOa3UAUDhhWVkm/GVaEn/P1bw==" workbookSaltValue="V0gmCYepgAyA86iTLRYC8g==" workbookSpinCount="100000" lockStructure="1"/>
  <bookViews>
    <workbookView xWindow="5270" yWindow="4250" windowWidth="28040" windowHeight="15890"/>
  </bookViews>
  <sheets>
    <sheet name="09_CPD-LAH.8B3.907_EE-Qualitäts" sheetId="1" r:id="rId1"/>
    <sheet name="Status" sheetId="2" r:id="rId2"/>
    <sheet name="Misc" sheetId="3" r:id="rId3"/>
  </sheets>
  <definedNames>
    <definedName name="_xlnm._FilterDatabase" localSheetId="0" hidden="1">'09_CPD-LAH.8B3.907_EE-Qualitäts'!$A$1:$P$1</definedName>
    <definedName name="_xlnm.Print_Area" localSheetId="0">'09_CPD-LAH.8B3.907_EE-Qualitäts'!$A$1:$J$313</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 i="1" l="1"/>
  <c r="P6" i="1" s="1"/>
  <c r="P7" i="1" s="1"/>
  <c r="P8" i="1"/>
  <c r="P9" i="1" s="1"/>
  <c r="P10" i="1"/>
  <c r="P11" i="1" s="1"/>
  <c r="P12" i="1" s="1"/>
  <c r="P13" i="1" s="1"/>
  <c r="P14"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c r="P51" i="1" s="1"/>
  <c r="P52" i="1" s="1"/>
  <c r="P53" i="1" s="1"/>
  <c r="P54" i="1"/>
  <c r="P55" i="1" s="1"/>
  <c r="P56" i="1" s="1"/>
  <c r="P57" i="1"/>
  <c r="P58" i="1" s="1"/>
  <c r="P59" i="1"/>
  <c r="P60" i="1" s="1"/>
  <c r="P61" i="1" s="1"/>
  <c r="P62" i="1" s="1"/>
  <c r="P63" i="1" s="1"/>
  <c r="P64" i="1" s="1"/>
  <c r="P65" i="1" s="1"/>
  <c r="P66" i="1" s="1"/>
  <c r="P67" i="1" s="1"/>
  <c r="P68" i="1" s="1"/>
  <c r="P69" i="1" s="1"/>
  <c r="P70" i="1" s="1"/>
  <c r="P71" i="1" s="1"/>
  <c r="P72" i="1" s="1"/>
  <c r="P73" i="1" s="1"/>
  <c r="P74" i="1" s="1"/>
  <c r="P75" i="1" s="1"/>
  <c r="P76" i="1" s="1"/>
  <c r="P77" i="1" s="1"/>
  <c r="P78" i="1" s="1"/>
  <c r="P79" i="1" s="1"/>
  <c r="P80" i="1"/>
  <c r="P81" i="1" s="1"/>
  <c r="P82" i="1" s="1"/>
  <c r="P83" i="1" s="1"/>
  <c r="P84" i="1" s="1"/>
  <c r="P85" i="1" s="1"/>
  <c r="P86" i="1" s="1"/>
  <c r="P87" i="1" s="1"/>
  <c r="P88" i="1" s="1"/>
  <c r="P89" i="1" s="1"/>
  <c r="P90" i="1"/>
  <c r="P91" i="1" s="1"/>
  <c r="P92" i="1" s="1"/>
  <c r="P93" i="1" s="1"/>
  <c r="P94" i="1" s="1"/>
  <c r="P95" i="1" s="1"/>
  <c r="P96" i="1" s="1"/>
  <c r="P97" i="1" s="1"/>
  <c r="P98" i="1" s="1"/>
  <c r="P99" i="1" s="1"/>
  <c r="P100" i="1" s="1"/>
  <c r="P101" i="1"/>
  <c r="P102" i="1" s="1"/>
  <c r="P103" i="1" s="1"/>
  <c r="P104" i="1"/>
  <c r="P105" i="1" s="1"/>
  <c r="P106" i="1" s="1"/>
  <c r="P107" i="1" s="1"/>
  <c r="P108" i="1" s="1"/>
  <c r="P109" i="1" s="1"/>
  <c r="P110" i="1"/>
  <c r="P111" i="1"/>
  <c r="P112" i="1" s="1"/>
  <c r="P113" i="1"/>
  <c r="P114" i="1" s="1"/>
  <c r="P115" i="1" s="1"/>
  <c r="P116" i="1" s="1"/>
  <c r="P117" i="1" s="1"/>
  <c r="P118" i="1" s="1"/>
  <c r="P119" i="1"/>
  <c r="P120" i="1" s="1"/>
  <c r="P121" i="1" s="1"/>
  <c r="P122" i="1" s="1"/>
  <c r="P123" i="1" s="1"/>
  <c r="P124" i="1" s="1"/>
  <c r="P125" i="1" s="1"/>
  <c r="P126" i="1" s="1"/>
  <c r="P127" i="1"/>
  <c r="P128" i="1"/>
  <c r="P129" i="1" s="1"/>
  <c r="P130" i="1" s="1"/>
  <c r="P131" i="1" s="1"/>
  <c r="P132" i="1" s="1"/>
  <c r="P133" i="1" s="1"/>
  <c r="P134" i="1"/>
  <c r="P135" i="1" s="1"/>
  <c r="P136" i="1" s="1"/>
  <c r="P137" i="1" s="1"/>
  <c r="P138" i="1" s="1"/>
  <c r="P139" i="1" s="1"/>
  <c r="P140" i="1" s="1"/>
  <c r="P141" i="1" s="1"/>
  <c r="P142" i="1" s="1"/>
  <c r="P143" i="1" s="1"/>
  <c r="P144" i="1" s="1"/>
  <c r="P145" i="1" s="1"/>
  <c r="P146" i="1" s="1"/>
  <c r="P147" i="1"/>
  <c r="P148" i="1" s="1"/>
  <c r="P149" i="1" s="1"/>
  <c r="P150" i="1" s="1"/>
  <c r="P151" i="1" s="1"/>
  <c r="P152" i="1" s="1"/>
  <c r="P153" i="1" s="1"/>
  <c r="P154" i="1" s="1"/>
  <c r="P155" i="1" s="1"/>
  <c r="P156" i="1" s="1"/>
  <c r="P157" i="1" s="1"/>
  <c r="P158" i="1" s="1"/>
  <c r="P159" i="1" s="1"/>
  <c r="P160" i="1" s="1"/>
  <c r="P161" i="1" s="1"/>
  <c r="P162" i="1" s="1"/>
  <c r="P163" i="1" s="1"/>
  <c r="P164" i="1" s="1"/>
  <c r="P165" i="1" s="1"/>
  <c r="P166" i="1"/>
  <c r="P167" i="1"/>
  <c r="P168" i="1" s="1"/>
  <c r="P169" i="1" s="1"/>
  <c r="P170" i="1" s="1"/>
  <c r="P171" i="1" s="1"/>
  <c r="P172" i="1" s="1"/>
  <c r="P173" i="1" s="1"/>
  <c r="P174" i="1" s="1"/>
  <c r="P175" i="1" s="1"/>
  <c r="P176" i="1" s="1"/>
  <c r="P177" i="1" s="1"/>
  <c r="P178" i="1" s="1"/>
  <c r="P179" i="1" s="1"/>
  <c r="P180" i="1" s="1"/>
  <c r="P181" i="1" s="1"/>
  <c r="P182" i="1" s="1"/>
  <c r="P183" i="1" s="1"/>
  <c r="P184" i="1" s="1"/>
  <c r="P185" i="1" s="1"/>
  <c r="P186" i="1" s="1"/>
  <c r="P187" i="1" s="1"/>
  <c r="P188" i="1" s="1"/>
  <c r="P189" i="1" s="1"/>
  <c r="P190" i="1"/>
  <c r="P191" i="1" s="1"/>
  <c r="P192" i="1" s="1"/>
  <c r="P193" i="1" s="1"/>
  <c r="P194" i="1" s="1"/>
  <c r="P195" i="1" s="1"/>
  <c r="P196" i="1" s="1"/>
  <c r="P197" i="1" s="1"/>
  <c r="P198" i="1" s="1"/>
  <c r="P199" i="1"/>
  <c r="P200" i="1" s="1"/>
  <c r="P201" i="1" s="1"/>
  <c r="P202" i="1" s="1"/>
  <c r="P203" i="1"/>
  <c r="P204" i="1" s="1"/>
  <c r="P205" i="1"/>
  <c r="P206" i="1" s="1"/>
  <c r="P207" i="1"/>
  <c r="P208" i="1" s="1"/>
  <c r="P209" i="1"/>
  <c r="P210" i="1"/>
  <c r="P211" i="1" s="1"/>
  <c r="P212" i="1" s="1"/>
  <c r="P213" i="1" s="1"/>
  <c r="P214" i="1" s="1"/>
  <c r="P215" i="1" s="1"/>
  <c r="P216" i="1" s="1"/>
  <c r="P217" i="1" s="1"/>
  <c r="P218" i="1" s="1"/>
  <c r="P219" i="1"/>
  <c r="P220" i="1" s="1"/>
  <c r="P221" i="1" s="1"/>
  <c r="P222" i="1" s="1"/>
  <c r="P223" i="1" s="1"/>
  <c r="P224" i="1" s="1"/>
  <c r="P225" i="1" s="1"/>
  <c r="P226" i="1" s="1"/>
  <c r="P227" i="1" s="1"/>
  <c r="P228" i="1" s="1"/>
  <c r="P229" i="1" s="1"/>
  <c r="P230" i="1" s="1"/>
  <c r="P231" i="1" s="1"/>
  <c r="P232" i="1" s="1"/>
  <c r="P233" i="1" s="1"/>
  <c r="P234" i="1" s="1"/>
  <c r="P235" i="1" s="1"/>
  <c r="P236" i="1" s="1"/>
  <c r="P237" i="1" s="1"/>
  <c r="P238" i="1" s="1"/>
  <c r="P239" i="1" s="1"/>
  <c r="P240" i="1" s="1"/>
  <c r="P241" i="1" s="1"/>
  <c r="P242" i="1" s="1"/>
  <c r="P243" i="1" s="1"/>
  <c r="P244" i="1" s="1"/>
  <c r="P245" i="1" s="1"/>
  <c r="P246" i="1" s="1"/>
  <c r="P247" i="1" s="1"/>
  <c r="P248" i="1"/>
  <c r="P249" i="1" s="1"/>
  <c r="P250" i="1" s="1"/>
  <c r="P251" i="1" s="1"/>
  <c r="P252" i="1"/>
  <c r="P253" i="1" s="1"/>
  <c r="P254" i="1" s="1"/>
  <c r="P255" i="1" s="1"/>
  <c r="P256" i="1" s="1"/>
  <c r="P257" i="1" s="1"/>
  <c r="P258" i="1" s="1"/>
  <c r="P259" i="1" s="1"/>
  <c r="P260" i="1" s="1"/>
  <c r="P261" i="1" s="1"/>
  <c r="P262" i="1"/>
  <c r="P263" i="1" s="1"/>
  <c r="P264" i="1" s="1"/>
  <c r="P265" i="1" s="1"/>
  <c r="P266" i="1" s="1"/>
  <c r="P267" i="1" s="1"/>
  <c r="P268" i="1" s="1"/>
  <c r="P269" i="1" s="1"/>
  <c r="P270" i="1" s="1"/>
  <c r="P271" i="1" s="1"/>
  <c r="P272" i="1" s="1"/>
  <c r="P273" i="1" s="1"/>
  <c r="P274" i="1" s="1"/>
  <c r="P275" i="1" s="1"/>
  <c r="P276" i="1"/>
  <c r="P277" i="1"/>
  <c r="P278" i="1" s="1"/>
  <c r="P279" i="1" s="1"/>
  <c r="P280" i="1" s="1"/>
  <c r="P281" i="1" s="1"/>
  <c r="P282" i="1" s="1"/>
  <c r="P283" i="1" s="1"/>
  <c r="P284" i="1" s="1"/>
  <c r="P285" i="1" s="1"/>
  <c r="P286" i="1" s="1"/>
  <c r="P287" i="1" s="1"/>
  <c r="P288" i="1" s="1"/>
  <c r="P289" i="1" s="1"/>
  <c r="P290" i="1"/>
  <c r="P291" i="1" s="1"/>
  <c r="P292" i="1" s="1"/>
  <c r="P293" i="1" s="1"/>
  <c r="P294" i="1" s="1"/>
  <c r="P295" i="1" s="1"/>
  <c r="P296" i="1" s="1"/>
  <c r="P297" i="1" s="1"/>
  <c r="P298" i="1" s="1"/>
  <c r="P299" i="1" s="1"/>
  <c r="P300" i="1" s="1"/>
  <c r="P301" i="1" s="1"/>
  <c r="P302" i="1" s="1"/>
  <c r="P303" i="1" s="1"/>
  <c r="P304" i="1" s="1"/>
  <c r="P305" i="1" s="1"/>
  <c r="P306" i="1" s="1"/>
  <c r="P307" i="1" s="1"/>
  <c r="P308" i="1" s="1"/>
  <c r="P309" i="1" s="1"/>
  <c r="P310" i="1" s="1"/>
  <c r="P311" i="1"/>
  <c r="P312" i="1"/>
  <c r="P313" i="1" s="1"/>
  <c r="O18" i="2" l="1"/>
  <c r="O17" i="2"/>
  <c r="O16" i="2"/>
  <c r="O15" i="2"/>
  <c r="O9" i="2"/>
  <c r="O8" i="2"/>
  <c r="O7" i="2"/>
  <c r="O6" i="2"/>
  <c r="O5" i="2"/>
  <c r="O4" i="2"/>
  <c r="O19" i="2" l="1"/>
  <c r="O10" i="2"/>
  <c r="P10" i="2" l="1"/>
  <c r="P9" i="2"/>
  <c r="P8" i="2"/>
  <c r="P4" i="2"/>
  <c r="P7" i="2"/>
  <c r="P5" i="2"/>
  <c r="P6" i="2"/>
</calcChain>
</file>

<file path=xl/sharedStrings.xml><?xml version="1.0" encoding="utf-8"?>
<sst xmlns="http://schemas.openxmlformats.org/spreadsheetml/2006/main" count="2199" uniqueCount="931">
  <si>
    <t>QS-Modul-5508</t>
  </si>
  <si>
    <t>Angepasst von Autor</t>
  </si>
  <si>
    <t>neu/geändert</t>
  </si>
  <si>
    <t>Information</t>
  </si>
  <si>
    <t>QS-Modul-941</t>
  </si>
  <si>
    <t>Arbeitsstände dieses Dokumentes sind bei Ausleitung mit KSU 0.1 (max. 2 Jahre ab Erstellung) zu klassifizieren. Die Klassifizierung erfolgt gemäß ORL24 "Aufbewahrung von Unterlagen".</t>
  </si>
  <si>
    <t>QS-Modul-6024</t>
  </si>
  <si>
    <t>Fest</t>
  </si>
  <si>
    <r>
      <t>1 Vorwort</t>
    </r>
    <r>
      <rPr>
        <sz val="11"/>
        <color theme="1"/>
        <rFont val="Calibri"/>
        <family val="2"/>
        <scheme val="minor"/>
      </rPr>
      <t xml:space="preserve">
</t>
    </r>
  </si>
  <si>
    <t>QS-Modul-2</t>
  </si>
  <si>
    <t>Überschrift</t>
  </si>
  <si>
    <t>Das Bauteil-Lastenheft-Modul Qualitätssicherung ist Bestandteil des Bauteil-Lastenheftes und nur zusammen mit diesem gültig.</t>
  </si>
  <si>
    <t>QS-Modul-4</t>
  </si>
  <si>
    <t>Die vom Auftragnehmer zu erfüllenden Anforderungen sind in der Identifikationsnummer (z. B: [A: BT-LAH-1]) grundsätzlich durch ein "A" gekennzeichnet. Textteile, die durch ein "I" gekennzeichnet sind, sind Informationen zum besseren Verständnis des BT-LAH. Gibt es keine Identifikationsnummer oder keine Kennzeichnung mit "A" bzw. "I", so handelt es sich ebenfalls um eine Anforderung.</t>
  </si>
  <si>
    <t>QS-Modul-13</t>
  </si>
  <si>
    <r>
      <t>2 Anforderungen an die Produktion von elektrischen/elektronischen Baugruppen und Bauteilen</t>
    </r>
    <r>
      <rPr>
        <sz val="11"/>
        <color theme="1"/>
        <rFont val="Calibri"/>
        <family val="2"/>
        <scheme val="minor"/>
      </rPr>
      <t xml:space="preserve">
</t>
    </r>
  </si>
  <si>
    <t>QS-Modul-632</t>
  </si>
  <si>
    <t xml:space="preserve">Es sind alle Vorgaben und Spezifikationen der VW 80808-1 und VW80808-2 in der aktuell gültigen Form einzuhalten.
</t>
  </si>
  <si>
    <t>QS-Modul-5926</t>
  </si>
  <si>
    <t>Anforderung</t>
  </si>
  <si>
    <r>
      <t>2.1 Fertigungs- und Prüfkonzepte</t>
    </r>
    <r>
      <rPr>
        <sz val="11"/>
        <color theme="1"/>
        <rFont val="Calibri"/>
        <family val="2"/>
        <scheme val="minor"/>
      </rPr>
      <t xml:space="preserve">
</t>
    </r>
  </si>
  <si>
    <t>QS-Modul-5607</t>
  </si>
  <si>
    <t>Das Fertigung- und Prüfkonzept ist bis zur B-Freigabe dem Bauteilverantwortlichen der Qualitätssicherung vorzustellen und mit ihm abzustimmen</t>
  </si>
  <si>
    <t>QS-Modul-5608</t>
  </si>
  <si>
    <t>Die Größe der zu flashenden Dateien und der Datendurchsatz der beteiligten Komponenten im Fahrzeug sind zu berücksichtigen. Es ist durch geeignete Maßnahmen wie z.B. HW/SW optimierte Schnittstellen für den Flashprozess, Kompression, Vermeidung redundanter Daten oder durch Aufteilung von SW-Umfängen auf mehrere Teilenummern sicherzustellen, dass die Flashzeit im Fahrzeug die Vorgabe von 60 Minuten nicht überschreitet.
Abweichungen davon sind mit dem zuständigen Bauteilverantwortlichen der Qualitätssicherung bis zum Reifegrad 2 des QPN-Integral abzustimmen.</t>
  </si>
  <si>
    <t>QS-Modul-5852</t>
  </si>
  <si>
    <t>Der Lieferant etabliert in seiner Serienfertigung einen Prozess, der es ihm ermöglicht Software/Betriebssoftware direkt auf das vorliegende Steuergerät/Sensor zu programmieren. Eine Verlagerung dieses Prozessschrittes zu Unterlieferanten (Tier2) ist frühestens 3 Monate nach SOP und nur durch vorzeitige Anzeige (3 Monate vor Einführung) beim zuständigen Bauteilverantwortlichen der Qualitätssicherung möglich.</t>
  </si>
  <si>
    <t>QS-Modul-5853</t>
  </si>
  <si>
    <t>Eine Änderung von Bootloader und oder Bootmanager ist nach dem Meilenstein TBT Erstmuster Einzelnoten 3 nicht mehr zulässig. Sollten dennoch Änderungen notwendig sein, erfolgt ein Bauteil-Tausch zu Lasten des Verursachers.</t>
  </si>
  <si>
    <t>QS-Modul-5924</t>
  </si>
  <si>
    <r>
      <t>2.2 Produkt- und Prozessüberwachung</t>
    </r>
    <r>
      <rPr>
        <sz val="11"/>
        <color theme="1"/>
        <rFont val="Calibri"/>
        <family val="2"/>
        <scheme val="minor"/>
      </rPr>
      <t xml:space="preserve">
</t>
    </r>
  </si>
  <si>
    <t>QS-Modul-633</t>
  </si>
  <si>
    <t>Zur Fehler-Früherkennung und -vermeidung in der Serienfertigung sind vom Auftragnehmer Methoden wie Statistical Process Control, Part Average Test, Part Average Analyse, Jidoka oder ähnliche zur Realtime-Erfassung und Online-Auswertung von Messdaten im Prozess zu installieren. Bei Abweichungen sind geeignete Abstellmaßnahmen einzuleiten.</t>
  </si>
  <si>
    <t>QS-Modul-865</t>
  </si>
  <si>
    <t>Die Methode und die spezifischen Messwerte sind mit dem Bauteilverantwortlichen der Qualitätssicherung bis zur B-Freigabe, bzw. bis zum Reifegrad 3 des QPN-Integral, abzustimmen.</t>
  </si>
  <si>
    <t>QS-Modul-1031</t>
  </si>
  <si>
    <t>Die Serien-Prüftiefe ist mit den ersten Funktionsmustern zu dokumentieren, mit allen Prüfparametern offen zu legen und mit den zuständigen Fachabteilungen (Entwicklung, Qualitätssicherung, usw.) des Auftraggebers mit B-Muster abzustimmen.</t>
  </si>
  <si>
    <t>QS-Modul-866</t>
  </si>
  <si>
    <t>Die Testabdeckung für jedes Bauelement ist über alle Serienprüfungen in Form einer Testabdeckungsmatrix nachzuweisen.</t>
  </si>
  <si>
    <t>QS-Modul-1073</t>
  </si>
  <si>
    <t>Innerhalb der produktspezifischen Prüfumfänge ist sicherzustellen, dass der Prüfling nachweislich jederzeit innerhalb der Spezifikation betrieben wird.</t>
  </si>
  <si>
    <t>QS-Modul-5936</t>
  </si>
  <si>
    <t>Die Prüfparameter sind online zu überwachen, sowie zu dokumentieren.</t>
  </si>
  <si>
    <t>QS-Modul-5937</t>
  </si>
  <si>
    <t>Sichtprüfungen als ausschließliche Prüfung für ein Qualitätsmerkmal sind in der Wertschöpfung im Bereich der Fertigung nicht gestattet. Ausnahmen sind bei der Vorstellung des Prüfkonzeptes mit dem Bauteilverantwortlichen der Qualitätssicherung abzustimmen.</t>
  </si>
  <si>
    <t>QS-Modul-5857</t>
  </si>
  <si>
    <t>Folgende Serienprüfungen sind im Fertigungsablauf zu 100 % durchzuführen:</t>
  </si>
  <si>
    <t>QS-Modul-635</t>
  </si>
  <si>
    <t>Ein automatischer Bandende-Test (End-Of-Line Test) ist am vollständig montierten Bauteil durchzuführen. Umfang und Inhalt des Test sind bis zur B-Freigabe des Projekts mit dem Bauteilverantwortlichen der Qualitätssicherung und der Technischen Entwicklung abzustimmen. Es muss eine automatische i.O.-Kennzeichnung auf dem Bauteil geben, die mit dem Ergebnis des Bandende-Test automatisch verknüpft ist.</t>
  </si>
  <si>
    <t>QS-Modul-636</t>
  </si>
  <si>
    <t xml:space="preserve">Der Lieferant integriert einen Hoch- und Tieftemperaturtest (RunIn) serienbegleitend in seinen Fertigungsablauf, der in den spezifizierten Temperaturgrenzen die Komponenten auf ihre Funktion überprüft. Inhalte der Funktionsprüfung sind die End-Of-Line-Kriterien. Das Prüfkonzept ist dem Bauteilverantwortlichen der Qualitätssicherung bis zur B-Freigabe vorzustellen. </t>
  </si>
  <si>
    <t>QS-Modul-5858</t>
  </si>
  <si>
    <t>Jedes Bauelement muss durch automatische Tests optisch, elektrisch oder funktional mindestens einmal auf korrekte Lage, korrekten Wert und korrekte Polarität überprüft werden.</t>
  </si>
  <si>
    <t>QS-Modul-637</t>
  </si>
  <si>
    <t xml:space="preserve">Die Fertigungs- und Prüfreihenfolge muss automatisch abgesichert sein. </t>
  </si>
  <si>
    <t>QS-Modul-638</t>
  </si>
  <si>
    <t xml:space="preserve">Bauteile, welche nicht unter den definierten Produktionsbedingungen gefertigt wurden, oder die einen Prüfschritt nicht bestehen, müssen durch das Fertigungssteuerungssystem ge-sperrt werden. </t>
  </si>
  <si>
    <t>QS-Modul-5791</t>
  </si>
  <si>
    <t>Die Freigabe von gesperrten Bauteilen darf nur erfolgen, wenn als Ursache für den Ausfall ein Pseudofehler analysiert wurde. Die Analyse ist entsprechend der VW80131 zu dokumentieren.</t>
  </si>
  <si>
    <t>QS-Modul-5792</t>
  </si>
  <si>
    <t>Prüfung aller Bauelemente auf Wert und Funktion (ICT)</t>
  </si>
  <si>
    <t>QS-Modul-639</t>
  </si>
  <si>
    <t>Beim ICT oder sonstigen Tests dürfen auf Bauelementen keine Testnadeln aufgesetzt werden. Ausnahmen sind bei der Vorstellung des Prüfkonzeptes mit dem Q-BTV abzustimmen.</t>
  </si>
  <si>
    <t>QS-Modul-1271</t>
  </si>
  <si>
    <t>Nach dem Lotpastendruck ist eine automatische optische Pastendruckinspektion durchzuführen. Bei flächenkontaktierten Bauelementen oder Bauelementen mit vollständig verdeckten Lötstellen (z. B. BGA, QFN, FET, DPAK, COB, FlipChip) muss diese Inspektion zu 100% und mit einem 3D-System erfolgen.</t>
  </si>
  <si>
    <t>QS-Modul-640</t>
  </si>
  <si>
    <t>Alle Lötverbindungen von flächenkontaktierten Bauelementen oder Bauelementen mit vollständig verdeckten Lötstellen sind durch eine Röntgeninspektion zu prüfen und zu dokumentieren. Das Prüfkonzept ist mit dem Bauteilverantworlichen der Qualitätssicherung bis zur B-Freigabe abzustimmen.</t>
  </si>
  <si>
    <t>QS-Modul-5930</t>
  </si>
  <si>
    <t xml:space="preserve">Der Nachweis des maximal zulässigen Porengehaltes ist für jedes Fertigungslos an jeweils drei Mustern durchzuführen.
</t>
  </si>
  <si>
    <t>QS-Modul-5999</t>
  </si>
  <si>
    <t>Für alle SMD-Bauelemente gilt:
		Zur Berechnung des Porenanteils ist nur der Lotspalt zwischen dem Bauelement und der Leiterplatte heranzuziehen. Lötmenisken sind nicht mit zu berechnen.</t>
  </si>
  <si>
    <t>QS-Modul-5931</t>
  </si>
  <si>
    <t>Bei bedrahteten Bauteilen (THT) muss eine Kontrolle des Lotdurchstiegs bei mindestens 10% des Fertigungsloses erfolgen. Abweichungen davon sind mit dem zuständigen Bauteilverantwortlichen der Qualitätssicherung bis zur B-Freigabe abzustimmen.</t>
  </si>
  <si>
    <t>QS-Modul-5795</t>
  </si>
  <si>
    <t>Prüfung aller Schnittstellen mit Kundenapplikation</t>
  </si>
  <si>
    <t>QS-Modul-641</t>
  </si>
  <si>
    <t>Prüfung FLASH/EEPROM - Speicher</t>
  </si>
  <si>
    <t>QS-Modul-642</t>
  </si>
  <si>
    <t>Steckerprüfung (Position der Steckerpins, Maßhaltigkeit und Kodierung des Gehäuses). Original-Gegenstecker dürfen im Fertigungsprozess nicht verwendet werden. Es sind gefederte Prüfpins zu verwenden.</t>
  </si>
  <si>
    <t>QS-Modul-643</t>
  </si>
  <si>
    <t>Visuelle Prüfungen für optische Merkmale. Bei Displays und Oberflächen mit Symbolik ist eine automatische optische Inspektion bezüglich der festgelegten Merkmale durchzuführen.</t>
  </si>
  <si>
    <t>QS-Modul-645</t>
  </si>
  <si>
    <t>Betätigungselemente sind über ein Kraft-Weg-Diagramm und Funktion zu überprüfen</t>
  </si>
  <si>
    <t>QS-Modul-1032</t>
  </si>
  <si>
    <t xml:space="preserve">Wenn es eine Geräuschspezifikation für das Bauteil gibt, sind zu 100% serienbegleitend bei der Bandendeprüfung Geräuschmessungen durchzuführen und zu dokumentieren. Die jeweiligen Mess- und Auswertesysteme sowie Grenzwerte sind mit dem zuständigen Bauteilverantworlichen der Qualitätssicherung und der Entwicklung bis zum Reifegrad 3 des QPN-Integral abzustimmen.
</t>
  </si>
  <si>
    <t>QS-Modul-6000</t>
  </si>
  <si>
    <t>Es muss sichergestellt werden, dass die korrekte Anzahl an Schrauben und die Schraubreihenfolge prozesssicher eingehalten werden.</t>
  </si>
  <si>
    <t>QS-Modul-1233</t>
  </si>
  <si>
    <t xml:space="preserve">Prozesssichere Überwachung von mindestens zwei unabhängigen Kenngrößen beim Einsatz von Schraubwerkzeugen. </t>
  </si>
  <si>
    <t>QS-Modul-1234</t>
  </si>
  <si>
    <t>Überprüfung von Steckverbindungen innerhalb von Bauteilen:</t>
  </si>
  <si>
    <t>QS-Modul-5802</t>
  </si>
  <si>
    <t>Interne Steckverbindungen sind bezüglich korrekter Steckung und Verriegelung automatisiert zu 100% prozessbegleitend zu überprüfen.</t>
  </si>
  <si>
    <t>QS-Modul-5803</t>
  </si>
  <si>
    <t>Die Pin-Belegung bei Flachbandkabeln für interne Bauteilverbindungen muss so ausgelegt werden, dass die äußeren Pins mit EOL-Test relevante Funktionen belegt werden. Ein schräg gestecktes Flachkabel muss damit am EOL prozesssicher erkannt werden.</t>
  </si>
  <si>
    <t>QS-Modul-5804</t>
  </si>
  <si>
    <r>
      <t>2.2.1 Ausleuchtungs-Produktaudit für Bedienelemente</t>
    </r>
    <r>
      <rPr>
        <sz val="11"/>
        <color theme="1"/>
        <rFont val="Calibri"/>
        <family val="2"/>
        <scheme val="minor"/>
      </rPr>
      <t xml:space="preserve">
</t>
    </r>
  </si>
  <si>
    <t>QS-Modul-6007</t>
  </si>
  <si>
    <t xml:space="preserve">Es ist vom Lieferanten ein Ausleuchtungs-Produktaudit durchzuführen. Zu messende Parameter sind mindestens: Leuchtdichte sowie Farbortmessung der Funktions- und Suchbeleuchtung. Die Anzahl der Prüflinge und die Häufigkeit des Audits ist bis zur B-Freigabe mit dem zuständigen BTV der Qualitätssicherung festzulegen.
</t>
  </si>
  <si>
    <t>QS-Modul-6008</t>
  </si>
  <si>
    <r>
      <t>2.3 ESD-Schutz</t>
    </r>
    <r>
      <rPr>
        <sz val="11"/>
        <color theme="1"/>
        <rFont val="Calibri"/>
        <family val="2"/>
        <scheme val="minor"/>
      </rPr>
      <t xml:space="preserve">
</t>
    </r>
  </si>
  <si>
    <t>QS-Modul-1009</t>
  </si>
  <si>
    <t>Ein ESD-Schutzsystem nach DIN EN 61340-5-1 und DIN EN 61340-5-1 Beiblatt 01 ist in der Fertigung bis zur 2-Tages-Produktions-Abnahme umzusetzen und nachzuweisen.</t>
  </si>
  <si>
    <t>QS-Modul-1026</t>
  </si>
  <si>
    <t>Eine regelmäßige Überprüfung der Wirksamkeit ist durch eine Dokumentation der Messwerte nachzuweisen.</t>
  </si>
  <si>
    <t>QS-Modul-1027</t>
  </si>
  <si>
    <t xml:space="preserve">Folgende Anforderungen sind umzusetzen:
das Tragen von Handgelenks-Erdungsbändern bei sitzenden Tätigkeiten
das Tragen von ableitfähiger ESD-Schutzkleidung
das Tragen von ableitfähigem Schuhwerk
die tägliche Überprüfung mit Dokumentation der persönlichen Schutzausrüstung (Schuhe/Handgelenksband) </t>
  </si>
  <si>
    <t>QS-Modul-1393</t>
  </si>
  <si>
    <r>
      <t>2.4 Einhaltung der Bauelementehersteller-Angaben</t>
    </r>
    <r>
      <rPr>
        <sz val="11"/>
        <color theme="1"/>
        <rFont val="Calibri"/>
        <family val="2"/>
        <scheme val="minor"/>
      </rPr>
      <t xml:space="preserve">
</t>
    </r>
  </si>
  <si>
    <t>QS-Modul-1004</t>
  </si>
  <si>
    <t>Die verwendeten Bauelemente müssen nach Herstellerangaben verarbeitet (z.B. gelötet) werden. Besonders zu beachten sind Löttemperaturen, Lötzeiten, Temperaturgradienten, Lagerzeiten und Moisture Sensitive Level.</t>
  </si>
  <si>
    <t>QS-Modul-1015</t>
  </si>
  <si>
    <t xml:space="preserve">Feuchteempfindliche Bauelemente müssen nach IPC/JEDEC J-STD-020, in der aktuell gültigen Version, verarbeitet werden.
</t>
  </si>
  <si>
    <t>QS-Modul-5830</t>
  </si>
  <si>
    <r>
      <t>2.5 Abnahmekriterien für elektrische und elektronische Bauteile und Baugruppen</t>
    </r>
    <r>
      <rPr>
        <sz val="11"/>
        <color theme="1"/>
        <rFont val="Calibri"/>
        <family val="2"/>
        <scheme val="minor"/>
      </rPr>
      <t xml:space="preserve">
</t>
    </r>
  </si>
  <si>
    <t>QS-Modul-5609</t>
  </si>
  <si>
    <t>Als Standard für die optische/visuelle Abnahme sind die Abnahmekriterien der IPC-A-610 in der aktuell gültigen Version anzuwenden. Die geltende Produktklasse ist  Klasse 3.</t>
  </si>
  <si>
    <t>QS-Modul-5605</t>
  </si>
  <si>
    <r>
      <t>2.6 Verbindungstechnologien auf der Baugruppe</t>
    </r>
    <r>
      <rPr>
        <sz val="11"/>
        <color theme="1"/>
        <rFont val="Calibri"/>
        <family val="2"/>
        <scheme val="minor"/>
      </rPr>
      <t xml:space="preserve">
</t>
    </r>
  </si>
  <si>
    <t>QS-Modul-5724</t>
  </si>
  <si>
    <t>Es gelten die Anforderungen der VW80808-1 des Kapitels "Baugruppen".</t>
  </si>
  <si>
    <t>QS-Modul-5843</t>
  </si>
  <si>
    <r>
      <t>2.6.1 Löttechnologie</t>
    </r>
    <r>
      <rPr>
        <sz val="11"/>
        <color theme="1"/>
        <rFont val="Calibri"/>
        <family val="2"/>
        <scheme val="minor"/>
      </rPr>
      <t xml:space="preserve">
</t>
    </r>
  </si>
  <si>
    <t>QS-Modul-1006</t>
  </si>
  <si>
    <t>Nach VW80808-1 sind Wellen- und Selektivlötverfahren ausschließlich für THT-Bauelemente zulässig.</t>
  </si>
  <si>
    <t>QS-Modul-1017</t>
  </si>
  <si>
    <t>Der Einsatz von Wellen- und Selektivlötverfahren muss mit dem Bauteilverantwortlichen der Qualitätssicherung im Rahmen des Fertigungskonzeptes bis zum Reifegrad 2 des QPN-Integral abgestimmt werden.</t>
  </si>
  <si>
    <t>QS-Modul-1069</t>
  </si>
  <si>
    <t>Bei Wellen- und Selektiv-Lötprozessen ist sicherzustellen, dass Lötstellen aus vorausgegangenen Lötprozessen nicht wieder auf- oder angeschmolzen werden. Ein Nachweis mittels Temperaturmessung, Thermografie oder Metallografie (Schliffbild)  ist bis zur 2-Tages-Produktion durchzuführen.</t>
  </si>
  <si>
    <t>QS-Modul-5727</t>
  </si>
  <si>
    <t>Manuelle Lötungen sind als Serienverfahren nicht zulässig. Ausnahmen müssen durch Einzelgenehmigungen des zuständigen Bauteilverantwortlichen bis zum Reifegrad 2 des QPN-Integral freigegeben werden.</t>
  </si>
  <si>
    <t>QS-Modul-1394</t>
  </si>
  <si>
    <t>Für das manuelle Löten müssen besonders geschulte Mitarbeiter eingesetzt werden. Ein Nachweis der Qualifikation der Mitarbeiter (z.B. durch Zertifikat der Lötfachkraft des DVS oder eine Schulung nach J-STD001) muss erbracht werden.</t>
  </si>
  <si>
    <t>QS-Modul-5728</t>
  </si>
  <si>
    <t>Bei allen Lötverfahren ist unter Schutzgas-Atmosphäre zu löten. Bei Reflow-Lötverfahren kann eine Schutzgas-Atmosphäre entfallen, wenn die Lotpaste vom Hersteller für die Verwendung unter Normalatmosphäre freigegeben ist.</t>
  </si>
  <si>
    <t>QS-Modul-1018</t>
  </si>
  <si>
    <r>
      <t>2.6.2 Einpresstechnik</t>
    </r>
    <r>
      <rPr>
        <sz val="11"/>
        <color theme="1"/>
        <rFont val="Calibri"/>
        <family val="2"/>
        <scheme val="minor"/>
      </rPr>
      <t xml:space="preserve">
</t>
    </r>
  </si>
  <si>
    <t>QS-Modul-5730</t>
  </si>
  <si>
    <t>Der Einpressprozess ist zum B-Muster mit dem Bauteilverantwortlichen der Qualitätssicherung und der Technischen Entwicklung abzustimmen.</t>
  </si>
  <si>
    <t>QS-Modul-5731</t>
  </si>
  <si>
    <t xml:space="preserve">Die Auswahl von Werkstoffen und Prozessparametern sind anhand einer statistischen Versuchsplanung (DoE) sowie einer Freigabeuntersuchung zu begründen. </t>
  </si>
  <si>
    <t>QS-Modul-5732</t>
  </si>
  <si>
    <t>Die automatische Kraft-Weg-Überwachung beim Einpressvorgang ist durch entsprechende Prozessfenster mit minimal vier Fenstern oder einer Hüllkurve über die gesamte Produktlaufzeit nachzuweisen. Die Wirksamkeit der Lage der Fenster bzw. die Toleranz der Hüllkurve ist zum B-Muster unter Berücksichtigung der Vorgaben des Kontaktherstellers zu dokumentieren.</t>
  </si>
  <si>
    <t>QS-Modul-5932</t>
  </si>
  <si>
    <r>
      <t>2.6.3 Drahtbondtechnologie</t>
    </r>
    <r>
      <rPr>
        <sz val="11"/>
        <color theme="1"/>
        <rFont val="Calibri"/>
        <family val="2"/>
        <scheme val="minor"/>
      </rPr>
      <t xml:space="preserve">
</t>
    </r>
  </si>
  <si>
    <t>QS-Modul-5735</t>
  </si>
  <si>
    <t xml:space="preserve">Die Anforderungen an Drahtbondverbindungen in Bauteilen und auf Baugruppen sind gemäß der Norm VW80818 umzusetzen. </t>
  </si>
  <si>
    <t>QS-Modul-5832</t>
  </si>
  <si>
    <t xml:space="preserve">Designvorgaben an Drahtbondverbindungen gemäß VW80818 sind mit dem B- Muster festzulegen , zu qualifizieren und die Umsetzung ist dem Bauteilveranwortlichen der Qualitätssicherung auf Verlangen vorzustellen. </t>
  </si>
  <si>
    <t>QS-Modul-5833</t>
  </si>
  <si>
    <t>Die Anforderungen der VW80818 werden für interne Bondverbindungen innerhalb von elektrischen und elektronischen Bauelementen durch den Nachweis einer bestanden Qualifikation nach AEC-Q100/101 erbracht.</t>
  </si>
  <si>
    <t>QS-Modul-5834</t>
  </si>
  <si>
    <r>
      <t>2.6.4 Überprüfung von Crimpverbindungen</t>
    </r>
    <r>
      <rPr>
        <sz val="11"/>
        <color theme="1"/>
        <rFont val="Calibri"/>
        <family val="2"/>
        <scheme val="minor"/>
      </rPr>
      <t xml:space="preserve">
</t>
    </r>
  </si>
  <si>
    <t>QS-Modul-1011</t>
  </si>
  <si>
    <t>Für die Prozessüberprüfung von Crimpverbindungen in Elektrik/Elektronik-Komponenten gelten die Anforderungen der Crimpnorm VW 60330. Dies betrifft insbesondere die serienbegleitende Schliffbilderstellung.</t>
  </si>
  <si>
    <t>QS-Modul-1030</t>
  </si>
  <si>
    <r>
      <t>2.6.5 Schweißverbindungen</t>
    </r>
    <r>
      <rPr>
        <sz val="11"/>
        <color theme="1"/>
        <rFont val="Calibri"/>
        <family val="2"/>
        <scheme val="minor"/>
      </rPr>
      <t xml:space="preserve">
</t>
    </r>
  </si>
  <si>
    <t>QS-Modul-6017</t>
  </si>
  <si>
    <t xml:space="preserve">Schweißprozesse an metallischen Werkstoffen sind mit dem B-Muster zu qualifizieren. Die Qualifikationsergebnisse und die daraus abgeleiteten serienbegleitenden Prüfungen sind dem Bauteilver-antwortlichen der Qualitätssicherung bis zum Ende der B-Muster Phase vorzustellen. 
</t>
  </si>
  <si>
    <t>QS-Modul-6018</t>
  </si>
  <si>
    <r>
      <t>2.7 Reinheitsanforderungen  an bestückte und unbestückte Schaltungsträger</t>
    </r>
    <r>
      <rPr>
        <sz val="11"/>
        <color theme="1"/>
        <rFont val="Calibri"/>
        <family val="2"/>
        <scheme val="minor"/>
      </rPr>
      <t xml:space="preserve">
</t>
    </r>
  </si>
  <si>
    <t>QS-Modul-1264</t>
  </si>
  <si>
    <t>Zugelassene Flussmittelrückstände, z. B. von No-Clean-Flussmitteln, werden in der IPC-A-610 erläutert. Ein Nachweis der Unbedenklichkeit der Rückstände entsprechend der Norm J-STD004 ist vorzulegen. Eine Mischung von Flussmittelrückständen aus mehreren Lötprozessen ist nicht zulässig.</t>
  </si>
  <si>
    <t>QS-Modul-5835</t>
  </si>
  <si>
    <t>Die ionische Kontamination von unbestückten organischen Schaltungsträgern muss den Grenzwert von &lt;0,75 µg/cm² NaCl-Equivalent erfüllen.</t>
  </si>
  <si>
    <t>QS-Modul-5836</t>
  </si>
  <si>
    <t>Der Nachweis der ionischen Kontamination erfolgt nach IPC-TM-650 (2.3.25 Detection and Measurement of Ionizable Surface Contaminants by Resistivity of Solvent Extract ROSE).</t>
  </si>
  <si>
    <t>QS-Modul-5837</t>
  </si>
  <si>
    <t>Der Referenzwert für die ionische Kontamination an der bestückten un mit allen Lötprozessen gefertigten Baugruppe wird an je zwei Mustern aus drei Serien-Produktionslosen gemesse.</t>
  </si>
  <si>
    <t>QS-Modul-6025</t>
  </si>
  <si>
    <t>Aus einem dieser Lose müssen die Muster für die PV-Test entnommen werden.</t>
  </si>
  <si>
    <t>QS-Modul-6026</t>
  </si>
  <si>
    <t>Der daraus abgeleitete Grenzwert setzt sich aus dem Mittelwert plus drei Sigma zusammen.</t>
  </si>
  <si>
    <t>QS-Modul-6027</t>
  </si>
  <si>
    <t>Wenn nach den PV-Tests keine elektrochemische Migration detektiert werden kann, ist der oben ermittelte Referenzwert als Grenzwert für die Serienproduktion zu übernehmen.</t>
  </si>
  <si>
    <t>QS-Modul-6028</t>
  </si>
  <si>
    <t>Der Grenzwert ist in Form eines Prüfberichtes vor der BMG zu dokumentieren und den Bauteilverantwortlichen der Qualitätssicherung und der Entwicklung zur Verfügung zu stellen.</t>
  </si>
  <si>
    <t>QS-Modul-6029</t>
  </si>
  <si>
    <t>Die Einhaltung dieses Grenzwertes über die Serienfertigung ist monatlich an zwei Mustern durch eine Messung der ionischen Kontamination nachzuweisen. Die Muster müssen unterschiedlichen Produktionslosen entnommen werden.</t>
  </si>
  <si>
    <t>QS-Modul-6030</t>
  </si>
  <si>
    <r>
      <t>2.8 Beschichtung (Schutzlack und Verguss) von Schaltungsträgern</t>
    </r>
    <r>
      <rPr>
        <sz val="11"/>
        <color theme="1"/>
        <rFont val="Calibri"/>
        <family val="2"/>
        <scheme val="minor"/>
      </rPr>
      <t xml:space="preserve">
</t>
    </r>
  </si>
  <si>
    <t>QS-Modul-1400</t>
  </si>
  <si>
    <t>Sofern ein Schutzlackieren oder ein Verguss des Bauteils oder einzelner Komponenten erfolgen soll, sind Flussmittelrückstände zu entfernen.</t>
  </si>
  <si>
    <t>QS-Modul-5841</t>
  </si>
  <si>
    <t>Der Nachweis der geforderten Oberflächenreinheit muss an unbeschichteten Schaltungsträgern durchgeführt werden. (Grenzwerte und Testmethodik siehe Kapitel Reinheitsanforderungen  an bestückte und unbestückte Schaltungsträger)</t>
  </si>
  <si>
    <t>QS-Modul-5840</t>
  </si>
  <si>
    <t>Bei Verzicht auf eine Reinigung der Baugruppe vor einer Beschichtung muss der Lieferant die Unbedenklichkeit der Wechselwirkung von Verunreinigungen auf der Baugruppe und den beteiligten Werkstoffen durch einen sequentiellen Test nachweisen. (siehe Anhang B)</t>
  </si>
  <si>
    <t>QS-Modul-5842</t>
  </si>
  <si>
    <t>Das Lackierfenster für eine Schutzlackierung beinhaltet die Definition aller zu lackierenden Bereiche sowie auch der absolut verbotenen Zonen auf der Baugruppe und ist zum B-Muster mit dem Bauteilverantwortlichen der Qualitätssicherung abzustimmen. Die Einhaltung des Lackierfensters ist über die gesamte Produktlaufzeit zu gewährleisten.</t>
  </si>
  <si>
    <t>QS-Modul-5933</t>
  </si>
  <si>
    <t>Die Bauteile sind zu 100% auf Qualität und Vollständigkeit der Beschichtung zu prüfen.</t>
  </si>
  <si>
    <t>QS-Modul-1403</t>
  </si>
  <si>
    <t>Nacharbeit und Reparatur an beschichteten Bereichen sind nicht zulässig.</t>
  </si>
  <si>
    <t>QS-Modul-1404</t>
  </si>
  <si>
    <t>Bei Verguss-Prozessen sind folgende Qualitäts-Prüfungen im Serienprozess durchzuführen:</t>
  </si>
  <si>
    <t>QS-Modul-5741</t>
  </si>
  <si>
    <t>Vor der Verwendung neuer Harzgebinde muss nach dem Aufrühren die Dichte überprüft werden.</t>
  </si>
  <si>
    <t>QS-Modul-5742</t>
  </si>
  <si>
    <t>Bei jedem Fertigungslos muss eine Shore-Härte-Kontrolle durchgeführt werden (Becherprobe). Dabei muss der Aushärteprozess, die Abkühlzeit und die Umgebungs-Temperatur bei der gemessen wird definiert sein. Die Härtungsproben sind als Rückstellmuster aufzubewahren.</t>
  </si>
  <si>
    <t>QS-Modul-5743</t>
  </si>
  <si>
    <t>Bei Vergussanlagen, bei denen sich das Mischungsverhältnis verändern kann, muss zu Beginn einer Schicht, nach dem Wechsel von Materialgebinden und bei Anlagenänderungen das Mischungsverhältnis von Harz und Härter überprüft und dokumentiert werden.</t>
  </si>
  <si>
    <t>QS-Modul-5745</t>
  </si>
  <si>
    <r>
      <t>2.9 Nutzentrennung</t>
    </r>
    <r>
      <rPr>
        <sz val="11"/>
        <color theme="1"/>
        <rFont val="Calibri"/>
        <family val="2"/>
        <scheme val="minor"/>
      </rPr>
      <t xml:space="preserve">
</t>
    </r>
  </si>
  <si>
    <t>QS-Modul-1005</t>
  </si>
  <si>
    <t>Die Trennung von Baugruppen aus dem Leiterplattennutzen ist nur dann zulässig, wenn nachgewiesen werden kann, dass das Trennverfahren nicht zu Beschädigungen führt.</t>
  </si>
  <si>
    <t>QS-Modul-601</t>
  </si>
  <si>
    <t>Partikel aus dem Trennprozess sind nur zulässig, wenn nachgewiesen werden kann, dass diese weder funktions- noch zuverlässigkeitsrelevant sind.</t>
  </si>
  <si>
    <t>QS-Modul-5797</t>
  </si>
  <si>
    <r>
      <t>2.10 Mechanischer Stress</t>
    </r>
    <r>
      <rPr>
        <sz val="11"/>
        <color theme="1"/>
        <rFont val="Calibri"/>
        <family val="2"/>
        <scheme val="minor"/>
      </rPr>
      <t xml:space="preserve">
</t>
    </r>
  </si>
  <si>
    <t>QS-Modul-1002</t>
  </si>
  <si>
    <t>Für Anforderungen an SMD-Bauelemente gelten die Grenzwerte der VW80808-1, Kapitel Baugruppe - "Anforderungen an das Produkt".</t>
  </si>
  <si>
    <t>QS-Modul-1411</t>
  </si>
  <si>
    <t>Die für die Schaltungsträgeroberfläche zulässige Dehnung darf  über die gesamte Prozesskette, insbesondere für Einzel- und Dauerbelastung in Fertigung und Montage, über den gesamten Temperaturbereich nicht überschritten werden.</t>
  </si>
  <si>
    <t>QS-Modul-1012</t>
  </si>
  <si>
    <t>Folgende Untersuchungen müssen vor einer 2-Tages-Produktion (PRE-Check) durchgeführt werden:</t>
  </si>
  <si>
    <t>QS-Modul-5844</t>
  </si>
  <si>
    <t>Bewertung des Einflusses von mechanischem Stress (Biegebeanspruchung. Der Nachweis zur Einhaltung der Dehnungsvorgaben für Schaltungsträger ist gemäß IPC/JEDEC 9704 [4] zu führen. Die Durchführung hat gemäß der Beschreibung in der Protokollvorlage im Anhang A zu erfolgen. Für die Zusammenfassung der Messergebnisse ist ebenfalls die Protokollvorlage zu verwenden.</t>
  </si>
  <si>
    <t>QS-Modul-5845</t>
  </si>
  <si>
    <t>Die Untersuchungsergebnisse sind halbjährlich, bzw. bei relevanten Prozess- und Anlagenänderungen prozessbegleitend zu überprüfen.</t>
  </si>
  <si>
    <t>QS-Modul-1013</t>
  </si>
  <si>
    <r>
      <t>2.11 Manuelle Bestückung und Montage</t>
    </r>
    <r>
      <rPr>
        <sz val="11"/>
        <color theme="1"/>
        <rFont val="Calibri"/>
        <family val="2"/>
        <scheme val="minor"/>
      </rPr>
      <t xml:space="preserve">
</t>
    </r>
  </si>
  <si>
    <t>QS-Modul-1003</t>
  </si>
  <si>
    <t xml:space="preserve">Bei manueller Bestückung und Montage müssen, durch ein Fehlervermeidungskonzept, Operator-Fehler (z. B. Bauelementverwechslung, Fehlpositionierung, falsche Polarität) ausgeschlossen werden. </t>
  </si>
  <si>
    <t>QS-Modul-1014</t>
  </si>
  <si>
    <t>Wenn dies nicht prozesssicher realisiert werden kann, muss die manuelle Bestückung oder Montage durch automatische optische Inspektion überwacht werden.</t>
  </si>
  <si>
    <t>QS-Modul-1068</t>
  </si>
  <si>
    <r>
      <t>2.12 Nacharbeit und Reparatur während des Herstellungsprozesses</t>
    </r>
    <r>
      <rPr>
        <sz val="11"/>
        <color theme="1"/>
        <rFont val="Calibri"/>
        <family val="2"/>
        <scheme val="minor"/>
      </rPr>
      <t xml:space="preserve">
</t>
    </r>
  </si>
  <si>
    <t>QS-Modul-1007</t>
  </si>
  <si>
    <t xml:space="preserve">Nacharbeit und Reparatur sind im Herstellungsprozess nicht erlaubt. Ausnahmen sind einzelgenehmigungspflichtig und müssen mit dem Bauteilverantwortlichen der Qualitätssicherung bis zur B-Freigabe, bzw. bis zum Reifegrad 3 des QPN-Integral abgestimmt werden. </t>
  </si>
  <si>
    <t>QS-Modul-1392</t>
  </si>
  <si>
    <t>Die einzelgenehmigungspflichtigen Ausnahmen müssen mit Details zur Notwendigkeit, Wirtschaftlichkeit, zum Nacharbeitsprozess und der entsprechenden Prozessabsicherung begründet werden.</t>
  </si>
  <si>
    <t>QS-Modul-5798</t>
  </si>
  <si>
    <t>Für Nacharbeit und Reparatur müssen besonders geschulte Mitarbeiter eingesetzt werden. Ein Nachweis der Qualifikation der Mitarbeiter (z.B. durch Zertifikat der Lötfachkraft des DVS oder eine Schulung nach J-STD001) muss erbracht werden.</t>
  </si>
  <si>
    <t>QS-Modul-1021</t>
  </si>
  <si>
    <t>Die Grundlage für die Durchführung von Nacharbeit und Reparatur ist die IPC-7711/7721.</t>
  </si>
  <si>
    <t>QS-Modul-1070</t>
  </si>
  <si>
    <t>QS-Modul-5831</t>
  </si>
  <si>
    <r>
      <t>3 Anlaufscreening</t>
    </r>
    <r>
      <rPr>
        <sz val="11"/>
        <color theme="1"/>
        <rFont val="Calibri"/>
        <family val="2"/>
        <scheme val="minor"/>
      </rPr>
      <t xml:space="preserve">
</t>
    </r>
  </si>
  <si>
    <t>QS-Modul-647</t>
  </si>
  <si>
    <t xml:space="preserve">Zur Anlaufabsicherung von Bauteilen ist ab PVS ein Screening mit Umweltbelastungen (Änderung von Temperatur und Betriebsspannung) durchzuführen. Die dabei auftretenden Erkenntnisse (z. B. Auffälligkeiten, Drifterscheinungen usw.) sind vom Auftragnehmer zu analysieren. </t>
  </si>
  <si>
    <t>QS-Modul-648</t>
  </si>
  <si>
    <t>Mit den Ergebnissen sind die Eingriffsgrenzen, Testparameter und Ähnliches zur Optimierung der Serienprodukte, Serienprozesse und Seriensysteme anzupassen.</t>
  </si>
  <si>
    <t>QS-Modul-863</t>
  </si>
  <si>
    <t>Der Auftragnehmer hat ein Umsetzungskonzept zu erarbeiten und mit dem Bauteilverantwortlichen der Qualitätssicherungsabteilung vor Angebotsabgabe abzustimmen.</t>
  </si>
  <si>
    <t>QS-Modul-1376</t>
  </si>
  <si>
    <t>Die Abstimmung muß mindestens die folgenden Punkte enthalten:
Prüfkonzept, Mindeststückzahl (wenn abweichend von ID-652), Kapazität des Screeningequipments.</t>
  </si>
  <si>
    <t>QS-Modul-5942</t>
  </si>
  <si>
    <t>Bei Erreichung des vereinbarten Qualitäts-Niveaus und dem Nachweis der geforderten Fähigkeit der Fertigungs- und Testprozesse, kann nach Vereinbarung das Screening entfallen.</t>
  </si>
  <si>
    <t>QS-Modul-864</t>
  </si>
  <si>
    <t>Nach einem Bauteilausfall im Screening müssen mindestens weitere &lt;5000&gt; Bauteile, als Qualitätsabsicherung, gescreent werden. Abweichungen sind je nach Fertigungsstückzahlen möglich und mit dem zuständigen Bauteilverantwortlichen der Qualitätssicherung abzustimmen.</t>
  </si>
  <si>
    <t>QS-Modul-5746</t>
  </si>
  <si>
    <t>Screeningausfälle sind mit höchster Priorität in den Qualitäts- bzw. Projektteam-Gremien des Auftragnehmers abzuarbeiten.</t>
  </si>
  <si>
    <t>QS-Modul-649</t>
  </si>
  <si>
    <r>
      <t>3.1 Allgemeine Rahmenbedingungen</t>
    </r>
    <r>
      <rPr>
        <sz val="11"/>
        <color theme="1"/>
        <rFont val="Calibri"/>
        <family val="2"/>
        <scheme val="minor"/>
      </rPr>
      <t xml:space="preserve">
</t>
    </r>
  </si>
  <si>
    <t>QS-Modul-650</t>
  </si>
  <si>
    <t>Zeitdauer des Anlaufscreening: PVS bis Erreichen der mit dem Bauteilverantwortlichen der Qualitätssicherung vereinbarten Stückzahl</t>
  </si>
  <si>
    <t>QS-Modul-651</t>
  </si>
  <si>
    <t>Mindeststückzahl (Gesamtzeitdauer): &gt;= 5.000 je Bauteilvariante</t>
  </si>
  <si>
    <t>QS-Modul-652</t>
  </si>
  <si>
    <t>Gescreente Komponenten
				-	PVS bis SOP 100% gelieferte Komponenten</t>
  </si>
  <si>
    <t>QS-Modul-653</t>
  </si>
  <si>
    <t>Ein wöchentlicher Screening-Bericht (Vorlage siehe Anhang C) ist dem Bauteilverantwortlichen der Qualitätssicherung spätestens in der folgenden Woche zur Verfügung zu stellen.</t>
  </si>
  <si>
    <t>QS-Modul-655</t>
  </si>
  <si>
    <t>Die Verantwortlichen  des  "Screeningprozesses" sind festzulegen und an den Bauteilverantwortlichen der Qualitätssicherung zu kommunizieren.</t>
  </si>
  <si>
    <t>QS-Modul-656</t>
  </si>
  <si>
    <t>Eine Prozessbeschreibung des Screeningprozesses  (z. B. Abwicklung, Verantwortung, Kommunikation, Eskalationsstufen, usw.) ist zu erstellen und mit dem Bauteilverantwortlichen der Qualitätssicherung bis zur B-Freigabe abzustimmen.</t>
  </si>
  <si>
    <t>QS-Modul-657</t>
  </si>
  <si>
    <r>
      <t>3.2 Technische Rahmenbedingungen Screeningverfahren</t>
    </r>
    <r>
      <rPr>
        <sz val="11"/>
        <color theme="1"/>
        <rFont val="Calibri"/>
        <family val="2"/>
        <scheme val="minor"/>
      </rPr>
      <t xml:space="preserve">
</t>
    </r>
  </si>
  <si>
    <t>QS-Modul-659</t>
  </si>
  <si>
    <t>Die Temperaturprüfung wird am komplett montierten Bauteil durchgeführt.</t>
  </si>
  <si>
    <t>QS-Modul-1033</t>
  </si>
  <si>
    <t>Der Prüfling muss mit der unmodifizierten Seriensoftware getestet werden.</t>
  </si>
  <si>
    <t>QS-Modul-5945</t>
  </si>
  <si>
    <t>Die Bedatung (Codierung, Datensatz, usw.) des Prüflings ist so zu wählen, dass alle Kundenfunktionen aktiv sind.</t>
  </si>
  <si>
    <t>QS-Modul-5946</t>
  </si>
  <si>
    <t>Nach der Durchführung der Screeningprüfung ist der Prüfling wieder in den im Lastenheft definierten Auslieferungszustand zurückzusetzen.</t>
  </si>
  <si>
    <t>QS-Modul-5947</t>
  </si>
  <si>
    <t>Bei Steuergeräten die im ZSB (z. B. Sitze, Front-End, Mechatronik) angeliefert werden, muss die Funktions-Einheit die gescreent werden soll zusammen mit dem Teileverantwortlichen der Qualitätssicherung definiert werden.</t>
  </si>
  <si>
    <t>QS-Modul-1076</t>
  </si>
  <si>
    <t>Mit dem BTV der Qualitätssicherung sind bis zur B-Freigabe alle zu erwartenden Ereignisspeichereinträge (Fehlerspeichereinträge) der Screeningprüfung abzustimmen.</t>
  </si>
  <si>
    <t>QS-Modul-5943</t>
  </si>
  <si>
    <t>Alle anderen Ereignisspeichereinträge sind automatisch als Fehler anzusehen.</t>
  </si>
  <si>
    <t>QS-Modul-5944</t>
  </si>
  <si>
    <t>Der Auftragnehmer hat spezifisches Testequipment (ggf. Basis EOL-Tester) zu verwenden.</t>
  </si>
  <si>
    <t>QS-Modul-670</t>
  </si>
  <si>
    <t>Für jeden Prüfling ist eine eigenständige Prüftechnik (z.B. eigenständige Restbussimulation pro ECU) vorzuhalten. Abweichungen sind möglich und mit dem zuständigen Bauteilverantwortlichen der Qualitätssicherung abzustimmen.</t>
  </si>
  <si>
    <t>QS-Modul-5948</t>
  </si>
  <si>
    <t>Der Screening-Testumfang muss mindestens dem End-of-Line-Testumfang entsprechen.</t>
  </si>
  <si>
    <t>QS-Modul-940</t>
  </si>
  <si>
    <t>Eine statistische Parameterauswertung in Abhängigkeit des Temperaturniveaus (z. B. Häufigkeitsverteilung Ruhestrom bei Tieftemperatur, Temperaturwechsel, Hochtemperatur) ist durchzuführen.</t>
  </si>
  <si>
    <t>QS-Modul-672</t>
  </si>
  <si>
    <t>Die Screeningdurchführung muss im EEPROM und auf dem Label/Gehäuse des Bauteils dokumentiert werden.</t>
  </si>
  <si>
    <t>QS-Modul-673</t>
  </si>
  <si>
    <r>
      <t>3.3 Vorgaben für den Prüfablauf</t>
    </r>
    <r>
      <rPr>
        <sz val="11"/>
        <color theme="1"/>
        <rFont val="Calibri"/>
        <family val="2"/>
        <scheme val="minor"/>
      </rPr>
      <t xml:space="preserve">
</t>
    </r>
  </si>
  <si>
    <t>QS-Modul-674</t>
  </si>
  <si>
    <t>Bei der Definition des Prüfablaufes im Screeningprozess muss individuell auf die Komponente und ihre spezifischen Eigenschaften eingegangen werden.</t>
  </si>
  <si>
    <t>QS-Modul-675</t>
  </si>
  <si>
    <t>Die Belastung aller Steuergeräteein- bzw. -ausgänge (z.B.Input- u.Output-Signale) müssen durch Simulation (Nachbildung elektrischer Peripherie) der realen Fahrzeugumgebung realisiert werden.</t>
  </si>
  <si>
    <t>QS-Modul-676</t>
  </si>
  <si>
    <t>Mechanische bzw. mechatronische Funktionsabläufe sind im Testumfang zu integrieren (z. B. Tasterbestätigung, Dreh-Drückfunktionen, CD(DVD)-Ein-/Ausschub, usw.)</t>
  </si>
  <si>
    <t>QS-Modul-677</t>
  </si>
  <si>
    <t>Keine Entnahme des Prüflings aus der Klimakammer während des Screeningsdurchlaufs.</t>
  </si>
  <si>
    <t>QS-Modul-5949</t>
  </si>
  <si>
    <t>Der Prüfling ist über das gesamte Profil mit der Prüftechnik verbunden.</t>
  </si>
  <si>
    <t>QS-Modul-5950</t>
  </si>
  <si>
    <t>Abweichungen sind möglich und mit dem zuständigen Bauteilverantwortlichen der Qualitätssicherung abzustimmen.</t>
  </si>
  <si>
    <t>QS-Modul-5951</t>
  </si>
  <si>
    <t>Folgende Prüfschritte müssen für den elektrischen Parametertest durchgeführt und erfasst werden:</t>
  </si>
  <si>
    <t>QS-Modul-679</t>
  </si>
  <si>
    <t>Ruhestrommessung</t>
  </si>
  <si>
    <t>QS-Modul-680</t>
  </si>
  <si>
    <t>Betriebsströme in allen Betriebsmodi
				-	Hochlaufverhalten
-	Abschaltverhalten
-	Wakeup-Verhalten</t>
  </si>
  <si>
    <t>QS-Modul-681</t>
  </si>
  <si>
    <t>Betrieb im Grenzbereich
				-	elektrisch (z. B. Frequenzen, Unter-/Überspannung nach Spezifikation
-	mechanisch (z. B. Ausführung von kundenrelevanten Funktionen)</t>
  </si>
  <si>
    <t>QS-Modul-682</t>
  </si>
  <si>
    <t>Temperaturprofile bzw. elektrische Ansteuersignale müssen den Prüffestlegungen nach BT-LAH Modul "Erprobung"  entsprechen.</t>
  </si>
  <si>
    <t>QS-Modul-686</t>
  </si>
  <si>
    <t>QS-Modul-5954</t>
  </si>
  <si>
    <t>Grundlage hierfür ist Parameter-/Kundenfunktionstest unter Temperaturwechselbedingungen (lt. VW 80000 - Prüfung L-03, Anzahl Prüfzyklen: 1)</t>
  </si>
  <si>
    <t>QS-Modul-5955</t>
  </si>
  <si>
    <t>Das Temperaturprofil sowie die Anzahl und Zeitpunkte der Messungen während des Testzyklus sind vom Lieferanten vorzuschlagen und mit dem BTV der Qualitätssicherung abzustimmen.</t>
  </si>
  <si>
    <t>QS-Modul-5956</t>
  </si>
  <si>
    <t>Eine Überwachung und Aufzeichnung aller relevanten Parameter ist durchzuführen.</t>
  </si>
  <si>
    <t>QS-Modul-5957</t>
  </si>
  <si>
    <t>QS-Modul-1034</t>
  </si>
  <si>
    <t>Wenn im Prüfling eine Hoch-/ oder Tieftemperaturabschaltung vorhanden ist, so muss  die Ab-/ und Wiedereinschaltung erreicht und über die Prüftechnik erkannt werden.</t>
  </si>
  <si>
    <t>QS-Modul-5952</t>
  </si>
  <si>
    <t xml:space="preserve">Die An- und Abschaltschwellen müssen dokumentiert werden. </t>
  </si>
  <si>
    <t>QS-Modul-5953</t>
  </si>
  <si>
    <r>
      <t>4 Allgemeine Anforderungen</t>
    </r>
    <r>
      <rPr>
        <sz val="11"/>
        <color theme="1"/>
        <rFont val="Calibri"/>
        <family val="2"/>
        <scheme val="minor"/>
      </rPr>
      <t xml:space="preserve">
</t>
    </r>
  </si>
  <si>
    <t>QS-Modul-5829</t>
  </si>
  <si>
    <r>
      <t>4.1 Schadensteil-Analyse</t>
    </r>
    <r>
      <rPr>
        <sz val="11"/>
        <color theme="1"/>
        <rFont val="Calibri"/>
        <family val="2"/>
        <scheme val="minor"/>
      </rPr>
      <t xml:space="preserve">
</t>
    </r>
  </si>
  <si>
    <t>QS-Modul-1010</t>
  </si>
  <si>
    <t xml:space="preserve">Der Auftragnehmer muss das Analysekonzept für Schadensteile dem Bauteilverantwortlichen der Qualitätssicherung vorstellen und mit ihm bis PVS des Erstanlaufes abstimmen. </t>
  </si>
  <si>
    <t>QS-Modul-5809</t>
  </si>
  <si>
    <t>Der Lieferant hat seine Analysefähigkeit vor Vergabe nachzuweisen und seine Analysekompetenz durch regelmäßige Überprüfung sicherzustellen (z.B. ISO/TS 16949, VDA-Band „Schadteilanalyse Feld“).</t>
  </si>
  <si>
    <t>QS-Modul-5810</t>
  </si>
  <si>
    <t>Der Analyseprozess ist in Absprache mit dem Bauteilverantwortlichen der Qualitätssicherung durch eine Abnahme zu verifizieren.</t>
  </si>
  <si>
    <t>QS-Modul-1028</t>
  </si>
  <si>
    <t>Dieser besteht aus einer Schadteilbefundung bestehend aus Standardprüfungen (z.B. visuelle Eingangsinspektion, Röntgen, elektrische Funktionsprüfungen, etc.) sowie Belastungsprüfungen (z.B. Temperaturprüfun-gen, Feuchtelagerung, Betrieb bei Unterspannung, etc.) und einer anschließenden Ursachenanalyse („Root Cause Analyse“).</t>
  </si>
  <si>
    <t>QS-Modul-5811</t>
  </si>
  <si>
    <t>Um die geforderten Analysezeiten zu gewährleisten sind folgende Punkte zu erfüllen:</t>
  </si>
  <si>
    <t>QS-Modul-1029</t>
  </si>
  <si>
    <t>Die  Befundung zur Verifikation des Fehlers muss in Europa durchgeführt werden. Weitere physikalische Ausfallanalysen zur Definition der Abstellmaßnahme an Bauelementen oder Prozessen können in den Fertigungswerken, bzw. bei Unterlieferanten durchgeführt werden.</t>
  </si>
  <si>
    <t>QS-Modul-5770</t>
  </si>
  <si>
    <t>Für die Berichterstattung von Schadensteilanalyse sind folgende Zeiten einzuhalten. Ab der Verfügbarkeit des Schadensteils für den Lieferanten:
				-	24h für die erste Stellungnahme mit Grobanalyse bei Liegenbleibern (A1-Fehler) und Screening-Ausfällen
-	48h für die erste Stellungnahme mit Grobanalyse bei A, B und C-Fehlern
-	5 Arbeitstage für den Zwischenbericht in 8D-Format
- 	10 Arbeitstage für den Abschlußbericht in 8D-Format</t>
  </si>
  <si>
    <t>QS-Modul-5772</t>
  </si>
  <si>
    <t>Für jedes Schadteil ist die Sicherstellung der laufenden Serienqualität durch einen EOL-Testumfang nachzuweisen. Teile, die im Rahmen der Fehleranalyse i.O. geprüft wurden (i.O. gemäß Befundung), sind gegebenenfalls über einen vordefinierten NTF-Prozess (No Trouble Found, Kein Fehler feststellbar) zu bewerten.</t>
  </si>
  <si>
    <t>QS-Modul-5812</t>
  </si>
  <si>
    <t>Der Zugriff auf folgende nicht-zerstörenden Analyseverfahren muss vom Lieferanten nach Teileeingang innerhalb der geforderten Fristen sichergestellt (ggf. durch externe Dienstleister) und ein interner Analyseexperte benannt werden können:
Visuelle Inspektion und Dokumentation (innerhalb 48h)
Optische Mikroskopie (innerhalb 48h)
Elektrische/Elektronische Signal- und Funktionsanalyse (innerhalb 48h)
2D-Röntgenanalyse (innerhalb 48h) Rasterelektronenmikroskopie (SEM) und energiedispersive Röntgenanalyse (EDS) (innerhalb von 5 AT)</t>
  </si>
  <si>
    <t>QS-Modul-5813</t>
  </si>
  <si>
    <t>Externe Dienstleister müssen eine gültige Akkreditierung nach ISO/IEC 17025 für den spezifizierten Tätigkeitsumfang besitzen oder vom Bauteilverantwortlichen der Qualitätssicherung explizit freigegeben sein.</t>
  </si>
  <si>
    <t>QS-Modul-5814</t>
  </si>
  <si>
    <t>Ein geeigneter Prozess zur Priorisierung und Eskalation von Ausfallanalysen in der Organisation des Lieferanten oder zwischen dem Lieferanten und dem externen Dienstleister ist nachzuweisen.</t>
  </si>
  <si>
    <t>QS-Modul-5815</t>
  </si>
  <si>
    <t>Zerstörende Analyse- oder Präparationsschritte (Sägen, Schleifen, Löten, Reinigen, Wässern…) müssen hinsichtlich einer Erhaltung des Fehlerzustandes geprüft und deren korrekte Durchführung auch innerhalb der Unterlieferantenkette sichergestellt werden.</t>
  </si>
  <si>
    <t>QS-Modul-5816</t>
  </si>
  <si>
    <t>Der Analyseumfang muss sich bis auf Bauelemente-Ebene erstrecken. Umfänge und Methodik der physikalischen Analyse von elektronischen Halbleiterbauelementen (Transistoren, ICs, LEDs,…) haben sich an den Vorgaben des Standards MIL STD 883J, Method 5003 „Failure Analysis Procedures for Microelectronic Circuits“ zu orientieren.</t>
  </si>
  <si>
    <t>QS-Modul-5817</t>
  </si>
  <si>
    <t>Beanstandete Systeme müssen im Systemverbund analysiert werden. Sämtliche Analyse-, Präparations- und Zerlegungsschritte sind geeignet zu dokumentieren und auf Verlangen in Form eines Analyseberichts durch den Analyseexperten des Lieferanten vorzustellen.</t>
  </si>
  <si>
    <t>QS-Modul-5818</t>
  </si>
  <si>
    <t>Grundsätzlich ist für jedes Schadteil ein Abschlussbericht im 8D-Format nach Vorgabe VDA Band 4.3 zu führen und dem Bauteilverantwortlichen der Qualitätssicherung zur Verfügung zu stellen. Die Bündelung einzelner Schadensfälle mit gleicher Ausfallursache in einem Mantel-8D-Bericht ist in Absprache mit dem Bauteilverantwortlichen der Qualitätssicherung zulässig.</t>
  </si>
  <si>
    <t>QS-Modul-5819</t>
  </si>
  <si>
    <t>Grundsätzlich ist für jedes Schadteil nach Abschluss der Befundung ein Zwischenbericht im 8D-Format (z.B. nach Vorgabe VDA Band 4.3) mit einem Umfang D1-D4 zu führen und dem Bauteilverantwortlichen der Qualitätssicherung zur Verfügung zu stellen.</t>
  </si>
  <si>
    <t>QS-Modul-5820</t>
  </si>
  <si>
    <t>Sollte im Rahmen der Schadteilübergabe ein detaillierter Fehlerspeicherauszug mitgesendet werden, so muss dieser im Rahmen der Erstanalyse durch den Lieferanten gegengeprüft werden.</t>
  </si>
  <si>
    <t>QS-Modul-5958</t>
  </si>
  <si>
    <t>Der Lieferant bestätigt über den 8D Bericht, ob eine Korrelation zwischen den eingesendeten Fehlerspeichern und den durch den Lieferanten ausgelesen Fehlerspeichen besteht.</t>
  </si>
  <si>
    <t>QS-Modul-5959</t>
  </si>
  <si>
    <t>Im 8D Bericht ist immer der Fazitidentifikationsstring und/oder der DMC (Data-Matrix-Code) aufzuführen.</t>
  </si>
  <si>
    <t>QS-Modul-5960</t>
  </si>
  <si>
    <t>Im Rahmen der Schadensteilanalyse ist der Anlieferzustand des Steuergeräts zu sichern (u.a. Speicherinhalt, Codierung, Datensätze, Identifikation, Kalibrierdaten, Lernwerte).</t>
  </si>
  <si>
    <t>QS-Modul-5961</t>
  </si>
  <si>
    <t>Ein Rücksetzen von Fehlerspeichern durch den Lieferanten ist erst nach dem erfolgreichen Sichern des Anlieferzustands zulässig.</t>
  </si>
  <si>
    <t>QS-Modul-5962</t>
  </si>
  <si>
    <t>Im Rahmen der Analyse muss es immer möglich sein mit den initial ausgelesenen Daten den Anlieferungszustand wieder herzustellen.</t>
  </si>
  <si>
    <t>QS-Modul-5963</t>
  </si>
  <si>
    <r>
      <t>4.2 Monatliches Qualitäts-Reporting</t>
    </r>
    <r>
      <rPr>
        <sz val="11"/>
        <color theme="1"/>
        <rFont val="Calibri"/>
        <family val="2"/>
        <scheme val="minor"/>
      </rPr>
      <t xml:space="preserve">
</t>
    </r>
  </si>
  <si>
    <t>QS-Modul-5610</t>
  </si>
  <si>
    <t>Der Lieferant hat monatlich einen Qualitäts-Bericht an den Bauteilverantwortlichen der Qualitätssicherung zu senden.</t>
  </si>
  <si>
    <t>QS-Modul-5611</t>
  </si>
  <si>
    <t xml:space="preserve">Der Umfang und der Starttermin des Reportings ist in Abstimmung mit dem zuständigen Bauteilverantwortlichen der Qualitätssicherung festzulegen. </t>
  </si>
  <si>
    <t>QS-Modul-5799</t>
  </si>
  <si>
    <t>Der Qualitätsbericht muss bis zum 10. Arbeitstag des Folgemonates zur Verfügung stehen.</t>
  </si>
  <si>
    <t>QS-Modul-5800</t>
  </si>
  <si>
    <t>Aus dem monatlichen Qualitätsbericht müssen die folgenden statistischen Daten zur Qualitätslage des Bauteils im Sinne einer Maßnahmen-/ Wirksamkeitskontrolle hervorgehen.</t>
  </si>
  <si>
    <t>QS-Modul-5801</t>
  </si>
  <si>
    <r>
      <t>4.2.1 0-km- und Feldausfälle</t>
    </r>
    <r>
      <rPr>
        <sz val="11"/>
        <color theme="1"/>
        <rFont val="Calibri"/>
        <family val="2"/>
        <scheme val="minor"/>
      </rPr>
      <t xml:space="preserve">
</t>
    </r>
  </si>
  <si>
    <t>QS-Modul-5612</t>
  </si>
  <si>
    <t>Darstellung der Fehlerursachen und Abstellmaßnahmen der beanstandeten Bauteile der jeweils letzten 18 Produktionsmonate mit Kennzeichnung des Maßnahmeneinsatztermins.</t>
  </si>
  <si>
    <t>QS-Modul-5613</t>
  </si>
  <si>
    <r>
      <t>4.2.2 Interne Fertigungsqualität</t>
    </r>
    <r>
      <rPr>
        <sz val="11"/>
        <color theme="1"/>
        <rFont val="Calibri"/>
        <family val="2"/>
        <scheme val="minor"/>
      </rPr>
      <t xml:space="preserve">
</t>
    </r>
  </si>
  <si>
    <t>QS-Modul-5614</t>
  </si>
  <si>
    <t>Darstellung der internen Ausfälle, aus allen im Serienprozess installierten Prüfungen (z. B. AOI, ICT, Funktionstest, Sichtprüfungen, End-Of-Line Test, Anzahl der Jidoka-Stopps), der jeweils letzten 18 Produktionsmonate mit Angabe der Verbesserungsmaßnahmen und des jeweiligen Einsatzdatums.</t>
  </si>
  <si>
    <t>QS-Modul-5615</t>
  </si>
  <si>
    <r>
      <t>4.3 Fertigungsverlagerungen</t>
    </r>
    <r>
      <rPr>
        <sz val="11"/>
        <color theme="1"/>
        <rFont val="Calibri"/>
        <family val="2"/>
        <scheme val="minor"/>
      </rPr>
      <t xml:space="preserve">
</t>
    </r>
  </si>
  <si>
    <t>QS-Modul-5616</t>
  </si>
  <si>
    <t xml:space="preserve">Im Zeitraum von sechs Monaten vor bis zwölf Monate nach Serieneinsatz eines Bauteils sind Fertigungsverlagerungen nicht zulässig. </t>
  </si>
  <si>
    <t>QS-Modul-5617</t>
  </si>
  <si>
    <t xml:space="preserve">Eine Fertigungsverlagerung muss mindestens ein Jahr im Voraus angekündigt werden. </t>
  </si>
  <si>
    <t>QS-Modul-5847</t>
  </si>
  <si>
    <t>Ausnahmen müssen durch den zuständigen Bauteilverantwortlichen der Qualitätssicherung genehmigt werden.</t>
  </si>
  <si>
    <t>QS-Modul-5848</t>
  </si>
  <si>
    <r>
      <t>4.4 Rückverfolgbarkeit</t>
    </r>
    <r>
      <rPr>
        <sz val="11"/>
        <color theme="1"/>
        <rFont val="Calibri"/>
        <family val="2"/>
        <scheme val="minor"/>
      </rPr>
      <t xml:space="preserve">
</t>
    </r>
  </si>
  <si>
    <t>QS-Modul-1008</t>
  </si>
  <si>
    <t>Es gelten die Anforderungen der VW 80131 "Anforderungen an die Lieferanten an die Rückverfolgbarkeit von elektrischen und elektronischen Bauteilen" und des Querschnittslastenheftes LAH.DUM.880.BH "Anforderungen an den FAZIT Identification String".</t>
  </si>
  <si>
    <t>QS-Modul-1072</t>
  </si>
  <si>
    <r>
      <t>4.5 Requalifikation von Bauteilen</t>
    </r>
    <r>
      <rPr>
        <sz val="11"/>
        <color theme="1"/>
        <rFont val="Calibri"/>
        <family val="2"/>
        <scheme val="minor"/>
      </rPr>
      <t xml:space="preserve">
</t>
    </r>
  </si>
  <si>
    <t>QS-Modul-5849</t>
  </si>
  <si>
    <t>Der Lieferant hat zur Absicherung der Qualität eine regelmäßige Requalifikation seines Lieferumfanges nach Formel-Q-Konkret durchzuführen. Die Prüfung und Nachweisführung ist sechs Monate nach SOP erstmals und danach im jährlichen Rhythmus durchzuführen. Art und Umfang der Requalifikation ist mit dem zuständigen Bauteilverantwortlichen der Qualitätssicherung abzustimmen. Grundlage des Prüfumfanges ist das im Projekt abgestimmte Erprobungs-Lastenheft. Delta-Prüfungen auf Grund von Änderungen können, in Abstimmung mit dem zuständigen Bauteilverantwortlichen der Qualitätssicherung, berücksichtigt werden.</t>
  </si>
  <si>
    <t>QS-Modul-5850</t>
  </si>
  <si>
    <r>
      <t>4.6 Transportschutz</t>
    </r>
    <r>
      <rPr>
        <sz val="11"/>
        <color theme="1"/>
        <rFont val="Calibri"/>
        <family val="2"/>
        <scheme val="minor"/>
      </rPr>
      <t xml:space="preserve">
</t>
    </r>
  </si>
  <si>
    <t>QS-Modul-5855</t>
  </si>
  <si>
    <t>Der Lieferumfang und ggf. vorhandene Anbauteile sind vor Transportschäden, unsachgemäßem Handling und ersten Gebrauchsbeschädigungen zu schützen. Des Weiteren ist der Schutz vor Verformung, Verschmutzung, Feuchtigkeit, Temperaturschädigung, Verkratzen und gegen Eindringen von Fremdkörpern zu gewährleisten (außen als auch innen).</t>
  </si>
  <si>
    <t>QS-Modul-5856</t>
  </si>
  <si>
    <r>
      <t>5 Definitionen, Begriffe, Abkürzungen</t>
    </r>
    <r>
      <rPr>
        <sz val="11"/>
        <color theme="1"/>
        <rFont val="Calibri"/>
        <family val="2"/>
        <scheme val="minor"/>
      </rPr>
      <t xml:space="preserve">
</t>
    </r>
  </si>
  <si>
    <t>QS-Modul-716</t>
  </si>
  <si>
    <r>
      <t>5.1 Begriffe</t>
    </r>
    <r>
      <rPr>
        <sz val="11"/>
        <color theme="1"/>
        <rFont val="Calibri"/>
        <family val="2"/>
        <scheme val="minor"/>
      </rPr>
      <t xml:space="preserve">
</t>
    </r>
  </si>
  <si>
    <t>QS-Modul-718</t>
  </si>
  <si>
    <t>QS-Modul-5871</t>
  </si>
  <si>
    <t>2-Tages-Produktion 
siehe Formel-Q-Konkret</t>
  </si>
  <si>
    <t>QS-Modul-899</t>
  </si>
  <si>
    <t>BT-LAH-Modul:
Zum BT-LAH gehörender und in ein Modul ausgegliederter Inhalt</t>
  </si>
  <si>
    <t>QS-Modul-724</t>
  </si>
  <si>
    <t>Elektronisches Bauelement:
siehe VW80808-1</t>
  </si>
  <si>
    <t>QS-Modul-1273</t>
  </si>
  <si>
    <t>Elektronische Baugruppe:
siehe VW80808-1</t>
  </si>
  <si>
    <t>QS-Modul-5872</t>
  </si>
  <si>
    <t>Sicherheitsrelevant:
siehe VW80808-1</t>
  </si>
  <si>
    <t>QS-Modul-5873</t>
  </si>
  <si>
    <t>Pseudofehler
In einem Prüfschritt angezeigter Fehler, der nicht auf den Prüfling zurückzuführen ist.</t>
  </si>
  <si>
    <t>QS-Modul-5794</t>
  </si>
  <si>
    <t>Schaltungsträger:
Unbestückter Verdrahtungsträger für Elektronik allgemein (unbestückte Leiterplatte, Keramik, Leadframe, Flexband, Folie, ... ), siehe VW 80000.</t>
  </si>
  <si>
    <t>QS-Modul-1397</t>
  </si>
  <si>
    <r>
      <t>5.2 Abkürzungen</t>
    </r>
    <r>
      <rPr>
        <sz val="11"/>
        <color theme="1"/>
        <rFont val="Calibri"/>
        <family val="2"/>
        <scheme val="minor"/>
      </rPr>
      <t xml:space="preserve">
</t>
    </r>
  </si>
  <si>
    <t>QS-Modul-728</t>
  </si>
  <si>
    <t>3D
Dreidimensional</t>
  </si>
  <si>
    <t>QS-Modul-729</t>
  </si>
  <si>
    <t>8D-Report
siehe VDA Band 4.3</t>
  </si>
  <si>
    <t>QS-Modul-5874</t>
  </si>
  <si>
    <t>AOI
Automatisches Optisches Inspektionssystem</t>
  </si>
  <si>
    <t>QS-Modul-5784</t>
  </si>
  <si>
    <t>AT
Arbeitstag(e)</t>
  </si>
  <si>
    <t>QS-Modul-5826</t>
  </si>
  <si>
    <t>AVT
Aufbau- und Verbindungstechnik</t>
  </si>
  <si>
    <t>QS-Modul-5922</t>
  </si>
  <si>
    <t>BGA
Ball Grid Array</t>
  </si>
  <si>
    <t>QS-Modul-1408</t>
  </si>
  <si>
    <t>BT-LAH
Bauteil-Lastenheft</t>
  </si>
  <si>
    <t>QS-Modul-731</t>
  </si>
  <si>
    <t>DoE
Design Of Experiments</t>
  </si>
  <si>
    <t>QS-Modul-5821</t>
  </si>
  <si>
    <t>DVS
Deutscher Verband für Schweißen und verwandte Verfahren e. V.</t>
  </si>
  <si>
    <t>QS-Modul-5779</t>
  </si>
  <si>
    <t>EDS
Energy dispersive X-ray spectroscopy (Energiedispersive Röntgenspektroskopie)</t>
  </si>
  <si>
    <t>QS-Modul-5824</t>
  </si>
  <si>
    <t>ESD
Electrostatic discharge</t>
  </si>
  <si>
    <t>QS-Modul-1276</t>
  </si>
  <si>
    <t>EOL
End of Line</t>
  </si>
  <si>
    <t>QS-Modul-737</t>
  </si>
  <si>
    <t>FMEA
Failure mode and effects analysis</t>
  </si>
  <si>
    <t>QS-Modul-738</t>
  </si>
  <si>
    <t>ICT
In Circuit Test</t>
  </si>
  <si>
    <t>QS-Modul-743</t>
  </si>
  <si>
    <t>IPC
Association Connecting Electronics Industries</t>
  </si>
  <si>
    <t>QS-Modul-1277</t>
  </si>
  <si>
    <t>LCD
Liquid Crystal Display, Flüssigkristallanzeige</t>
  </si>
  <si>
    <t>QS-Modul-5785</t>
  </si>
  <si>
    <t>LED
Licht-emittierende Diode, Light-emitting diode</t>
  </si>
  <si>
    <t>QS-Modul-5786</t>
  </si>
  <si>
    <t xml:space="preserve">MOST
MOST Bus - Media Oriented Systems Transport (Optischer Ringbus)
</t>
  </si>
  <si>
    <t>QS-Modul-5787</t>
  </si>
  <si>
    <t>NTF
No Trouble Found (Kein Fehler feststellbar)</t>
  </si>
  <si>
    <t>QS-Modul-5822</t>
  </si>
  <si>
    <t>PVS
Produktions-Versuchs-Serie</t>
  </si>
  <si>
    <t>QS-Modul-5788</t>
  </si>
  <si>
    <t>QFN
Quad Flat No-Leads</t>
  </si>
  <si>
    <t>QS-Modul-1396</t>
  </si>
  <si>
    <t>QPN
Qualifizierungsprogramm Neuteile</t>
  </si>
  <si>
    <t>QS-Modul-5790</t>
  </si>
  <si>
    <t>SEM
Scanning Electron Microscopy (Rasterelektronenmikroskopie)</t>
  </si>
  <si>
    <t>QS-Modul-5823</t>
  </si>
  <si>
    <t>SMD
Surface Mounted Device</t>
  </si>
  <si>
    <t>QS-Modul-757</t>
  </si>
  <si>
    <t>SOP
Start of production</t>
  </si>
  <si>
    <t>QS-Modul-5789</t>
  </si>
  <si>
    <t>THT
Through-hole technology</t>
  </si>
  <si>
    <t>QS-Modul-5796</t>
  </si>
  <si>
    <t>VDA
Verband der Automobilindustrie</t>
  </si>
  <si>
    <t>QS-Modul-5827</t>
  </si>
  <si>
    <t>ZSB
Zusammenbau</t>
  </si>
  <si>
    <t>QS-Modul-763</t>
  </si>
  <si>
    <r>
      <t>6 Mitgeltende Unterlagen</t>
    </r>
    <r>
      <rPr>
        <sz val="11"/>
        <color theme="1"/>
        <rFont val="Calibri"/>
        <family val="2"/>
        <scheme val="minor"/>
      </rPr>
      <t xml:space="preserve">
</t>
    </r>
  </si>
  <si>
    <t>QS-Modul-764</t>
  </si>
  <si>
    <t>Es gelten die am Ausgabedatum des BT-LAH gültigen mitgeltenden Unterlagen, sowie die darin genannten Dokumente.</t>
  </si>
  <si>
    <t>QS-Modul-766</t>
  </si>
  <si>
    <t>Der Auftragnehmer stellt sicher, jeweils mit den für dieses BT-LAH gültigen mitgeltenden Unterlagen zu arbeiten.</t>
  </si>
  <si>
    <t>QS-Modul-767</t>
  </si>
  <si>
    <t>Bezugsquelle:
Dokumente können über die B2B-Lieferantenplattform des Volkswagen Konzerns unter der Internetadresse: www.vwgroupsupply.com mit einer Zugangsberechtigung abgerufen werden. (Kontakt auch über Hotline Deutschland: 0800/193 30 99 bzw. International: +49-5361-933099 oder e-Mail: supplierintegration@vwgroupsupply.com )</t>
  </si>
  <si>
    <t>QS-Modul-769</t>
  </si>
  <si>
    <r>
      <t>6.1 Technische Spezifikationen</t>
    </r>
    <r>
      <rPr>
        <sz val="11"/>
        <color theme="1"/>
        <rFont val="Calibri"/>
        <family val="2"/>
        <scheme val="minor"/>
      </rPr>
      <t xml:space="preserve">
</t>
    </r>
  </si>
  <si>
    <t>QS-Modul-771</t>
  </si>
  <si>
    <t>DIN EN 61340-5-1
Schutz von elektronischen Bauelementen gegen elektrostatische Phänomene - Allgemeine Anforderungen</t>
  </si>
  <si>
    <t>QS-Modul-1711</t>
  </si>
  <si>
    <t>DIN EN 61340-5-1 BEIBLATT 1
Schutz von elektronischen Bauelementen gegen elektrostatische Phänomene - Benutzerhandbuch (IEC/TR 61340-5-2:2007); Deutsche Fassung CLC/TR 61340-5-2:2008</t>
  </si>
  <si>
    <t>QS-Modul-1712</t>
  </si>
  <si>
    <t>Formel Q
Konzern-Richtlinien der Qualitätssicherung Beschaffung: Formel Q-Konkret, -Neuteile integral, -Fähigkeit</t>
  </si>
  <si>
    <t>QS-Modul-869</t>
  </si>
  <si>
    <t>VW 60330
Crimpverbindungen; Lötfreie elektrische Verbindungen</t>
  </si>
  <si>
    <t>QS-Modul-1058</t>
  </si>
  <si>
    <t>VW 80000
Elektrische und elektronische Komponenten in Kraftfahrzeugen bis 3,5t.</t>
  </si>
  <si>
    <t>QS-Modul-5782</t>
  </si>
  <si>
    <t>VW 80131
Anforderungen an die Lieferanten an die Rückverfolgbarkeit von elektrischen und elektronischen Bauteilen</t>
  </si>
  <si>
    <t>QS-Modul-1106</t>
  </si>
  <si>
    <t>VW80808-1
Elektronische Bauelemente und Baugruppen in elektrischen und elektronischen Komponenten in Kraftfahrzeugen bis 3,5 t</t>
  </si>
  <si>
    <t>QS-Modul-5875</t>
  </si>
  <si>
    <t>VW80808-2
Elektronische Bauelemente und Baugruppen in elektrischen und elektronischen Komponenten in Kraftfahrzeugen bis 3,5 t</t>
  </si>
  <si>
    <t>QS-Modul-5876</t>
  </si>
  <si>
    <t>VW80818
Drahtbondverbindungen in elektrischen und elektronischen Komponenten in Kraftfahrzeugen bis 3,5 t</t>
  </si>
  <si>
    <t>QS-Modul-5877</t>
  </si>
  <si>
    <r>
      <t>6.2 Typprüfunterlagen, Vorschriften, Gesetze</t>
    </r>
    <r>
      <rPr>
        <sz val="11"/>
        <color theme="1"/>
        <rFont val="Calibri"/>
        <family val="2"/>
        <scheme val="minor"/>
      </rPr>
      <t xml:space="preserve">
</t>
    </r>
  </si>
  <si>
    <t>QS-Modul-787</t>
  </si>
  <si>
    <t>IPC-A-600
Abnahmekriterien für Leiterplatten</t>
  </si>
  <si>
    <t>QS-Modul-5504</t>
  </si>
  <si>
    <t>IPC-A-610
Abnahmekriterien für elektronische Baugruppen</t>
  </si>
  <si>
    <t>QS-Modul-5507</t>
  </si>
  <si>
    <t xml:space="preserve">IPC-7711
Nachbesserung von elektronischen Baugruppen </t>
  </si>
  <si>
    <t>QS-Modul-5505</t>
  </si>
  <si>
    <t>IPC-7721
Reparatur und Modifikation von Leiterplatten und elektronischen Baugruppen</t>
  </si>
  <si>
    <t>QS-Modul-5765</t>
  </si>
  <si>
    <t>IPC-TM-650
Prüfmethoden für elektronische Produkte</t>
  </si>
  <si>
    <t>QS-Modul-5766</t>
  </si>
  <si>
    <t>IPC-B 24
Test Boards</t>
  </si>
  <si>
    <t>QS-Modul-5881</t>
  </si>
  <si>
    <t xml:space="preserve"> ISO/IEC 17025
General requirements for the competence of testing and calibration laboratories</t>
  </si>
  <si>
    <t>QS-Modul-5825</t>
  </si>
  <si>
    <t>J-STD001
Anforderungen an gelötete Baugruppen</t>
  </si>
  <si>
    <t>QS-Modul-5777</t>
  </si>
  <si>
    <t>J-STD004
Anforderungen an Flussmittel</t>
  </si>
  <si>
    <t>QS-Modul-5778</t>
  </si>
  <si>
    <t>IPC/JEDEC-J-STD-020
Moisture/Reflow Sensitivity Classification for Nonhermetic Solid State Surface Mount Devices</t>
  </si>
  <si>
    <t>QS-Modul-5878</t>
  </si>
  <si>
    <t>IPC/JEDEC 9704
Printed Wiring Board (PWB) Strain Gage Test Guideline</t>
  </si>
  <si>
    <t>QS-Modul-5879</t>
  </si>
  <si>
    <t>DIN EN ISO 6270-2
Kondenswasserprüfung</t>
  </si>
  <si>
    <t>QS-Modul-5880</t>
  </si>
  <si>
    <t>MIL STD 883 J, Method 5003 
Failure Analysis Procedures for Microelectronic Circuits</t>
  </si>
  <si>
    <t>QS-Modul-5828</t>
  </si>
  <si>
    <r>
      <t>7 Anhänge</t>
    </r>
    <r>
      <rPr>
        <sz val="11"/>
        <color theme="1"/>
        <rFont val="Calibri"/>
        <family val="2"/>
        <scheme val="minor"/>
      </rPr>
      <t xml:space="preserve">
</t>
    </r>
  </si>
  <si>
    <t>QS-Modul-807</t>
  </si>
  <si>
    <r>
      <t>7.1 Anhang A - Protokoll/Prüfbericht zur Einhaltung der Dehnungsvorgaben für Schaltungsträger</t>
    </r>
    <r>
      <rPr>
        <sz val="11"/>
        <color theme="1"/>
        <rFont val="Calibri"/>
        <family val="2"/>
        <scheme val="minor"/>
      </rPr>
      <t xml:space="preserve">
</t>
    </r>
  </si>
  <si>
    <t>QS-Modul-5882</t>
  </si>
  <si>
    <t xml:space="preserve">Der Nachweis zur Einhaltung der Dehnungsvorgaben für Schaltungsträger ist gemäß IPC/JEDEC 9704 [4] zu führen. Das in der Norm u.a. definierte Vorgehen zur Identifikation dehnungsrelevanter Produktionsschritte oder Betriebszustände sowie die Empfehlungen zur Anordnung der Messelemente und zum Messverfahren sowie zu Umfang und Inhalt der Dokumentation sind zu befolgen. </t>
  </si>
  <si>
    <t>QS-Modul-5887</t>
  </si>
  <si>
    <t>QS-Modul-6046</t>
  </si>
  <si>
    <t>QS-Modul-6047</t>
  </si>
  <si>
    <t>QS-Modul-6048</t>
  </si>
  <si>
    <t>QS-Modul-6049</t>
  </si>
  <si>
    <t>QS-Modul-6050</t>
  </si>
  <si>
    <t>QS-Modul-6051</t>
  </si>
  <si>
    <t>QS-Modul-6052</t>
  </si>
  <si>
    <t>Der Nachweis hat folgende Einzelaspekte zu betrachten:</t>
  </si>
  <si>
    <t>QS-Modul-5883</t>
  </si>
  <si>
    <t>Identifikation und Auflistung aller dehnungsrelevanten Produktionsschritte oder Betriebszustände, ggf. auch unter Berücksichtigung spezifischer thermischer Bedingungen.</t>
  </si>
  <si>
    <t>QS-Modul-5884</t>
  </si>
  <si>
    <t>Simulation (Finite Element Methode - FEM-Analyse) mechanischer Belastungssituationen in den identifizierten Produktionsschritten/Betriebszuständen zur Identifikation von Bereichen großer Dehnungsbelastung des Schaltungsträgers.</t>
  </si>
  <si>
    <t>QS-Modul-5885</t>
  </si>
  <si>
    <t>Dehnungsmessungen in drei Messachsen (0°, 45°, 90°) in allen identifizierten Produktionsschritten/Betriebszuständen zur Verifikation der Simulationsergebnisse und zur Bestätigung der Einhaltung der Dehnungsgrenzwerte in den besonders kritischen Bereichen.</t>
  </si>
  <si>
    <t>QS-Modul-5886</t>
  </si>
  <si>
    <r>
      <t>7.2 Anhang B - Sequentielle Prüfung zum Nachweis der Unbedenklichkeit von Verunreinigungen</t>
    </r>
    <r>
      <rPr>
        <sz val="11"/>
        <color theme="1"/>
        <rFont val="Calibri"/>
        <family val="2"/>
        <scheme val="minor"/>
      </rPr>
      <t xml:space="preserve">
</t>
    </r>
  </si>
  <si>
    <t>QS-Modul-5901</t>
  </si>
  <si>
    <t>Um die Unbedenklichkeit von Wechselwirkung zwischen der Beschichtung und Verunreinigungen auf der Baugruppe nachzuweisen, muss folgende sequenzielle Prüfung erfolgen:</t>
  </si>
  <si>
    <t>QS-Modul-5902</t>
  </si>
  <si>
    <t>Als Testuntergrund ist ein Testboard basierend auf IPC-B 24 mit Überwachung des Oberflächenisolationswiderstandes zu verwenden. Alternativ kann auch die reale Baugruppe verwendet werden.</t>
  </si>
  <si>
    <t>QS-Modul-5903</t>
  </si>
  <si>
    <t>Hierzu sind alle verwendeten Lötmittel (Lotpaste, Flussmittel) auf den Testuntergrund mit den üblichen Prozessschritten aufzutragen. Anschließend ist ohne Reinigung die Beschichtung mit den Standardprozessen aufzubringen.</t>
  </si>
  <si>
    <t>QS-Modul-5904</t>
  </si>
  <si>
    <t>Die Prüfsequenz mit mindestens 3 Mustern umfasst insgesamt vier aufeinanderfolge Prüfungen:</t>
  </si>
  <si>
    <t>QS-Modul-5905</t>
  </si>
  <si>
    <t>1. Temperaturschocktest mit 250 Zyklen -40 /125°C mit je einer Haltezeit von jeweils 15 min nach Erreichen der jeweiligen Ecktemperaturen</t>
  </si>
  <si>
    <t>QS-Modul-5906</t>
  </si>
  <si>
    <t>QS-Modul-5907</t>
  </si>
  <si>
    <t>3. Betauungstest nach VW80000 K-15a - Dieser Zyklentest beinhaltet eine Betauungsphase.</t>
  </si>
  <si>
    <t>QS-Modul-5908</t>
  </si>
  <si>
    <t>4. Schwitzwassertest - Bei diesem Test wird der Prüfkörper einer permanenten Betauung bei 40°C /100% r.F. über 96 Stunden ausgesetzt.</t>
  </si>
  <si>
    <t>QS-Modul-5909</t>
  </si>
  <si>
    <t xml:space="preserve">Der Oberflächenisolationswiderstand ist bei Verwendung der IPC-Testboards während der gesamten Prüfsequenz zu dokumentieren und zu bewerten. </t>
  </si>
  <si>
    <t>QS-Modul-5910</t>
  </si>
  <si>
    <t>Sofern die reale Baugruppe verwendet wird, ist nach jeder Testsequenz eine elektrische Funktionsprüfung durchzuführen und zu dokumentieren.</t>
  </si>
  <si>
    <t>QS-Modul-5911</t>
  </si>
  <si>
    <t>Nach der kompletten Prüfsequenz ist eine visuelle Inspektion nach folgenden Abnahmekriterien durchzuführen und zu dokumentieren:</t>
  </si>
  <si>
    <t>QS-Modul-5912</t>
  </si>
  <si>
    <t>Feuchtigkeit unter der Beschichtung</t>
  </si>
  <si>
    <t>QS-Modul-5913</t>
  </si>
  <si>
    <t>Delamination zwischen Beschichtung und Lötstopplack</t>
  </si>
  <si>
    <t>QS-Modul-5914</t>
  </si>
  <si>
    <t>Bildung eines Mikroklimas (Blasen) zwischen Beschichtung und Lötverbindungen</t>
  </si>
  <si>
    <t>QS-Modul-5915</t>
  </si>
  <si>
    <t>Blasenbildung in der Beschichtung</t>
  </si>
  <si>
    <t>QS-Modul-5916</t>
  </si>
  <si>
    <t>Bildung von Migrationspfaden unter der Beschichtung</t>
  </si>
  <si>
    <t>QS-Modul-5917</t>
  </si>
  <si>
    <t>QS-Modul-5918</t>
  </si>
  <si>
    <t>QS-Modul-5919</t>
  </si>
  <si>
    <t>Nach der kompletten Prüfsequenz ist an einem Muster eine metallographische Analyse (Schliffbild) der Verbindung zwischen der Beschichtung und dem Lötstopplack durchzuführen und zu dokumentieren.</t>
  </si>
  <si>
    <t>QS-Modul-5920</t>
  </si>
  <si>
    <t xml:space="preserve">Zeigen die durchgeführten Analysen ein Fehlerbild anhand der durchzuführenden Bewertungen, muss eine Reinigung durchgeführt werden. </t>
  </si>
  <si>
    <t>QS-Modul-5921</t>
  </si>
  <si>
    <r>
      <t>7.3 Anhang C - Screening Bericht</t>
    </r>
    <r>
      <rPr>
        <sz val="11"/>
        <color theme="1"/>
        <rFont val="Calibri"/>
        <family val="2"/>
        <scheme val="minor"/>
      </rPr>
      <t xml:space="preserve">
</t>
    </r>
  </si>
  <si>
    <t>QS-Modul-5995</t>
  </si>
  <si>
    <t>Der Inhalt des wöchentlichen Screening-Berichtes muss mindestens dem Umfang der folgenden Vorlage entsprechen und ist mit dem zuständigen Bauteilverantwortlichen der Qualitätssicherung abzustimmen.</t>
  </si>
  <si>
    <t>QS-Modul-5996</t>
  </si>
  <si>
    <t>QS-Modul-5998</t>
  </si>
  <si>
    <t>Object Identifier</t>
  </si>
  <si>
    <t>Kommentar Hersteller</t>
  </si>
  <si>
    <t>Kommentar Zulieferer</t>
  </si>
  <si>
    <t>Object ID</t>
  </si>
  <si>
    <t>Relevant für Autor</t>
  </si>
  <si>
    <t>Status Hersteller</t>
  </si>
  <si>
    <t>Status Zulieferer</t>
  </si>
  <si>
    <t>Typ</t>
  </si>
  <si>
    <t>Work statuses of this document are to be classified with KSU 0.1 (max. 2 years from creation). The classification is carried out in accordance with ORL24 "Storage of documents".</t>
  </si>
  <si>
    <t>1 Foreword</t>
  </si>
  <si>
    <t>The component specification module Quality Assurance is part of the component specification and only valid together with it.</t>
  </si>
  <si>
    <t>The requirements to be fulfilled by the Contractor are always identified by an "A" in the identification number (e.g.: [A: BT-LAH-1]). Text parts marked with an "I" are information for a better understanding of BT-LAH. If there is no identification number or no marking with "A" or "I", it is also a request.</t>
  </si>
  <si>
    <t>2 Requirements for the production of electrical/electronic assemblies and components</t>
  </si>
  <si>
    <t>All requirements and specifications of the VW 80808-1 and VW 80808-2 must be complied with in the currently valid form.</t>
  </si>
  <si>
    <t>2.1 Production and testing concepts</t>
  </si>
  <si>
    <t>The manufacturing and testing concept must be presented to the quality assurance officer responsible for the component up to B approval and coordinated with him.</t>
  </si>
  <si>
    <t>The size of the files to be flashed and the data throughput of the components involved in the vehicle must be taken into account. Appropriate measures such as HW/SW optimized interfaces for the flash process, compression, avoidance of redundant data or the distribution of SW volumes over several part numbers must be taken to ensure that the flash time in the vehicle does not exceed 60 minutes.
Deviations from this are to be agreed with the responsible Quality Assurance Manager of the component up to maturity level 2 of the QPN integral.</t>
  </si>
  <si>
    <t>In series production, the supplier establishes a process that enables him to program software/operating software directly on the existing control unit/sensor. A relocation of this process step to subcontractors (Tier 2) is possible at the earliest 3 months after SOP and only by early notification (3 months before introduction) to the responsible quality assurance component manager.</t>
  </si>
  <si>
    <t>A change of bootloader and/or bootmanager is no longer allowed after the milestone TBT first sample single notes 3. If changes should nevertheless be necessary, a component exchange takes place at the expense of the causer.</t>
  </si>
  <si>
    <t>2.2 Product and process monitoring</t>
  </si>
  <si>
    <t>For early detection and avoidance of faults in series production, the contractor must install methods such as Statistical Process Control, Part Average Test, Part Average Analysis, Jidoka or similar for real-time recording and online evaluation of measurement data in the process. In the event of deviations, appropriate remedial action shall be taken.</t>
  </si>
  <si>
    <t>The method and the specific measured values are to be coordinated with the quality assurance officer responsible for the component up to B release or up to maturity level 3 of the QPN integral.</t>
  </si>
  <si>
    <t>The series test depth must be documented with the first functional samples, disclosed with all test parameters and coordinated with the responsible specialist departments (development, quality assurance, etc.) of the customer with B samples.</t>
  </si>
  <si>
    <t>The test coverage for each component shall be demonstrated over all series tests in the form of a test coverage matrix.</t>
  </si>
  <si>
    <t>Within the product-specific scope of testing, it must be ensured that the DUT is demonstrably operated within the specification at all times.</t>
  </si>
  <si>
    <t>The test parameters must be monitored online and documented.</t>
  </si>
  <si>
    <t>Visual inspections as an exclusive inspection for a quality characteristic are not permitted in the value added in the manufacturing area. Exceptions must be agreed with the quality assurance officer responsible for the component when the inspection concept is presented.</t>
  </si>
  <si>
    <t>The following series tests shall be carried out 100 % during the production process:</t>
  </si>
  <si>
    <t>An automatic end-of-line test shall be performed on the fully assembled component. The scope and content of the test must be coordinated with the Quality Assurance and Technical Development department responsible for the component until the project is approved for B approval. There must be an automatic OK mark on the component that is automatically linked to the result of the end-of-line test.</t>
  </si>
  <si>
    <t xml:space="preserve">The supplier integrates a high and low temperature test (RunIn) into his production process during series production, which checks the function of the components within the specified temperature limits. The contents of the functional test are the end-of-line criteria. The inspection concept must be presented to the quality assurance officer responsible for the component up to B release. </t>
  </si>
  <si>
    <t>Each component must be checked optically, electrically or functionally at least once for correct position, correct value and correct polarity by automatic tests.</t>
  </si>
  <si>
    <t xml:space="preserve">The production and test sequence must be automatically safeguarded. </t>
  </si>
  <si>
    <t xml:space="preserve">Components which have not been manufactured under the defined production conditions or which do not pass a test step must be blocked by the production control system. </t>
  </si>
  <si>
    <t>Blocked components may only be released if a pseudo fault has been analysed as the cause of the failure. The analysis has to be documented according to VW80131.</t>
  </si>
  <si>
    <t>Testing of all components for value and function (ICT)</t>
  </si>
  <si>
    <t>During ICT or other tests, no test needles may be placed on components. Exceptions must be coordinated with the Q-BTV when presenting the inspection concept.</t>
  </si>
  <si>
    <t>After solder paste printing, an automatic optical paste print inspection must be carried out. For surface-contacted components or components with completely concealed solder joints (e.g. BGA, QFN, FET, DPAK, COB, FlipChip) this inspection must be carried out 100% and with a 3D system.</t>
  </si>
  <si>
    <t>All solder connections of surface-contacted components or components with completely concealed solder joints must be inspected and documented by an X-ray inspection. The inspection concept must be coordinated with the quality assurance department responsible for the component up to B release.</t>
  </si>
  <si>
    <t>The maximum permissible pore content shall be verified on three samples for each production lot.</t>
  </si>
  <si>
    <t>The following applies to all SMD components:
 To calculate the pore ratio, only the solder gap between the component and the printed circuit board is to be used. Soldering menisci are not included in the calculation.</t>
  </si>
  <si>
    <t>In the case of leaded components (THT), the solder penetration must be checked for at least 10% of the production lot. Deviations from this are to be agreed with the responsible quality assurance officer of the component until the B release.</t>
  </si>
  <si>
    <t>Testing of all interfaces with customer application</t>
  </si>
  <si>
    <t>Testing FLASH/EEPROM memory</t>
  </si>
  <si>
    <t>Plug inspection (position of the plug pins, dimensional accuracy and coding of the housing). Original mating connectors must not be used in the manufacturing process. Spring-loaded test pins shall be used.</t>
  </si>
  <si>
    <t>Visual inspections for optical characteristics. In the case of displays and surfaces with symbols, an automatic optical inspection must be carried out with regard to the defined characteristics.</t>
  </si>
  <si>
    <t>Actuating elements must be checked via a force-displacement diagram and function</t>
  </si>
  <si>
    <t>If there is a noise specification for the component, 100% noise measurements must be carried out and documented during the end-of-line test. The respective measuring and evaluation systems as well as limit values are to be coordinated with the responsible component manager of quality assurance and development up to maturity level 3 of the QPN integral.</t>
  </si>
  <si>
    <t>It must be ensured that the correct number of screws and the screw sequence are adhered to reliably.</t>
  </si>
  <si>
    <t xml:space="preserve">Process-safe monitoring of at least two independent parameters when using screwdriving tools. </t>
  </si>
  <si>
    <t>Inspection of plug connections within components:</t>
  </si>
  <si>
    <t>Internal plug connections are to be checked 100% automatically during the process with regard to correct plugging and locking.</t>
  </si>
  <si>
    <t>The pin assignment of flat ribbon cables for internal component connections must be designed in such a way that the outer pins are assigned EOL test relevant functions. An inclined flat cable must therefore be reliably detected at the EOL.</t>
  </si>
  <si>
    <t>2.2.1 Illumination product audit for operating elements</t>
  </si>
  <si>
    <t>A lighting product audit must be carried out by the supplier. The minimum parameters to be measured are: luminance and chromaticity of the functional and search lighting. The number of test items and the frequency of the audit shall be determined by the competent BTV of the quality assurance department before the B release.</t>
  </si>
  <si>
    <t>2.3 ESD protection</t>
  </si>
  <si>
    <t>An ESD protection system according to DIN EN 61340-5-1 and DIN EN 61340-5-1 Supplement 01 must be implemented and verified in production up to the 2-day production acceptance.</t>
  </si>
  <si>
    <t>Regular verification of the effectiveness shall be demonstrated by documentation of the measured values.</t>
  </si>
  <si>
    <t xml:space="preserve">The following requirements must be implemented:
the wearing of wrist earthing straps during seated activitiesthe wearing of conductive ESD protective clothingthe wearing of conductive footwearthe daily inspection with documentation of the personal protective equipment (shoes/wrist strap) </t>
  </si>
  <si>
    <t>2.4 Compliance with the component manufacturer's specifications</t>
  </si>
  <si>
    <t>The components used must be processed (e.g. soldered) according to the manufacturer's specifications. Particular attention must be paid to soldering temperatures, soldering times, temperature gradients, storage times and moisture-sensitive levels.</t>
  </si>
  <si>
    <t>Moisture-sensitive components must be processed in accordance with IPC/JEDEC J-STD-020, in the currently valid version.</t>
  </si>
  <si>
    <t>2.5 Acceptance criteria for electrical and electronic components and assemblies</t>
  </si>
  <si>
    <t>The IPC-A-610 acceptance criteria in the currently valid version shall be applied as the standard for optical/visual acceptance. The applicable product class is Class 3.</t>
  </si>
  <si>
    <t>2.6 Connection technologies on the module</t>
  </si>
  <si>
    <t>The requirements of VW80808-1 of the chapter "Assemblies" apply.</t>
  </si>
  <si>
    <t>2.6.1 Soldering technology</t>
  </si>
  <si>
    <t>According to VW80808-1, wave and selective soldering methods are only permitted for THT components.</t>
  </si>
  <si>
    <t>The use of wave and selective soldering methods must be coordinated with the quality assurance officer responsible for the component within the framework of the manufacturing concept up to maturity level 2 of the QPN integral.</t>
  </si>
  <si>
    <t>With wave and selective soldering processes, it must be ensured that solder joints from previous soldering processes are not re-melted or fused on. Verification by means of temperature measurement, thermography or metallography (micrograph) shall be performed up to 2-day production.</t>
  </si>
  <si>
    <t>Manual soldering is not permitted as a series process. Exceptions must be approved by individual approvals of the responsible component manager up to maturity level 2 of the QPN integral.</t>
  </si>
  <si>
    <t>Specially trained employees must be deployed for manual soldering. A proof of the qualification of the employees (e.g. by certificate of the soldering specialist of the DVS or a training according to J-STD001) must be provided.</t>
  </si>
  <si>
    <t>Soldering must be carried out under inert gas atmosphere for all soldering processes. With reflow soldering, a protective gas atmosphere can be omitted if the solder paste has been approved by the manufacturer for use under normal atmosphere.</t>
  </si>
  <si>
    <t>2.6.2 Press-fit technology</t>
  </si>
  <si>
    <t>The press-in process for the B-sample must be coordinated with the person responsible for quality assurance and technical development for the component.</t>
  </si>
  <si>
    <t xml:space="preserve">The selection of materials and process parameters shall be justified on the basis of a statistical design of experiments (DoE) and a release test. </t>
  </si>
  <si>
    <t>The automatic force-displacement monitoring during the press-in process can be verified by corresponding process windows with a minimum of four windows or an envelope curve over the entire product life. The effectiveness of the position of the windows and the tolerance of the envelope curve must be documented for the B-pattern, taking into account the specifications of the contact manufacturer.</t>
  </si>
  <si>
    <t>2.6.3 Wire bonding technology</t>
  </si>
  <si>
    <t xml:space="preserve">The requirements for wire bond connections in components and on assemblies are to be implemented in accordance with the VW80818 standard. </t>
  </si>
  <si>
    <t xml:space="preserve">Design specifications for wire bond connections according to VW80818 are to be defined and qualified with the B sample and the implementation is to be presented to the quality assurance officer responsible for the component on request. </t>
  </si>
  <si>
    <t>The requirements of the VW80818 are met for internal bond connections within electrical and electronic components by the proof of a passed qualification according to AEC-Q100/101.</t>
  </si>
  <si>
    <t>2.6.4 Checking crimp connections</t>
  </si>
  <si>
    <t>The requirements of the VW 60330 crimp standard apply to the process testing of crimp connections in electrical/electronic components. This applies in particular to the creation of micrographs during series production.</t>
  </si>
  <si>
    <t>2.6.5 Welded joints</t>
  </si>
  <si>
    <t xml:space="preserve">Welding processes on metallic materials must be qualified with the B-sample. The qualification results and the tests derived from them shall be presented to the quality assurance officer responsible for the component until the end of the B-sample phase. </t>
  </si>
  <si>
    <t>2.7 Cleanliness requirements for assembled and unassembled circuit carriers</t>
  </si>
  <si>
    <t>Approved flux residues, e.g. from no-clean fluxes, are explained in IPC-A-610. A demonstration of the safety of the residues in accordance with standard J-STD004 shall be provided. A mixture of flux residues from several soldering processes is not permitted.</t>
  </si>
  <si>
    <t>The ionic contamination of unloaded organic circuit carriers must meet the limit value of &lt;0.75 µg/cm² NaCl equivalent.</t>
  </si>
  <si>
    <t>The reference value for the ionic contamination on the assembled assembly, which is manufactured with all soldering processes, is measured on two samples each from three series production lots.</t>
  </si>
  <si>
    <t>The samples for the PV test must be taken from one of these lots.</t>
  </si>
  <si>
    <t>The limit value derived from this is composed of the mean value plus three sigma.</t>
  </si>
  <si>
    <t>If no electrochemical migration can be detected after the PV tests, the reference value determined above must be used as the limit value for series production.</t>
  </si>
  <si>
    <t>The limit value must be documented in the form of a test report to the BMG and made available to the quality assurance and development departments responsible for the component.</t>
  </si>
  <si>
    <t>Compliance with this limit value during series production shall be demonstrated monthly on two samples by measuring the ionic contamination. The samples must be taken from different production lots.</t>
  </si>
  <si>
    <t>2.8 Coating (protective lacquer and encapsulation) of circuit carriers</t>
  </si>
  <si>
    <t>If a protective coating or casting of the component or individual components is to be carried out, flux residues must be removed.</t>
  </si>
  <si>
    <t>The required surface cleanliness must be verified on uncoated circuit carriers. (Limit values and test methodology see chapter Cleanliness requirements for assembled and unassembled circuit carriers)</t>
  </si>
  <si>
    <t>If the assembly is not cleaned before coating, the supplier must prove the harmlessness of the interaction of impurities on the assembly and the materials involved by means of a sequential test. (see Annex B)</t>
  </si>
  <si>
    <t>The painting window for a protective painting contains the definition of all areas to be painted as well as the absolutely forbidden zones on the assembly and must be coordinated with the quality assurance officer responsible for the component for the B sample. Compliance with the painting window must be ensured throughout the entire product life cycle.</t>
  </si>
  <si>
    <t>The components must be checked 100% for quality and completeness of the coating.</t>
  </si>
  <si>
    <t>Reworking and repair work on coated areas is not permitted.</t>
  </si>
  <si>
    <t>For potting processes, the following quality tests must be carried out in series production:</t>
  </si>
  <si>
    <t>Before using new resin containers, the density must be checked after stirring.</t>
  </si>
  <si>
    <t>A Shore hardness check must be carried out on each production lot (beaker sample). The curing process, the cooling time and the ambient temperature at which the measurement is made must be defined. The hardening samples are to be stored as reserve samples.</t>
  </si>
  <si>
    <t>For potting plants where the mixing ratio can change, the mixing ratio of resin and hardener must be checked and documented at the beginning of a shift, after changing material containers and in the case of plant changes.</t>
  </si>
  <si>
    <t>2.9 Depanelization</t>
  </si>
  <si>
    <t>The separation of assemblies from the PCB panel is only permissible if it can be demonstrated that the separation process does not lead to damage.</t>
  </si>
  <si>
    <t>Particles from the separation process are only permitted if it can be demonstrated that they are neither relevant to function nor reliability.</t>
  </si>
  <si>
    <t>2.10 Mechanical stress</t>
  </si>
  <si>
    <t>For requirements for SMD components, the limit values of VW80808-1, Chapter Assembly - "Requirements for the product" apply.</t>
  </si>
  <si>
    <t>The permissible elongation for the circuit carrier surface must not be exceeded over the entire process chain, in particular for individual and continuous loads in production and assembly, over the entire temperature range.</t>
  </si>
  <si>
    <t>The following tests must be carried out before a 2-day production (PRE check):</t>
  </si>
  <si>
    <t>Evaluation of the influence of mechanical stress (bending stress). Proof of compliance with the elongation specifications for circuit carriers shall be provided in accordance with IPC/JEDEC 9704 [4]. The implementation shall take place as described in the draft minutes in Annex A. The protocol template must also be used to summarise the measurement results.</t>
  </si>
  <si>
    <t>The test results are to be checked every six months or during relevant process and plant modifications.</t>
  </si>
  <si>
    <t>2.11 Manual Assembly and Assembly</t>
  </si>
  <si>
    <t xml:space="preserve">In the case of manual assembly and assembly, operator errors (e.g. component mix-up, incorrect positioning, incorrect polarity) must be excluded by means of an error avoidance concept. </t>
  </si>
  <si>
    <t>If this cannot be achieved with process reliability, manual assembly or assembly must be monitored by automatic optical inspection.</t>
  </si>
  <si>
    <t>2.12 Reworking and repair during the manufacturing process</t>
  </si>
  <si>
    <t xml:space="preserve">Reworking and repair are not allowed in the manufacturing process. Exceptions are subject to individual approval and must be coordinated with the quality assurance officer responsible for the component up to B release or maturity level 3 of the QPN integral. </t>
  </si>
  <si>
    <t>The exceptions requiring individual approval must be justified with details of the necessity, economic efficiency, the reworking process and the corresponding process safeguards.</t>
  </si>
  <si>
    <t>Specially trained employees must be deployed for rework and repair. A proof of the qualification of the employees (e.g. by certificate of the soldering specialist of the DVS or a training according to J-STD001) must be provided.</t>
  </si>
  <si>
    <t>The IPC-7711/7721 is the basis for rework and repair.</t>
  </si>
  <si>
    <t>3 Start-up screening</t>
  </si>
  <si>
    <t xml:space="preserve">For start-up protection of components, a screening with environmental impacts (change of temperature and operating voltage) must be carried out from PVS onwards. The contractor shall analyse the findings (e.g. anomalies, drift phenomena, etc.) arising in this context. </t>
  </si>
  <si>
    <t>The results must be used to adjust the intervention limits, test parameters and the like to optimize series products, series processes and series systems.</t>
  </si>
  <si>
    <t>The contractor shall draw up an implementation concept and coordinate it with the person responsible for the component in the quality assurance department before submitting an offer.</t>
  </si>
  <si>
    <t>The tuning shall include at least the following items:
test concept, minimum quantity (if different from ID-652), capacity of screening equipment.</t>
  </si>
  <si>
    <t>If the agreed quality level is reached and the required capability of the manufacturing and testing processes is demonstrated, the screening can be omitted by agreement.</t>
  </si>
  <si>
    <t>After a component failure in the screening at least further &lt;5000&gt; components must be screened as quality assurance. Deviations are possible depending on the production quantities and are to be coordinated with the responsible component manager of quality assurance.</t>
  </si>
  <si>
    <t>Screenings are to be processed with the highest priority in the quality or project team committees of the contractor.</t>
  </si>
  <si>
    <t>3.1 General framework conditions</t>
  </si>
  <si>
    <t>Duration of the start-up screening: PVS until the number of units agreed with the quality assurance officer responsible for the component has been reached.</t>
  </si>
  <si>
    <t>Minimum quantity (total time): &gt;= 5,000 per component variant</t>
  </si>
  <si>
    <t>Screened Components- PVS up to SOP 100% delivered components</t>
  </si>
  <si>
    <t>A weekly screening report (see Appendix C for template) shall be made available to the quality assurance officer responsible for the component no later than the following week.</t>
  </si>
  <si>
    <t>The persons responsible for the "screening process" shall be determined and communicated to the quality assurance officer responsible for the components.</t>
  </si>
  <si>
    <t>A process description of the screening process (e.g. handling, responsibility, communication, escalation stages, etc.) must be prepared and coordinated with the quality assurance officer responsible for the component up to B release.</t>
  </si>
  <si>
    <t>3.2 Technical framework conditions Screening procedure</t>
  </si>
  <si>
    <t>The temperature test is carried out on the completely assembled component.</t>
  </si>
  <si>
    <t>The test specimen must be tested with the unmodified series software.</t>
  </si>
  <si>
    <t>The data (coding, data record, etc.) of the DUT must be selected in such a way that all customer functions are active.</t>
  </si>
  <si>
    <t>After the screening test has been carried out, the test specimen must be returned to the delivery condition defined in the specifications.</t>
  </si>
  <si>
    <t>For control units that are delivered in the ZSB (e.g. seats, front end, mechatronics), the functional unit that is to be screened must be defined together with the quality assurance parts manager.</t>
  </si>
  <si>
    <t>All expected event memory entries (fault memory entries) of the screening test shall be coordinated with the BTV of quality assurance until B release.</t>
  </si>
  <si>
    <t>All other event log entries are automatically regarded as errors.</t>
  </si>
  <si>
    <t>The contractor has to use specific test equipment (if necessary basis EOL tester).</t>
  </si>
  <si>
    <t>An independent test technique (e.g. independent residual bus simulation per ECU) must be available for each test object. Deviations are possible and must be coordinated with the responsible quality assurance officer for the component.</t>
  </si>
  <si>
    <t>The screening test scope shall be at least equal to the end-of-line test scope.</t>
  </si>
  <si>
    <t>A statistical parameter evaluation depending on the temperature level (e.g. frequency distribution of quiescent current at low temperature, temperature change, high temperature) shall be carried out.</t>
  </si>
  <si>
    <t>The screening procedure must be documented in the EEPROM and on the label/housing of the component.</t>
  </si>
  <si>
    <t>3.3 Specifications for the test procedure</t>
  </si>
  <si>
    <t>When defining the test sequence in the screening process, the component and its specific properties must be considered individually.</t>
  </si>
  <si>
    <t>The loading of all ECU inputs and outputs (e.g. input and output signals) must be realized by simulating (simulating electrical peripherals) the real vehicle environment.</t>
  </si>
  <si>
    <t>Mechanical or mechatronic functional sequences must be integrated into the test scope (e.g. button confirmation, turn/push functions, CD(DVD) insertion/extraction, etc.).</t>
  </si>
  <si>
    <t>No removal of the test specimen from the climatic chamber during the screening run.</t>
  </si>
  <si>
    <t>The test specimen is connected to the test technology over the entire profile.</t>
  </si>
  <si>
    <t>Deviations are possible and must be coordinated with the responsible quality assurance officer for the component.</t>
  </si>
  <si>
    <t>The following test steps must be performed and recorded for the electrical parameter test:</t>
  </si>
  <si>
    <t>quiescent current measurement</t>
  </si>
  <si>
    <t>Operating currents in all operating modes
- Run-up behaviour
- Switch-off behaviour
- Wake-up behaviour</t>
  </si>
  <si>
    <t>Operation in the limit range 
- electrical (e.g. frequencies, under/overvoltage according to specification 
- mechanical (e.g. execution of customer-relevant functions)</t>
  </si>
  <si>
    <t>Temperature profiles or electrical control signals must comply with the test specifications of the BT-LAH "Testing" module.</t>
  </si>
  <si>
    <t>Basis for this is the parameter/customer function test under temperature change conditions (according to VW 80000 - test L-03, number of test cycles: 1).</t>
  </si>
  <si>
    <t>The temperature profile and the number and timing of measurements during the test cycle shall be proposed by the supplier and agreed with the BTV of Quality Assurance.</t>
  </si>
  <si>
    <t>All relevant parameters shall be monitored and recorded.</t>
  </si>
  <si>
    <t>If there is a high or low temperature switch-off in the test object, the switch-off and switchback must be achieved and detected via the test technology.</t>
  </si>
  <si>
    <t xml:space="preserve">The turn-on and turn-off thresholds must be documented. </t>
  </si>
  <si>
    <t>4 General requirements</t>
  </si>
  <si>
    <t>4.1 Damage part analysis</t>
  </si>
  <si>
    <t xml:space="preserve">The contractor must present the analysis concept for damaged parts to the quality assurance officer responsible for the component and coordinate it with him until PVS of the initial start. </t>
  </si>
  <si>
    <t>The supplier must prove his analytical capability before awarding the contract and ensure his analytical competence through regular checks (e.g. ISO/TS 16949, VDA volume "Schadteilanalyse Feld").</t>
  </si>
  <si>
    <t>The analysis process must be verified by acceptance in consultation with the quality assurance officer responsible for the component.</t>
  </si>
  <si>
    <t>This consists of a damage part diagnosis consisting of standard tests (e.g. visual input inspection, X-ray, electrical function tests, etc.) as well as load tests (e.g. temperature tests, humidity storage, operation at low voltage, etc.) and a subsequent root cause analysis.</t>
  </si>
  <si>
    <t>In order to guarantee the required analysis times, the following points must be fulfilled:</t>
  </si>
  <si>
    <t>The findings to verify the error must be carried out in Europe. Further physical failure analyses to define the shutdown measure for components or processes can be carried out in the production plants or at subcontractors.</t>
  </si>
  <si>
    <t>The following times must be observed for the reporting of damage part analysis. From the availability of the damaged part for the supplier:
- 24h for the first statement with rough analysis in the case of remaining lying (A1 error) and screening failures
- 48h for the first statement with rough analysis in the case of A, B and C errors
- 5 working days for the interim report in 8D format
- 10 working days for the final report in 8D format</t>
  </si>
  <si>
    <t>For each damaged part, the assurance of the ongoing series quality must be proven by an EOL test scope. If necessary, parts that have been checked as OK during error analysis (OK according to findings) must be evaluated using a predefined NTF process (No Trouble Found).</t>
  </si>
  <si>
    <t>Access to the following non-destructive analysis methods must be ensured by the supplier after receipt of parts within the required time limits (if necessary by external service providers) and an internal analysis expert must be appointed:
Visual inspection and documentation (within 48h)
Optical microscopy (within 48h)
Electrical/electronic signal and functional analysis (within 48h)
2D X-ray analysis (within 48h) 
Scanning electron microscopy (SEM) and energy dispersive X-ray analysis (EDS) (within 5 AT)</t>
  </si>
  <si>
    <t>External service providers must have a valid accreditation according to ISO/IEC 17025 for the specified scope of activities or be explicitly approved by the quality assurance responsible for the component.</t>
  </si>
  <si>
    <t>A suitable process for prioritising and escalating failure analyses within the supplier's organisation or between the supplier and the external service provider shall be demonstrated.</t>
  </si>
  <si>
    <t>Destructive analysis or preparation steps (sawing, grinding, soldering, cleaning, rinsing...) must be checked with regard to maintaining the fault condition and their correct execution must also be ensured within the sub-supplier chain.</t>
  </si>
  <si>
    <t>The scope of analysis must extend to the component level. The scope and methodology of the physical analysis of electronic semiconductor devices (transistors, ICs, LEDs,...) must be based on the requirements of the standard MIL STD 883J, Method 5003 "Failure Analysis Procedures for Microelectronic Circuits".</t>
  </si>
  <si>
    <t>Systems that are the subject of a complaint must be analyzed in the system group. All analysis, preparation and disassembly steps shall be suitably documented and, on request, presented in the form of an analysis report by the supplier's analysis expert.</t>
  </si>
  <si>
    <t>In principle, a final report in 8D format in accordance with VDA Volume 4.3 must be kept for each damaged part and made available to the quality assurance officer responsible for the component. The bundling of individual cases of damage with the same cause of failure in a Mantel-8D report is permissible in consultation with the Quality Assurance Manager responsible for the component.</t>
  </si>
  <si>
    <t>In principle, an interim report in 8D format (e.g. in accordance with VDA Volume 4.3) with a scope of D1-D4 is to be kept for each damaged part after completion of the findings and made available to the quality assurance officer responsible for the component.</t>
  </si>
  <si>
    <t>If a detailed error memory excerpt is sent with the damaged part transfer, this must be checked by the supplier as part of the initial analysis.</t>
  </si>
  <si>
    <t>The supplier confirms via the 8D report whether there is a correlation between the error memories sent in and the error spokes read out by the supplier.</t>
  </si>
  <si>
    <t>The 8D report shall always include the conclusion identification string and/or the DMC (Data Matrix Code).</t>
  </si>
  <si>
    <t>Within the scope of the damage part analysis, the delivery condition of the control unit must be saved (including memory content, coding, data records, identification, calibration data, learning values).</t>
  </si>
  <si>
    <t>The supplier may only reset error memories after the delivery status has been successfully saved.</t>
  </si>
  <si>
    <t>Within the scope of the analysis, it must always be possible to restore the delivery status with the initially read data.</t>
  </si>
  <si>
    <t>4.2 Monthly quality reporting</t>
  </si>
  <si>
    <t>The supplier must send a monthly quality report to the quality assurance officer responsible for the component.</t>
  </si>
  <si>
    <t xml:space="preserve">The scope and start date of the reporting shall be determined in consultation with the responsible quality assurance component manager. </t>
  </si>
  <si>
    <t>The quality report must be available by the 10th working day of the following month.</t>
  </si>
  <si>
    <t>The monthly quality report must contain the following statistical data on the quality status of the component as part of an action/effectiveness check.</t>
  </si>
  <si>
    <t>4.2.1 0-km and field failures</t>
  </si>
  <si>
    <t>Presentation of the causes of faults and remedial measures for the components complained of in the last 18 months of production, with marking of the date on which the measures are to be taken.</t>
  </si>
  <si>
    <t>4.2.2 Internal manufacturing quality</t>
  </si>
  <si>
    <t>Representation of the internal failures from all tests installed in the series process (e.g. AOI, ICT, functional test, visual inspections, end-of-line test, number of Jidoka stops), the last 18 production months with details of the improvement measures and the respective date of use.</t>
  </si>
  <si>
    <t>4.3 Relocation of production</t>
  </si>
  <si>
    <t xml:space="preserve">In the period from six months before to twelve months after series use of a component, production relocations are not permitted. </t>
  </si>
  <si>
    <t xml:space="preserve">A relocation of production must be announced at least one year in advance. </t>
  </si>
  <si>
    <t>Exceptions must be approved by the responsible quality assurance component manager.</t>
  </si>
  <si>
    <t>4.4 Traceability</t>
  </si>
  <si>
    <t>The requirements of VW 80131 "Requirements on suppliers for the traceability of electrical and electronic components" and the cross-section specification LAH.DUM.880.BH "Requirements on the FAZIT Identification String" apply.</t>
  </si>
  <si>
    <t>4.5 Requalification of components</t>
  </si>
  <si>
    <t>In order to ensure quality, the supplier must regularly re-qualify its scope of supply in accordance with Formel-Q-Konkret. The audit and verification shall be carried out six months after SOP for the first time and thereafter on an annual basis. The type and scope of the re-qualification must be agreed with the responsible quality assurance component manager. The basis for the scope of testing is the test specification agreed in the project. Delta tests due to changes can be taken into account in consultation with the responsible quality assurance officer for the component.</t>
  </si>
  <si>
    <t>4.6 Transport protection</t>
  </si>
  <si>
    <t>The scope of delivery and any attachments must be protected against transport damage, improper handling and initial damage. Furthermore, protection against deformation, soiling, moisture, temperature damage, scratching and penetration of foreign bodies (outside and inside) must be ensured.</t>
  </si>
  <si>
    <t>5 Definitions, Terms, Abbreviations</t>
  </si>
  <si>
    <t>5.1 Terms and definitions</t>
  </si>
  <si>
    <t>2-day production
see Formel-Q-Konkret</t>
  </si>
  <si>
    <t>BT-LAH module:
Content belonging to the BT-LAH and outsourced to a module</t>
  </si>
  <si>
    <t>Electronic component:
see VW80808-1</t>
  </si>
  <si>
    <t>Electronic assembly:
see VW80808-1</t>
  </si>
  <si>
    <t>Security relevant:
see VW80808-1</t>
  </si>
  <si>
    <t>Pseudo error
Error displayed in a test step that is not attributable to the DUT.</t>
  </si>
  <si>
    <t>Circuit carrier:
Unassembled wiring carrier for electronics in general (unassembled printed circuit board, ceramic, leadframe, flexband, foil, ... ), see VW 80000.</t>
  </si>
  <si>
    <t>5.2 Abbreviations</t>
  </si>
  <si>
    <t>3D
Three-dimensional</t>
  </si>
  <si>
    <t>8D-Reportsiehe
VDA Volume 4.3</t>
  </si>
  <si>
    <t>AOI
Automatic optical inspection system</t>
  </si>
  <si>
    <t>AT
Working day(s)</t>
  </si>
  <si>
    <t>AVT 
assembly and connection technology</t>
  </si>
  <si>
    <t>BGABall 
Grid Array</t>
  </si>
  <si>
    <t>BT-LAH
component specification</t>
  </si>
  <si>
    <t>DVS
Deutscher Verband für Schweißen und verwandte Verfahren e. V. (German Association for Welding and Allied Processes)</t>
  </si>
  <si>
    <t>EDS
Energy dispersive X-ray spectroscopy (energy dispersive X-ray spectroscopy)</t>
  </si>
  <si>
    <t>LCD
Liquid Crystal Display, Liquid Crystal Display</t>
  </si>
  <si>
    <t>LED
Light-emitting diode, Light-emitting diode</t>
  </si>
  <si>
    <t>MOST
MOST Bus - Media Oriented Systems Transport (Optical Ring Bus)</t>
  </si>
  <si>
    <t>NTF
No Trouble Found (no error detectable)</t>
  </si>
  <si>
    <t>PVS
Production test series</t>
  </si>
  <si>
    <t>QPN
Qualification Program New Parts</t>
  </si>
  <si>
    <t>SEM
Scanning Electron Microscopy (Scanning Electron Microscopy)</t>
  </si>
  <si>
    <t>VDA
Association of the Automotive Industry</t>
  </si>
  <si>
    <t>ZSB
assembly</t>
  </si>
  <si>
    <t>6 Other applicable documents</t>
  </si>
  <si>
    <t>The documents valid on the date of issue of BT-LAH as well as the documents mentioned therein shall apply.</t>
  </si>
  <si>
    <t>The Contractor shall ensure that he works in each case with the other applicable documents valid for this BT-LAH.</t>
  </si>
  <si>
    <t>Source of supply:
 Documents can be accessed via the Volkswagen Group's B2B supplier platform at the Internet address: www.vwgroupsupply.com with access authorization. (Contact also via Hotline Germany: 0800/193 30 99 or International: +49-5361-933099 or e-mail: supplierintegration@vwgroupsupply.com )</t>
  </si>
  <si>
    <t>6.1 Technical Specifications</t>
  </si>
  <si>
    <t>DIN EN 61340-5-1
Protection of electronic components against electrostatic phenomena - General requirements</t>
  </si>
  <si>
    <t>DIN EN 61340-5-1 BEIBLATT 1
Protection of electronic components against electrostatic phenomena - User manual (IEC/TR 61340-5-2:2007); German version CLC/TR 61340-5-2:2008</t>
  </si>
  <si>
    <t>Formel Q
Group guidelines for quality assurance Procurement: Formel Q-Konkret, -Neuteile integral, -Fähigkeit</t>
  </si>
  <si>
    <t>VW 60330
Crimp connections; solderless electrical connections</t>
  </si>
  <si>
    <t>VW 80000
Electrical and electronic components in motor vehicles up to 3.5t.</t>
  </si>
  <si>
    <t>VW 80131
Requirements to suppliers for the traceability of electrical and electronic components</t>
  </si>
  <si>
    <t>VW80808-1
Electronic components and assemblies in electrical and electronic components in motor vehicles up to 3.5 t</t>
  </si>
  <si>
    <t>VW80808-2
Electronic components and assemblies in electrical and electronic components in motor vehicles up to 3.5 t</t>
  </si>
  <si>
    <t>VW80818
Wire bond connections in electrical and electronic components in motor vehicles up to 3.5 t</t>
  </si>
  <si>
    <t>6.2 Type test documents, regulations, laws</t>
  </si>
  <si>
    <t>IPC-A-600 
acceptance criteria for printed circuit boards</t>
  </si>
  <si>
    <t>IPC-A-610
acceptance criteria for electronic assemblies</t>
  </si>
  <si>
    <t xml:space="preserve">IPC-7711
Repair of electronic assemblies </t>
  </si>
  <si>
    <t>IPC-7721
Repair and Modification of Printed Circuit Boards and Electronic Assemblies</t>
  </si>
  <si>
    <t>IPC-TM-650
Test Methods for Electronic Products</t>
  </si>
  <si>
    <t>J-STD001
Requirements for soldered assemblies</t>
  </si>
  <si>
    <t>J-STD004
Requirements for fluxes</t>
  </si>
  <si>
    <t>DIN EN ISO 6270-2
condensation test</t>
  </si>
  <si>
    <t>MIL STD 883 J, Method 5003
Failure Analysis Procedures for Microelectronic Circuits</t>
  </si>
  <si>
    <t>7 Annexes</t>
  </si>
  <si>
    <t>7.1 Appendix A - Protocol/test report for compliance with elongation specifications for circuit carriers</t>
  </si>
  <si>
    <t xml:space="preserve">Proof of compliance with the elongation specifications for circuit carriers shall be provided in accordance with IPC/JEDEC 9704 [4]. The procedure defined in the standard for identifying strain-relevant production steps or operating states, as well as the recommendations on the arrangement of the measuring elements and on the measuring procedure and on the scope and content of the documentation shall be followed. </t>
  </si>
  <si>
    <t>The evidence shall consider the following individual aspects:</t>
  </si>
  <si>
    <t>Identification and listing of all strain-relevant production steps or operating conditions, if necessary also under consideration of specific thermal conditions.</t>
  </si>
  <si>
    <t>Simulation (Finite Element Method - FEM analysis) of mechanical load situations in the identified production steps/operating states to identify areas of high strain on the circuit carrier.</t>
  </si>
  <si>
    <t>Strain measurements in three measuring axes (0°, 45°, 90°) in all identified production steps/operating states to verify the simulation results and to confirm compliance with the strain limits in the particularly critical areas.</t>
  </si>
  <si>
    <t>7.2 Appendix B - Sequential testing to demonstrate the safety of impurities</t>
  </si>
  <si>
    <t>In order to demonstrate the safety of interaction between the coating and impurities on the assembly, the following sequential test shall be performed:</t>
  </si>
  <si>
    <t>A test board based on IPC-B 24 with monitoring of the surface insulation resistance is to be used as test substrate. Alternatively, the real module can also be used.</t>
  </si>
  <si>
    <t>For this purpose, all soldering agents used (solder paste, flux) must be applied to the test substrate using the usual process steps. The coating must then be applied with the standard processes without cleaning.</t>
  </si>
  <si>
    <t>The test sequence of at least 3 samples shall comprise a total of four consecutive tests:</t>
  </si>
  <si>
    <t>1. temperature shock test with 250 cycles -40 /125°C, each with a holding time of 15 min after reaching the respective corner temperatures</t>
  </si>
  <si>
    <t>3rd condensation test according to VW80000 K-15a - This cycle test contains a condensation phase.</t>
  </si>
  <si>
    <t>4. condensation water test - in this test the specimen is exposed to permanent condensation at 40°C /100% r.h. for 96 hours.</t>
  </si>
  <si>
    <t xml:space="preserve">The surface insulation resistance shall be documented and evaluated throughout the test sequence when IPC test boards are used. </t>
  </si>
  <si>
    <t>If the real assembly is used, an electrical function test shall be performed and documented after each test sequence.</t>
  </si>
  <si>
    <t>After the complete test sequence, a visual inspection shall be carried out and documented according to the following acceptance criteria:</t>
  </si>
  <si>
    <t>Moisture under the coating</t>
  </si>
  <si>
    <t>Delamination between coating and solder resist</t>
  </si>
  <si>
    <t>Formation of a microclimate (bubbles) between coating and solder joints</t>
  </si>
  <si>
    <t>Bubble formation in the coating</t>
  </si>
  <si>
    <t>Formation of migration paths under the coating</t>
  </si>
  <si>
    <t>After the complete test sequence, a metallographic analysis (micrograph) of the connection between the coating and the solder resist must be carried out on a sample and documented.</t>
  </si>
  <si>
    <t xml:space="preserve">If the analyses carried out show an error pattern based on the evaluations to be carried out, cleaning must be carried out. </t>
  </si>
  <si>
    <t>7.3 Appendix C - Screening Report</t>
  </si>
  <si>
    <t>The content of the weekly screening report must at least correspond to the scope of the following template and must be agreed with the responsible quality assurance component manager.</t>
  </si>
  <si>
    <t>Team Responsible</t>
  </si>
  <si>
    <t>Person Responsible</t>
  </si>
  <si>
    <t>Review Status</t>
  </si>
  <si>
    <t>External Comment (For Customer)</t>
  </si>
  <si>
    <t>Internal Comment
(Beetwen Aptiv Teams)</t>
  </si>
  <si>
    <t>Structure/Path by APTIV</t>
  </si>
  <si>
    <t>Agreed</t>
  </si>
  <si>
    <t>Partly agreed</t>
  </si>
  <si>
    <t>To clarify</t>
  </si>
  <si>
    <t>Not agreed</t>
  </si>
  <si>
    <t>Not applicable</t>
  </si>
  <si>
    <t>Empty</t>
  </si>
  <si>
    <t xml:space="preserve">Total </t>
  </si>
  <si>
    <t>Line Status</t>
  </si>
  <si>
    <t>Heading</t>
  </si>
  <si>
    <t>Requirements</t>
  </si>
  <si>
    <t>Total</t>
  </si>
  <si>
    <t>N/A</t>
  </si>
  <si>
    <t>ALL</t>
  </si>
  <si>
    <t>SYS</t>
  </si>
  <si>
    <t>SE</t>
  </si>
  <si>
    <t>ME</t>
  </si>
  <si>
    <t>EE</t>
  </si>
  <si>
    <t>MANUF</t>
  </si>
  <si>
    <t>SECURITY</t>
  </si>
  <si>
    <t>MANAGEMENT</t>
  </si>
  <si>
    <t>IT&amp;V</t>
  </si>
  <si>
    <t>VALIDATION</t>
  </si>
  <si>
    <t>QME</t>
  </si>
  <si>
    <t>Requirements Review Status - 09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</si>
</sst>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theme="1"/>
      <name val="Calibri"/>
      <family val="2"/>
      <scheme val="minor"/>
    </font>
    <font>
      <b/>
      <sz val="13"/>
      <color theme="1"/>
      <name val="Calibri"/>
      <family val="2"/>
      <scheme val="minor"/>
    </font>
    <font>
      <sz val="11"/>
      <color theme="1"/>
      <name val="Calibri"/>
      <family val="2"/>
      <scheme val="minor"/>
    </font>
    <font>
      <b/>
      <sz val="11"/>
      <color theme="1"/>
      <name val="Calibri"/>
      <family val="2"/>
      <charset val="238"/>
      <scheme val="minor"/>
    </font>
    <font>
      <b/>
      <sz val="11"/>
      <name val="Calibri"/>
      <family val="2"/>
      <scheme val="minor"/>
    </font>
    <font>
      <sz val="10"/>
      <color theme="1"/>
      <name val="Calibri"/>
      <family val="2"/>
      <scheme val="minor"/>
    </font>
    <font>
      <b/>
      <sz val="11"/>
      <color theme="1"/>
      <name val="Calibri"/>
      <family val="2"/>
      <scheme val="minor"/>
    </font>
    <font>
      <sz val="11"/>
      <color theme="8" tint="-0.249977111117893"/>
      <name val="Calibri"/>
      <family val="2"/>
      <scheme val="minor"/>
    </font>
  </fonts>
  <fills count="11">
    <fill>
      <patternFill patternType="none"/>
    </fill>
    <fill>
      <patternFill patternType="gray125"/>
    </fill>
    <fill>
      <patternFill patternType="solid">
        <fgColor rgb="FFD1D1D1"/>
        <bgColor indexed="64"/>
      </patternFill>
    </fill>
    <fill>
      <patternFill patternType="solid">
        <fgColor rgb="FFA8A8A8"/>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C00000"/>
        <bgColor indexed="64"/>
      </patternFill>
    </fill>
    <fill>
      <patternFill patternType="solid">
        <fgColor theme="0" tint="-0.499984740745262"/>
        <bgColor indexed="64"/>
      </patternFill>
    </fill>
    <fill>
      <patternFill patternType="solid">
        <fgColor theme="0" tint="-0.149998474074526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0">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6" fillId="0" borderId="6" xfId="0" applyFont="1" applyBorder="1" applyAlignment="1" applyProtection="1">
      <alignment horizontal="center" vertical="center" wrapText="1"/>
      <protection locked="0" hidden="1"/>
    </xf>
    <xf numFmtId="0" fontId="6" fillId="0" borderId="7" xfId="0" applyFont="1" applyBorder="1" applyAlignment="1" applyProtection="1">
      <alignment horizontal="center" vertical="center" wrapText="1"/>
      <protection locked="0" hidden="1"/>
    </xf>
    <xf numFmtId="0" fontId="6" fillId="0" borderId="1" xfId="0" applyFont="1" applyBorder="1" applyAlignment="1" applyProtection="1">
      <alignment horizontal="center" vertical="center" wrapText="1"/>
      <protection locked="0" hidden="1"/>
    </xf>
    <xf numFmtId="0" fontId="6" fillId="0" borderId="1" xfId="0" applyFont="1" applyBorder="1" applyAlignment="1" applyProtection="1">
      <alignment horizontal="left" vertical="top" wrapText="1"/>
      <protection locked="0" hidden="1"/>
    </xf>
    <xf numFmtId="0" fontId="6" fillId="0" borderId="9" xfId="0" applyFont="1" applyBorder="1" applyAlignment="1" applyProtection="1">
      <alignment horizontal="center" vertical="center" wrapText="1"/>
      <protection locked="0" hidden="1"/>
    </xf>
    <xf numFmtId="0" fontId="6" fillId="0" borderId="10" xfId="0" applyFont="1" applyBorder="1" applyAlignment="1" applyProtection="1">
      <alignment horizontal="center" vertical="center" wrapText="1"/>
      <protection locked="0" hidden="1"/>
    </xf>
    <xf numFmtId="0" fontId="6" fillId="0" borderId="11" xfId="0" applyFont="1" applyBorder="1" applyAlignment="1" applyProtection="1">
      <alignment horizontal="center" vertical="center" wrapText="1"/>
      <protection locked="0" hidden="1"/>
    </xf>
    <xf numFmtId="0" fontId="6" fillId="0" borderId="11" xfId="0" applyFont="1" applyBorder="1" applyAlignment="1" applyProtection="1">
      <alignment horizontal="left" vertical="top" wrapText="1"/>
      <protection locked="0" hidden="1"/>
    </xf>
    <xf numFmtId="0" fontId="6" fillId="0" borderId="0" xfId="0" applyFont="1" applyAlignment="1" applyProtection="1">
      <alignment horizontal="center" vertical="center" wrapText="1"/>
      <protection locked="0" hidden="1"/>
    </xf>
    <xf numFmtId="0" fontId="6" fillId="0" borderId="0" xfId="0" applyFont="1" applyAlignment="1" applyProtection="1">
      <alignment wrapText="1"/>
      <protection locked="0" hidden="1"/>
    </xf>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Border="1"/>
    <xf numFmtId="0" fontId="0" fillId="0" borderId="20" xfId="0" applyBorder="1"/>
    <xf numFmtId="0" fontId="0" fillId="6" borderId="21" xfId="0" applyFill="1" applyBorder="1" applyAlignment="1">
      <alignment horizontal="left" vertical="top"/>
    </xf>
    <xf numFmtId="0" fontId="0" fillId="5" borderId="22" xfId="0" applyFill="1" applyBorder="1" applyAlignment="1">
      <alignment horizontal="left" vertical="top"/>
    </xf>
    <xf numFmtId="9" fontId="8" fillId="5" borderId="23" xfId="1" applyFont="1" applyFill="1" applyBorder="1" applyAlignment="1">
      <alignment horizontal="left" vertical="top"/>
    </xf>
    <xf numFmtId="0" fontId="0" fillId="7" borderId="24" xfId="0" applyFill="1" applyBorder="1" applyAlignment="1">
      <alignment horizontal="left" vertical="top"/>
    </xf>
    <xf numFmtId="0" fontId="0" fillId="4" borderId="24" xfId="0" applyFill="1" applyBorder="1" applyAlignment="1">
      <alignment horizontal="left" vertical="top"/>
    </xf>
    <xf numFmtId="0" fontId="0" fillId="8" borderId="24" xfId="0" applyFill="1" applyBorder="1" applyAlignment="1">
      <alignment horizontal="left" vertical="top"/>
    </xf>
    <xf numFmtId="0" fontId="0" fillId="9" borderId="24" xfId="0" applyFill="1" applyBorder="1" applyAlignment="1">
      <alignment horizontal="left" vertical="top"/>
    </xf>
    <xf numFmtId="0" fontId="0" fillId="0" borderId="0" xfId="0" quotePrefix="1"/>
    <xf numFmtId="0" fontId="0" fillId="10" borderId="25" xfId="0" applyFill="1" applyBorder="1" applyAlignment="1">
      <alignment horizontal="left" vertical="top"/>
    </xf>
    <xf numFmtId="0" fontId="7" fillId="5" borderId="26" xfId="0" applyFont="1" applyFill="1" applyBorder="1" applyAlignment="1">
      <alignment horizontal="left" vertical="top"/>
    </xf>
    <xf numFmtId="0" fontId="7" fillId="5" borderId="27" xfId="0" applyFont="1" applyFill="1" applyBorder="1" applyAlignment="1">
      <alignment horizontal="left" vertical="top"/>
    </xf>
    <xf numFmtId="9" fontId="8" fillId="5" borderId="28" xfId="1" applyFont="1" applyFill="1" applyBorder="1" applyAlignment="1">
      <alignment horizontal="left" vertical="top"/>
    </xf>
    <xf numFmtId="0" fontId="0" fillId="5" borderId="29" xfId="0" applyFill="1" applyBorder="1" applyAlignment="1">
      <alignment horizontal="left" vertical="top"/>
    </xf>
    <xf numFmtId="0" fontId="0" fillId="5" borderId="23" xfId="0" quotePrefix="1"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7" fillId="5" borderId="30" xfId="0" applyFont="1" applyFill="1" applyBorder="1" applyAlignment="1">
      <alignment horizontal="left" vertical="top" wrapText="1"/>
    </xf>
    <xf numFmtId="0" fontId="7" fillId="5" borderId="28" xfId="0" applyFont="1" applyFill="1" applyBorder="1" applyAlignment="1">
      <alignment horizontal="left" vertical="top"/>
    </xf>
    <xf numFmtId="0" fontId="0" fillId="0" borderId="31" xfId="0" applyBorder="1"/>
    <xf numFmtId="0" fontId="0" fillId="0" borderId="32" xfId="0" applyBorder="1"/>
    <xf numFmtId="0" fontId="0" fillId="0" borderId="33" xfId="0" applyBorder="1"/>
    <xf numFmtId="0" fontId="0" fillId="0" borderId="0" xfId="0" applyFont="1" applyAlignment="1" applyProtection="1">
      <alignment vertical="top" wrapText="1"/>
    </xf>
    <xf numFmtId="0" fontId="0" fillId="3" borderId="1" xfId="0" applyFill="1" applyBorder="1" applyAlignment="1" applyProtection="1">
      <alignment wrapText="1"/>
    </xf>
    <xf numFmtId="0" fontId="0" fillId="3" borderId="1" xfId="0" applyFill="1" applyBorder="1" applyAlignment="1" applyProtection="1">
      <alignment horizontal="left" vertical="top" wrapText="1"/>
    </xf>
    <xf numFmtId="0" fontId="5" fillId="4" borderId="2" xfId="0" applyFont="1" applyFill="1" applyBorder="1" applyAlignment="1" applyProtection="1">
      <alignment horizontal="center" vertical="center" wrapText="1"/>
    </xf>
    <xf numFmtId="0" fontId="5" fillId="4" borderId="3" xfId="0" applyFont="1" applyFill="1" applyBorder="1" applyAlignment="1" applyProtection="1">
      <alignment horizontal="center" vertical="center" wrapText="1"/>
    </xf>
    <xf numFmtId="0" fontId="5" fillId="4" borderId="4" xfId="0" applyFont="1" applyFill="1" applyBorder="1" applyAlignment="1" applyProtection="1">
      <alignment horizontal="center" vertical="center" wrapText="1"/>
    </xf>
    <xf numFmtId="0" fontId="5" fillId="4" borderId="5" xfId="0" applyFont="1" applyFill="1" applyBorder="1" applyAlignment="1" applyProtection="1">
      <alignment horizontal="center" vertical="center" wrapText="1"/>
    </xf>
    <xf numFmtId="0" fontId="6" fillId="0" borderId="8" xfId="0" applyFont="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6" fillId="0" borderId="0" xfId="0" applyFont="1" applyAlignment="1" applyProtection="1">
      <alignment horizontal="center" vertical="center" wrapText="1"/>
    </xf>
    <xf numFmtId="0" fontId="7" fillId="5" borderId="17" xfId="0" applyFont="1" applyFill="1" applyBorder="1" applyAlignment="1">
      <alignment horizontal="center" vertical="center"/>
    </xf>
    <xf numFmtId="0" fontId="7" fillId="5" borderId="18" xfId="0" applyFont="1" applyFill="1" applyBorder="1" applyAlignment="1">
      <alignment horizontal="center" vertical="center"/>
    </xf>
    <xf numFmtId="0" fontId="7" fillId="5" borderId="19"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9" xfId="0" applyFont="1" applyFill="1" applyBorder="1" applyAlignment="1">
      <alignment horizontal="center" vertical="center"/>
    </xf>
  </cellXfs>
  <cellStyles count="2">
    <cellStyle name="Normal" xfId="0" builtinId="0"/>
    <cellStyle name="Percent" xfId="1" builtinId="5"/>
  </cellStyles>
  <dxfs count="7">
    <dxf>
      <fill>
        <patternFill>
          <bgColor theme="0" tint="-0.499984740745262"/>
        </patternFill>
      </fill>
    </dxf>
    <dxf>
      <fill>
        <patternFill>
          <bgColor theme="8" tint="0.39994506668294322"/>
        </patternFill>
      </fill>
    </dxf>
    <dxf>
      <fill>
        <patternFill>
          <bgColor rgb="FFC00000"/>
        </patternFill>
      </fill>
    </dxf>
    <dxf>
      <fill>
        <patternFill>
          <bgColor rgb="FFFFC000"/>
        </patternFill>
      </fill>
    </dxf>
    <dxf>
      <fill>
        <patternFill>
          <bgColor rgb="FF00B050"/>
        </patternFill>
      </fill>
    </dxf>
    <dxf>
      <fill>
        <patternFill patternType="darkUp">
          <fgColor theme="0"/>
          <bgColor rgb="FFFF0000"/>
        </patternFill>
      </fill>
    </dxf>
    <dxf>
      <fill>
        <patternFill patternType="darkUp">
          <fgColor theme="0"/>
          <bgColor rgb="FFFF0000"/>
        </patternFill>
      </fill>
    </dxf>
  </dxfs>
  <tableStyles count="0" defaultTableStyle="TableStyleMedium2" defaultPivotStyle="PivotStyleLight16"/>
  <colors>
    <mruColors>
      <color rgb="FFF8CB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Requirements Review Status - 09</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pieChart>
        <c:varyColors val="1"/>
        <c:ser>
          <c:idx val="0"/>
          <c:order val="0"/>
          <c:tx>
            <c:strRef>
              <c:f>Status!$N$3</c:f>
              <c:strCache>
                <c:ptCount val="1"/>
                <c:pt idx="0">
                  <c:v>Requirements Review Status - 09</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65D0-404C-BF4E-CF7CCC838BD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5D0-404C-BF4E-CF7CCC838BD6}"/>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65D0-404C-BF4E-CF7CCC838BD6}"/>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65D0-404C-BF4E-CF7CCC838BD6}"/>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65D0-404C-BF4E-CF7CCC838BD6}"/>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65D0-404C-BF4E-CF7CCC838BD6}"/>
              </c:ext>
            </c:extLst>
          </c:dPt>
          <c:dLbls>
            <c:dLbl>
              <c:idx val="0"/>
              <c:layout>
                <c:manualLayout>
                  <c:x val="0.15258853988855497"/>
                  <c:y val="-5.3203044722275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D0-404C-BF4E-CF7CCC838BD6}"/>
                </c:ext>
              </c:extLst>
            </c:dLbl>
            <c:dLbl>
              <c:idx val="1"/>
              <c:layout>
                <c:manualLayout>
                  <c:x val="0.34983714023229678"/>
                  <c:y val="0.16720956912715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D0-404C-BF4E-CF7CCC838BD6}"/>
                </c:ext>
              </c:extLst>
            </c:dLbl>
            <c:dLbl>
              <c:idx val="2"/>
              <c:layout>
                <c:manualLayout>
                  <c:x val="-0.38519302142598633"/>
                  <c:y val="0.129207394325527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5D0-404C-BF4E-CF7CCC838BD6}"/>
                </c:ext>
              </c:extLst>
            </c:dLbl>
            <c:dLbl>
              <c:idx val="3"/>
              <c:layout>
                <c:manualLayout>
                  <c:x val="-0.23818698909432975"/>
                  <c:y val="2.53347832010837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5D0-404C-BF4E-CF7CCC838BD6}"/>
                </c:ext>
              </c:extLst>
            </c:dLbl>
            <c:dLbl>
              <c:idx val="4"/>
              <c:layout>
                <c:manualLayout>
                  <c:x val="0.2549345117650248"/>
                  <c:y val="5.06695664021675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5D0-404C-BF4E-CF7CCC838BD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Status!$N$4:$N$9</c:f>
              <c:strCache>
                <c:ptCount val="6"/>
                <c:pt idx="0">
                  <c:v>Agreed</c:v>
                </c:pt>
                <c:pt idx="1">
                  <c:v>Partly agreed</c:v>
                </c:pt>
                <c:pt idx="2">
                  <c:v>To clarify</c:v>
                </c:pt>
                <c:pt idx="3">
                  <c:v>Not agreed</c:v>
                </c:pt>
                <c:pt idx="4">
                  <c:v>Not applicable</c:v>
                </c:pt>
                <c:pt idx="5">
                  <c:v>Empty</c:v>
                </c:pt>
              </c:strCache>
            </c:strRef>
          </c:cat>
          <c:val>
            <c:numRef>
              <c:f>Status!$O$4:$O$9</c:f>
              <c:numCache>
                <c:formatCode>General</c:formatCode>
                <c:ptCount val="6"/>
                <c:pt idx="0">
                  <c:v>0</c:v>
                </c:pt>
                <c:pt idx="1">
                  <c:v>0</c:v>
                </c:pt>
                <c:pt idx="2">
                  <c:v>0</c:v>
                </c:pt>
                <c:pt idx="3">
                  <c:v>0</c:v>
                </c:pt>
                <c:pt idx="4">
                  <c:v>0</c:v>
                </c:pt>
                <c:pt idx="5">
                  <c:v>223</c:v>
                </c:pt>
              </c:numCache>
            </c:numRef>
          </c:val>
          <c:extLst>
            <c:ext xmlns:c16="http://schemas.microsoft.com/office/drawing/2014/chart" uri="{C3380CC4-5D6E-409C-BE32-E72D297353CC}">
              <c16:uniqueId val="{0000000C-65D0-404C-BF4E-CF7CCC838BD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31750</xdr:colOff>
          <xdr:row>1</xdr:row>
          <xdr:rowOff>38100</xdr:rowOff>
        </xdr:from>
        <xdr:to>
          <xdr:col>1</xdr:col>
          <xdr:colOff>6686550</xdr:colOff>
          <xdr:row>1</xdr:row>
          <xdr:rowOff>4946650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2</xdr:row>
          <xdr:rowOff>31750</xdr:rowOff>
        </xdr:from>
        <xdr:to>
          <xdr:col>1</xdr:col>
          <xdr:colOff>946150</xdr:colOff>
          <xdr:row>2</xdr:row>
          <xdr:rowOff>717550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162</xdr:row>
          <xdr:rowOff>50800</xdr:rowOff>
        </xdr:from>
        <xdr:to>
          <xdr:col>1</xdr:col>
          <xdr:colOff>5651500</xdr:colOff>
          <xdr:row>162</xdr:row>
          <xdr:rowOff>3429000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210</xdr:row>
          <xdr:rowOff>50800</xdr:rowOff>
        </xdr:from>
        <xdr:to>
          <xdr:col>1</xdr:col>
          <xdr:colOff>6572250</xdr:colOff>
          <xdr:row>210</xdr:row>
          <xdr:rowOff>3746500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278</xdr:row>
          <xdr:rowOff>38100</xdr:rowOff>
        </xdr:from>
        <xdr:to>
          <xdr:col>1</xdr:col>
          <xdr:colOff>946150</xdr:colOff>
          <xdr:row>278</xdr:row>
          <xdr:rowOff>723900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279</xdr:row>
          <xdr:rowOff>38100</xdr:rowOff>
        </xdr:from>
        <xdr:to>
          <xdr:col>1</xdr:col>
          <xdr:colOff>946150</xdr:colOff>
          <xdr:row>279</xdr:row>
          <xdr:rowOff>723900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280</xdr:row>
          <xdr:rowOff>38100</xdr:rowOff>
        </xdr:from>
        <xdr:to>
          <xdr:col>1</xdr:col>
          <xdr:colOff>946150</xdr:colOff>
          <xdr:row>280</xdr:row>
          <xdr:rowOff>723900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281</xdr:row>
          <xdr:rowOff>38100</xdr:rowOff>
        </xdr:from>
        <xdr:to>
          <xdr:col>1</xdr:col>
          <xdr:colOff>946150</xdr:colOff>
          <xdr:row>281</xdr:row>
          <xdr:rowOff>723900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282</xdr:row>
          <xdr:rowOff>38100</xdr:rowOff>
        </xdr:from>
        <xdr:to>
          <xdr:col>1</xdr:col>
          <xdr:colOff>946150</xdr:colOff>
          <xdr:row>282</xdr:row>
          <xdr:rowOff>723900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283</xdr:row>
          <xdr:rowOff>38100</xdr:rowOff>
        </xdr:from>
        <xdr:to>
          <xdr:col>1</xdr:col>
          <xdr:colOff>946150</xdr:colOff>
          <xdr:row>283</xdr:row>
          <xdr:rowOff>723900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284</xdr:row>
          <xdr:rowOff>38100</xdr:rowOff>
        </xdr:from>
        <xdr:to>
          <xdr:col>1</xdr:col>
          <xdr:colOff>946150</xdr:colOff>
          <xdr:row>284</xdr:row>
          <xdr:rowOff>723900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295</xdr:row>
          <xdr:rowOff>31750</xdr:rowOff>
        </xdr:from>
        <xdr:to>
          <xdr:col>1</xdr:col>
          <xdr:colOff>6572250</xdr:colOff>
          <xdr:row>295</xdr:row>
          <xdr:rowOff>2686050</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306</xdr:row>
          <xdr:rowOff>50800</xdr:rowOff>
        </xdr:from>
        <xdr:to>
          <xdr:col>1</xdr:col>
          <xdr:colOff>6591300</xdr:colOff>
          <xdr:row>306</xdr:row>
          <xdr:rowOff>2667000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307</xdr:row>
          <xdr:rowOff>50800</xdr:rowOff>
        </xdr:from>
        <xdr:to>
          <xdr:col>1</xdr:col>
          <xdr:colOff>6591300</xdr:colOff>
          <xdr:row>307</xdr:row>
          <xdr:rowOff>2755900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31750</xdr:colOff>
          <xdr:row>312</xdr:row>
          <xdr:rowOff>38100</xdr:rowOff>
        </xdr:from>
        <xdr:to>
          <xdr:col>1</xdr:col>
          <xdr:colOff>946150</xdr:colOff>
          <xdr:row>312</xdr:row>
          <xdr:rowOff>723900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1</xdr:row>
          <xdr:rowOff>38100</xdr:rowOff>
        </xdr:from>
        <xdr:to>
          <xdr:col>2</xdr:col>
          <xdr:colOff>6686550</xdr:colOff>
          <xdr:row>1</xdr:row>
          <xdr:rowOff>4946650</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2</xdr:row>
          <xdr:rowOff>31750</xdr:rowOff>
        </xdr:from>
        <xdr:to>
          <xdr:col>2</xdr:col>
          <xdr:colOff>946150</xdr:colOff>
          <xdr:row>2</xdr:row>
          <xdr:rowOff>717550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38100</xdr:colOff>
          <xdr:row>162</xdr:row>
          <xdr:rowOff>50800</xdr:rowOff>
        </xdr:from>
        <xdr:to>
          <xdr:col>2</xdr:col>
          <xdr:colOff>5651500</xdr:colOff>
          <xdr:row>162</xdr:row>
          <xdr:rowOff>3429000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210</xdr:row>
          <xdr:rowOff>50800</xdr:rowOff>
        </xdr:from>
        <xdr:to>
          <xdr:col>2</xdr:col>
          <xdr:colOff>6572250</xdr:colOff>
          <xdr:row>210</xdr:row>
          <xdr:rowOff>3746500</xdr:rowOff>
        </xdr:to>
        <xdr:sp macro="" textlink="">
          <xdr:nvSpPr>
            <xdr:cNvPr id="1053" name="Object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278</xdr:row>
          <xdr:rowOff>38100</xdr:rowOff>
        </xdr:from>
        <xdr:to>
          <xdr:col>2</xdr:col>
          <xdr:colOff>946150</xdr:colOff>
          <xdr:row>278</xdr:row>
          <xdr:rowOff>723900</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279</xdr:row>
          <xdr:rowOff>38100</xdr:rowOff>
        </xdr:from>
        <xdr:to>
          <xdr:col>2</xdr:col>
          <xdr:colOff>946150</xdr:colOff>
          <xdr:row>279</xdr:row>
          <xdr:rowOff>723900</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280</xdr:row>
          <xdr:rowOff>38100</xdr:rowOff>
        </xdr:from>
        <xdr:to>
          <xdr:col>2</xdr:col>
          <xdr:colOff>946150</xdr:colOff>
          <xdr:row>280</xdr:row>
          <xdr:rowOff>723900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281</xdr:row>
          <xdr:rowOff>38100</xdr:rowOff>
        </xdr:from>
        <xdr:to>
          <xdr:col>2</xdr:col>
          <xdr:colOff>946150</xdr:colOff>
          <xdr:row>281</xdr:row>
          <xdr:rowOff>723900</xdr:rowOff>
        </xdr:to>
        <xdr:sp macro="" textlink="">
          <xdr:nvSpPr>
            <xdr:cNvPr id="1057" name="Object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282</xdr:row>
          <xdr:rowOff>38100</xdr:rowOff>
        </xdr:from>
        <xdr:to>
          <xdr:col>2</xdr:col>
          <xdr:colOff>946150</xdr:colOff>
          <xdr:row>282</xdr:row>
          <xdr:rowOff>723900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283</xdr:row>
          <xdr:rowOff>38100</xdr:rowOff>
        </xdr:from>
        <xdr:to>
          <xdr:col>2</xdr:col>
          <xdr:colOff>946150</xdr:colOff>
          <xdr:row>283</xdr:row>
          <xdr:rowOff>723900</xdr:rowOff>
        </xdr:to>
        <xdr:sp macro="" textlink="">
          <xdr:nvSpPr>
            <xdr:cNvPr id="1059" name="Object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284</xdr:row>
          <xdr:rowOff>38100</xdr:rowOff>
        </xdr:from>
        <xdr:to>
          <xdr:col>2</xdr:col>
          <xdr:colOff>946150</xdr:colOff>
          <xdr:row>284</xdr:row>
          <xdr:rowOff>723900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38100</xdr:colOff>
          <xdr:row>295</xdr:row>
          <xdr:rowOff>31750</xdr:rowOff>
        </xdr:from>
        <xdr:to>
          <xdr:col>2</xdr:col>
          <xdr:colOff>6572250</xdr:colOff>
          <xdr:row>295</xdr:row>
          <xdr:rowOff>2686050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306</xdr:row>
          <xdr:rowOff>50800</xdr:rowOff>
        </xdr:from>
        <xdr:to>
          <xdr:col>2</xdr:col>
          <xdr:colOff>6591300</xdr:colOff>
          <xdr:row>306</xdr:row>
          <xdr:rowOff>2667000</xdr:rowOff>
        </xdr:to>
        <xdr:sp macro="" textlink="">
          <xdr:nvSpPr>
            <xdr:cNvPr id="1062" name="Object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307</xdr:row>
          <xdr:rowOff>50800</xdr:rowOff>
        </xdr:from>
        <xdr:to>
          <xdr:col>2</xdr:col>
          <xdr:colOff>6591300</xdr:colOff>
          <xdr:row>307</xdr:row>
          <xdr:rowOff>2755900</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312</xdr:row>
          <xdr:rowOff>38100</xdr:rowOff>
        </xdr:from>
        <xdr:to>
          <xdr:col>2</xdr:col>
          <xdr:colOff>946150</xdr:colOff>
          <xdr:row>312</xdr:row>
          <xdr:rowOff>723900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25400</xdr:rowOff>
    </xdr:from>
    <xdr:to>
      <xdr:col>12</xdr:col>
      <xdr:colOff>266700</xdr:colOff>
      <xdr:row>28</xdr:row>
      <xdr:rowOff>165100</xdr:rowOff>
    </xdr:to>
    <xdr:graphicFrame macro="">
      <xdr:nvGraphicFramePr>
        <xdr:cNvPr id="2" name="Chart 1" title="Statu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1.bin"/><Relationship Id="rId13" Type="http://schemas.openxmlformats.org/officeDocument/2006/relationships/image" Target="../media/image5.emf"/><Relationship Id="rId18" Type="http://schemas.openxmlformats.org/officeDocument/2006/relationships/image" Target="../media/image7.emf"/><Relationship Id="rId26" Type="http://schemas.openxmlformats.org/officeDocument/2006/relationships/image" Target="../media/image10.emf"/><Relationship Id="rId39" Type="http://schemas.openxmlformats.org/officeDocument/2006/relationships/oleObject" Target="../embeddings/Microsoft_Word_97_-_2003_Document15.doc"/><Relationship Id="rId3" Type="http://schemas.openxmlformats.org/officeDocument/2006/relationships/vmlDrawing" Target="../drawings/vmlDrawing1.vml"/><Relationship Id="rId21" Type="http://schemas.openxmlformats.org/officeDocument/2006/relationships/oleObject" Target="../embeddings/Microsoft_Word_97_-_2003_Document8.doc"/><Relationship Id="rId34" Type="http://schemas.openxmlformats.org/officeDocument/2006/relationships/package" Target="../embeddings/Microsoft_Word_Document5.docx"/><Relationship Id="rId42" Type="http://schemas.openxmlformats.org/officeDocument/2006/relationships/package" Target="../embeddings/Microsoft_Word_Document6.docx"/><Relationship Id="rId7" Type="http://schemas.openxmlformats.org/officeDocument/2006/relationships/image" Target="../media/image2.emf"/><Relationship Id="rId12" Type="http://schemas.openxmlformats.org/officeDocument/2006/relationships/oleObject" Target="../embeddings/Microsoft_Word_97_-_2003_Document2.doc"/><Relationship Id="rId17" Type="http://schemas.openxmlformats.org/officeDocument/2006/relationships/oleObject" Target="../embeddings/Microsoft_Word_97_-_2003_Document5.doc"/><Relationship Id="rId25" Type="http://schemas.openxmlformats.org/officeDocument/2006/relationships/package" Target="../embeddings/Microsoft_Word_Document2.docx"/><Relationship Id="rId33" Type="http://schemas.openxmlformats.org/officeDocument/2006/relationships/oleObject" Target="../embeddings/oleObject2.bin"/><Relationship Id="rId38" Type="http://schemas.openxmlformats.org/officeDocument/2006/relationships/oleObject" Target="../embeddings/Microsoft_Word_97_-_2003_Document14.doc"/><Relationship Id="rId2" Type="http://schemas.openxmlformats.org/officeDocument/2006/relationships/drawing" Target="../drawings/drawing1.xml"/><Relationship Id="rId16" Type="http://schemas.openxmlformats.org/officeDocument/2006/relationships/oleObject" Target="../embeddings/Microsoft_Word_97_-_2003_Document4.doc"/><Relationship Id="rId20" Type="http://schemas.openxmlformats.org/officeDocument/2006/relationships/oleObject" Target="../embeddings/Microsoft_Word_97_-_2003_Document7.doc"/><Relationship Id="rId29" Type="http://schemas.openxmlformats.org/officeDocument/2006/relationships/package" Target="../embeddings/Microsoft_Word_Document4.docx"/><Relationship Id="rId41" Type="http://schemas.openxmlformats.org/officeDocument/2006/relationships/oleObject" Target="../embeddings/Microsoft_Word_97_-_2003_Document17.doc"/><Relationship Id="rId1" Type="http://schemas.openxmlformats.org/officeDocument/2006/relationships/printerSettings" Target="../printerSettings/printerSettings1.bin"/><Relationship Id="rId6" Type="http://schemas.openxmlformats.org/officeDocument/2006/relationships/oleObject" Target="../embeddings/Microsoft_Word_97_-_2003_Document1.doc"/><Relationship Id="rId11" Type="http://schemas.openxmlformats.org/officeDocument/2006/relationships/image" Target="../media/image4.emf"/><Relationship Id="rId24" Type="http://schemas.openxmlformats.org/officeDocument/2006/relationships/image" Target="../media/image9.emf"/><Relationship Id="rId32" Type="http://schemas.openxmlformats.org/officeDocument/2006/relationships/oleObject" Target="../embeddings/Microsoft_Word_97_-_2003_Document10.doc"/><Relationship Id="rId37" Type="http://schemas.openxmlformats.org/officeDocument/2006/relationships/oleObject" Target="../embeddings/Microsoft_Word_97_-_2003_Document13.doc"/><Relationship Id="rId40" Type="http://schemas.openxmlformats.org/officeDocument/2006/relationships/oleObject" Target="../embeddings/Microsoft_Word_97_-_2003_Document16.doc"/><Relationship Id="rId45" Type="http://schemas.openxmlformats.org/officeDocument/2006/relationships/package" Target="../embeddings/Microsoft_Word_Document9.docx"/><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package" Target="../embeddings/Microsoft_Word_Document1.docx"/><Relationship Id="rId28" Type="http://schemas.openxmlformats.org/officeDocument/2006/relationships/image" Target="../media/image11.emf"/><Relationship Id="rId36" Type="http://schemas.openxmlformats.org/officeDocument/2006/relationships/oleObject" Target="../embeddings/Microsoft_Word_97_-_2003_Document12.doc"/><Relationship Id="rId10" Type="http://schemas.openxmlformats.org/officeDocument/2006/relationships/package" Target="../embeddings/Microsoft_Word_Document.docx"/><Relationship Id="rId19" Type="http://schemas.openxmlformats.org/officeDocument/2006/relationships/oleObject" Target="../embeddings/Microsoft_Word_97_-_2003_Document6.doc"/><Relationship Id="rId31" Type="http://schemas.openxmlformats.org/officeDocument/2006/relationships/oleObject" Target="../embeddings/Microsoft_Word_97_-_2003_Document9.doc"/><Relationship Id="rId44" Type="http://schemas.openxmlformats.org/officeDocument/2006/relationships/package" Target="../embeddings/Microsoft_Word_Document8.docx"/><Relationship Id="rId4" Type="http://schemas.openxmlformats.org/officeDocument/2006/relationships/oleObject" Target="../embeddings/Microsoft_Word_97_-_2003_Document.doc"/><Relationship Id="rId9" Type="http://schemas.openxmlformats.org/officeDocument/2006/relationships/image" Target="../media/image3.emf"/><Relationship Id="rId14" Type="http://schemas.openxmlformats.org/officeDocument/2006/relationships/oleObject" Target="../embeddings/Microsoft_Word_97_-_2003_Document3.doc"/><Relationship Id="rId22" Type="http://schemas.openxmlformats.org/officeDocument/2006/relationships/image" Target="../media/image8.emf"/><Relationship Id="rId27" Type="http://schemas.openxmlformats.org/officeDocument/2006/relationships/package" Target="../embeddings/Microsoft_Word_Document3.docx"/><Relationship Id="rId30" Type="http://schemas.openxmlformats.org/officeDocument/2006/relationships/image" Target="../media/image12.emf"/><Relationship Id="rId35" Type="http://schemas.openxmlformats.org/officeDocument/2006/relationships/oleObject" Target="../embeddings/Microsoft_Word_97_-_2003_Document11.doc"/><Relationship Id="rId43" Type="http://schemas.openxmlformats.org/officeDocument/2006/relationships/package" Target="../embeddings/Microsoft_Word_Document7.docx"/></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13"/>
  <sheetViews>
    <sheetView tabSelected="1" zoomScale="85" zoomScaleNormal="85" workbookViewId="0">
      <pane ySplit="1" topLeftCell="A2" activePane="bottomLeft" state="frozen"/>
      <selection pane="bottomLeft" activeCell="M2" sqref="M2"/>
    </sheetView>
  </sheetViews>
  <sheetFormatPr defaultColWidth="11.453125" defaultRowHeight="14.5" x14ac:dyDescent="0.35"/>
  <cols>
    <col min="1" max="1" width="6" style="1" customWidth="1"/>
    <col min="2" max="2" width="135.6328125" style="7" hidden="1" customWidth="1"/>
    <col min="3" max="3" width="135.6328125" style="7" customWidth="1"/>
    <col min="4" max="4" width="15" style="1" hidden="1" customWidth="1"/>
    <col min="5" max="7" width="15" style="1" customWidth="1"/>
    <col min="8" max="9" width="15" style="1" hidden="1" customWidth="1"/>
    <col min="10" max="10" width="15" style="1" customWidth="1"/>
    <col min="11" max="12" width="13.36328125" style="16" customWidth="1"/>
    <col min="13" max="13" width="11.26953125" style="16" bestFit="1" customWidth="1"/>
    <col min="14" max="14" width="19.453125" style="17" bestFit="1" customWidth="1"/>
    <col min="15" max="15" width="20.08984375" style="17" bestFit="1" customWidth="1"/>
    <col min="16" max="16" width="41.54296875" style="54" bestFit="1" customWidth="1"/>
    <col min="17" max="16384" width="11.453125" style="1"/>
  </cols>
  <sheetData>
    <row r="1" spans="1:16" ht="58" customHeight="1" x14ac:dyDescent="0.35">
      <c r="A1" s="46" t="s">
        <v>613</v>
      </c>
      <c r="B1" s="47"/>
      <c r="C1" s="47"/>
      <c r="D1" s="46" t="s">
        <v>614</v>
      </c>
      <c r="E1" s="46" t="s">
        <v>615</v>
      </c>
      <c r="F1" s="46" t="s">
        <v>616</v>
      </c>
      <c r="G1" s="46" t="s">
        <v>617</v>
      </c>
      <c r="H1" s="46" t="s">
        <v>618</v>
      </c>
      <c r="I1" s="46" t="s">
        <v>619</v>
      </c>
      <c r="J1" s="46" t="s">
        <v>620</v>
      </c>
      <c r="K1" s="48" t="s">
        <v>901</v>
      </c>
      <c r="L1" s="49" t="s">
        <v>902</v>
      </c>
      <c r="M1" s="50" t="s">
        <v>903</v>
      </c>
      <c r="N1" s="50" t="s">
        <v>904</v>
      </c>
      <c r="O1" s="50" t="s">
        <v>905</v>
      </c>
      <c r="P1" s="51" t="s">
        <v>906</v>
      </c>
    </row>
    <row r="2" spans="1:16" ht="392.15" customHeight="1" x14ac:dyDescent="0.35">
      <c r="A2" s="2">
        <v>1</v>
      </c>
      <c r="B2" s="4"/>
      <c r="C2" s="4"/>
      <c r="D2" s="2"/>
      <c r="E2" s="2"/>
      <c r="F2" s="2" t="s">
        <v>0</v>
      </c>
      <c r="G2" s="2" t="s">
        <v>1</v>
      </c>
      <c r="H2" s="2" t="s">
        <v>2</v>
      </c>
      <c r="I2" s="2" t="s">
        <v>2</v>
      </c>
      <c r="J2" s="2" t="s">
        <v>3</v>
      </c>
      <c r="K2" s="8"/>
      <c r="L2" s="9"/>
      <c r="M2" s="10"/>
      <c r="N2" s="11"/>
      <c r="O2" s="11"/>
      <c r="P2" s="52"/>
    </row>
    <row r="3" spans="1:16" ht="60" customHeight="1" x14ac:dyDescent="0.35">
      <c r="A3" s="2">
        <v>2</v>
      </c>
      <c r="B3" s="4"/>
      <c r="C3" s="4"/>
      <c r="D3" s="2"/>
      <c r="E3" s="2"/>
      <c r="F3" s="2" t="s">
        <v>4</v>
      </c>
      <c r="G3" s="2" t="s">
        <v>1</v>
      </c>
      <c r="H3" s="2" t="s">
        <v>2</v>
      </c>
      <c r="I3" s="2" t="s">
        <v>2</v>
      </c>
      <c r="J3" s="2" t="s">
        <v>3</v>
      </c>
      <c r="K3" s="8"/>
      <c r="L3" s="9"/>
      <c r="M3" s="10"/>
      <c r="N3" s="11"/>
      <c r="O3" s="11"/>
      <c r="P3" s="52"/>
    </row>
    <row r="4" spans="1:16" ht="29" x14ac:dyDescent="0.35">
      <c r="A4" s="2">
        <v>3</v>
      </c>
      <c r="B4" s="4" t="s">
        <v>5</v>
      </c>
      <c r="C4" s="4" t="s">
        <v>621</v>
      </c>
      <c r="D4" s="2"/>
      <c r="E4" s="2"/>
      <c r="F4" s="2" t="s">
        <v>6</v>
      </c>
      <c r="G4" s="2" t="s">
        <v>7</v>
      </c>
      <c r="H4" s="2" t="s">
        <v>2</v>
      </c>
      <c r="I4" s="2" t="s">
        <v>2</v>
      </c>
      <c r="J4" s="2" t="s">
        <v>3</v>
      </c>
      <c r="K4" s="8"/>
      <c r="L4" s="9"/>
      <c r="M4" s="10"/>
      <c r="N4" s="11"/>
      <c r="O4" s="11"/>
      <c r="P4" s="52"/>
    </row>
    <row r="5" spans="1:16" ht="42" x14ac:dyDescent="0.35">
      <c r="A5" s="3">
        <v>4</v>
      </c>
      <c r="B5" s="5" t="s">
        <v>8</v>
      </c>
      <c r="C5" s="5" t="s">
        <v>622</v>
      </c>
      <c r="D5" s="3"/>
      <c r="E5" s="3"/>
      <c r="F5" s="3" t="s">
        <v>9</v>
      </c>
      <c r="G5" s="3" t="s">
        <v>7</v>
      </c>
      <c r="H5" s="3" t="s">
        <v>2</v>
      </c>
      <c r="I5" s="3" t="s">
        <v>2</v>
      </c>
      <c r="J5" s="3" t="s">
        <v>10</v>
      </c>
      <c r="K5" s="8"/>
      <c r="L5" s="9"/>
      <c r="M5" s="10"/>
      <c r="N5" s="11"/>
      <c r="O5" s="11"/>
      <c r="P5" s="52" t="str">
        <f t="shared" ref="P5:P66" si="0">IF(AND(J5="Überschrift",LEN(C5)-LEN(SUBSTITUTE(C5,".",""))&lt;2),C5,P4)</f>
        <v>1 Foreword</v>
      </c>
    </row>
    <row r="6" spans="1:16" x14ac:dyDescent="0.35">
      <c r="A6" s="2">
        <v>5</v>
      </c>
      <c r="B6" s="4" t="s">
        <v>11</v>
      </c>
      <c r="C6" s="4" t="s">
        <v>623</v>
      </c>
      <c r="D6" s="2"/>
      <c r="E6" s="2"/>
      <c r="F6" s="2" t="s">
        <v>12</v>
      </c>
      <c r="G6" s="2" t="s">
        <v>7</v>
      </c>
      <c r="H6" s="2" t="s">
        <v>2</v>
      </c>
      <c r="I6" s="2" t="s">
        <v>2</v>
      </c>
      <c r="J6" s="2" t="s">
        <v>3</v>
      </c>
      <c r="K6" s="8"/>
      <c r="L6" s="9"/>
      <c r="M6" s="10"/>
      <c r="N6" s="11"/>
      <c r="O6" s="11"/>
      <c r="P6" s="52" t="str">
        <f t="shared" si="0"/>
        <v>1 Foreword</v>
      </c>
    </row>
    <row r="7" spans="1:16" ht="43.5" x14ac:dyDescent="0.35">
      <c r="A7" s="2">
        <v>6</v>
      </c>
      <c r="B7" s="4" t="s">
        <v>13</v>
      </c>
      <c r="C7" s="4" t="s">
        <v>624</v>
      </c>
      <c r="D7" s="2"/>
      <c r="E7" s="2"/>
      <c r="F7" s="2" t="s">
        <v>14</v>
      </c>
      <c r="G7" s="2" t="s">
        <v>7</v>
      </c>
      <c r="H7" s="2" t="s">
        <v>2</v>
      </c>
      <c r="I7" s="2" t="s">
        <v>2</v>
      </c>
      <c r="J7" s="2" t="s">
        <v>3</v>
      </c>
      <c r="K7" s="8"/>
      <c r="L7" s="9"/>
      <c r="M7" s="10"/>
      <c r="N7" s="11"/>
      <c r="O7" s="11"/>
      <c r="P7" s="52" t="str">
        <f t="shared" si="0"/>
        <v>1 Foreword</v>
      </c>
    </row>
    <row r="8" spans="1:16" ht="42" x14ac:dyDescent="0.35">
      <c r="A8" s="3">
        <v>7</v>
      </c>
      <c r="B8" s="5" t="s">
        <v>15</v>
      </c>
      <c r="C8" s="5" t="s">
        <v>625</v>
      </c>
      <c r="D8" s="3"/>
      <c r="E8" s="3"/>
      <c r="F8" s="3" t="s">
        <v>16</v>
      </c>
      <c r="G8" s="3" t="s">
        <v>7</v>
      </c>
      <c r="H8" s="3" t="s">
        <v>2</v>
      </c>
      <c r="I8" s="3" t="s">
        <v>2</v>
      </c>
      <c r="J8" s="3" t="s">
        <v>10</v>
      </c>
      <c r="K8" s="8"/>
      <c r="L8" s="9"/>
      <c r="M8" s="10"/>
      <c r="N8" s="11"/>
      <c r="O8" s="11"/>
      <c r="P8" s="52" t="str">
        <f t="shared" si="0"/>
        <v>2 Requirements for the production of electrical/electronic assemblies and components</v>
      </c>
    </row>
    <row r="9" spans="1:16" ht="29" x14ac:dyDescent="0.35">
      <c r="A9" s="2">
        <v>8</v>
      </c>
      <c r="B9" s="4" t="s">
        <v>17</v>
      </c>
      <c r="C9" s="4" t="s">
        <v>626</v>
      </c>
      <c r="D9" s="2"/>
      <c r="E9" s="2"/>
      <c r="F9" s="2" t="s">
        <v>18</v>
      </c>
      <c r="G9" s="2" t="s">
        <v>7</v>
      </c>
      <c r="H9" s="2" t="s">
        <v>2</v>
      </c>
      <c r="I9" s="2" t="s">
        <v>2</v>
      </c>
      <c r="J9" s="2" t="s">
        <v>19</v>
      </c>
      <c r="K9" s="8"/>
      <c r="L9" s="9"/>
      <c r="M9" s="10"/>
      <c r="N9" s="11"/>
      <c r="O9" s="11"/>
      <c r="P9" s="52" t="str">
        <f t="shared" si="0"/>
        <v>2 Requirements for the production of electrical/electronic assemblies and components</v>
      </c>
    </row>
    <row r="10" spans="1:16" ht="34" x14ac:dyDescent="0.35">
      <c r="A10" s="3">
        <v>9</v>
      </c>
      <c r="B10" s="6" t="s">
        <v>20</v>
      </c>
      <c r="C10" s="6" t="s">
        <v>627</v>
      </c>
      <c r="D10" s="3"/>
      <c r="E10" s="3"/>
      <c r="F10" s="3" t="s">
        <v>21</v>
      </c>
      <c r="G10" s="3" t="s">
        <v>7</v>
      </c>
      <c r="H10" s="3" t="s">
        <v>2</v>
      </c>
      <c r="I10" s="3" t="s">
        <v>2</v>
      </c>
      <c r="J10" s="3" t="s">
        <v>10</v>
      </c>
      <c r="K10" s="8"/>
      <c r="L10" s="9"/>
      <c r="M10" s="10"/>
      <c r="N10" s="11"/>
      <c r="O10" s="11"/>
      <c r="P10" s="52" t="str">
        <f t="shared" si="0"/>
        <v>2.1 Production and testing concepts</v>
      </c>
    </row>
    <row r="11" spans="1:16" ht="29" x14ac:dyDescent="0.35">
      <c r="A11" s="2">
        <v>10</v>
      </c>
      <c r="B11" s="4" t="s">
        <v>22</v>
      </c>
      <c r="C11" s="4" t="s">
        <v>628</v>
      </c>
      <c r="D11" s="2"/>
      <c r="E11" s="2"/>
      <c r="F11" s="2" t="s">
        <v>23</v>
      </c>
      <c r="G11" s="2" t="s">
        <v>7</v>
      </c>
      <c r="H11" s="2" t="s">
        <v>2</v>
      </c>
      <c r="I11" s="2" t="s">
        <v>2</v>
      </c>
      <c r="J11" s="2" t="s">
        <v>19</v>
      </c>
      <c r="K11" s="8"/>
      <c r="L11" s="9"/>
      <c r="M11" s="10"/>
      <c r="N11" s="11"/>
      <c r="O11" s="11"/>
      <c r="P11" s="52" t="str">
        <f t="shared" si="0"/>
        <v>2.1 Production and testing concepts</v>
      </c>
    </row>
    <row r="12" spans="1:16" ht="58" x14ac:dyDescent="0.35">
      <c r="A12" s="2">
        <v>11</v>
      </c>
      <c r="B12" s="4" t="s">
        <v>24</v>
      </c>
      <c r="C12" s="4" t="s">
        <v>629</v>
      </c>
      <c r="D12" s="2"/>
      <c r="E12" s="2"/>
      <c r="F12" s="2" t="s">
        <v>25</v>
      </c>
      <c r="G12" s="2" t="s">
        <v>1</v>
      </c>
      <c r="H12" s="2" t="s">
        <v>2</v>
      </c>
      <c r="I12" s="2" t="s">
        <v>2</v>
      </c>
      <c r="J12" s="2" t="s">
        <v>19</v>
      </c>
      <c r="K12" s="8"/>
      <c r="L12" s="9"/>
      <c r="M12" s="10"/>
      <c r="N12" s="11"/>
      <c r="O12" s="11"/>
      <c r="P12" s="52" t="str">
        <f t="shared" si="0"/>
        <v>2.1 Production and testing concepts</v>
      </c>
    </row>
    <row r="13" spans="1:16" ht="43.5" x14ac:dyDescent="0.35">
      <c r="A13" s="2">
        <v>12</v>
      </c>
      <c r="B13" s="4" t="s">
        <v>26</v>
      </c>
      <c r="C13" s="4" t="s">
        <v>630</v>
      </c>
      <c r="D13" s="2"/>
      <c r="E13" s="2"/>
      <c r="F13" s="2" t="s">
        <v>27</v>
      </c>
      <c r="G13" s="2" t="s">
        <v>1</v>
      </c>
      <c r="H13" s="2" t="s">
        <v>2</v>
      </c>
      <c r="I13" s="2" t="s">
        <v>2</v>
      </c>
      <c r="J13" s="2" t="s">
        <v>19</v>
      </c>
      <c r="K13" s="8"/>
      <c r="L13" s="9"/>
      <c r="M13" s="10"/>
      <c r="N13" s="11"/>
      <c r="O13" s="11"/>
      <c r="P13" s="52" t="str">
        <f t="shared" si="0"/>
        <v>2.1 Production and testing concepts</v>
      </c>
    </row>
    <row r="14" spans="1:16" ht="29" x14ac:dyDescent="0.35">
      <c r="A14" s="2">
        <v>13</v>
      </c>
      <c r="B14" s="4" t="s">
        <v>28</v>
      </c>
      <c r="C14" s="4" t="s">
        <v>631</v>
      </c>
      <c r="D14" s="2"/>
      <c r="E14" s="2"/>
      <c r="F14" s="2" t="s">
        <v>29</v>
      </c>
      <c r="G14" s="2" t="s">
        <v>1</v>
      </c>
      <c r="H14" s="2" t="s">
        <v>2</v>
      </c>
      <c r="I14" s="2" t="s">
        <v>2</v>
      </c>
      <c r="J14" s="2" t="s">
        <v>19</v>
      </c>
      <c r="K14" s="8"/>
      <c r="L14" s="9"/>
      <c r="M14" s="10"/>
      <c r="N14" s="11"/>
      <c r="O14" s="11"/>
      <c r="P14" s="52" t="str">
        <f t="shared" si="0"/>
        <v>2.1 Production and testing concepts</v>
      </c>
    </row>
    <row r="15" spans="1:16" ht="34" x14ac:dyDescent="0.35">
      <c r="A15" s="3">
        <v>14</v>
      </c>
      <c r="B15" s="6" t="s">
        <v>30</v>
      </c>
      <c r="C15" s="6" t="s">
        <v>632</v>
      </c>
      <c r="D15" s="3"/>
      <c r="E15" s="3"/>
      <c r="F15" s="3" t="s">
        <v>31</v>
      </c>
      <c r="G15" s="3" t="s">
        <v>7</v>
      </c>
      <c r="H15" s="3" t="s">
        <v>2</v>
      </c>
      <c r="I15" s="3" t="s">
        <v>2</v>
      </c>
      <c r="J15" s="3" t="s">
        <v>10</v>
      </c>
      <c r="K15" s="8"/>
      <c r="L15" s="9"/>
      <c r="M15" s="10"/>
      <c r="N15" s="11"/>
      <c r="O15" s="11"/>
      <c r="P15" s="52" t="str">
        <f t="shared" si="0"/>
        <v>2.2 Product and process monitoring</v>
      </c>
    </row>
    <row r="16" spans="1:16" ht="43.5" x14ac:dyDescent="0.35">
      <c r="A16" s="2">
        <v>15</v>
      </c>
      <c r="B16" s="4" t="s">
        <v>32</v>
      </c>
      <c r="C16" s="4" t="s">
        <v>633</v>
      </c>
      <c r="D16" s="2"/>
      <c r="E16" s="2"/>
      <c r="F16" s="2" t="s">
        <v>33</v>
      </c>
      <c r="G16" s="2" t="s">
        <v>7</v>
      </c>
      <c r="H16" s="2" t="s">
        <v>2</v>
      </c>
      <c r="I16" s="2" t="s">
        <v>2</v>
      </c>
      <c r="J16" s="2" t="s">
        <v>19</v>
      </c>
      <c r="K16" s="8"/>
      <c r="L16" s="9"/>
      <c r="M16" s="10"/>
      <c r="N16" s="11"/>
      <c r="O16" s="11"/>
      <c r="P16" s="52" t="str">
        <f t="shared" si="0"/>
        <v>2.2 Product and process monitoring</v>
      </c>
    </row>
    <row r="17" spans="1:16" ht="29" x14ac:dyDescent="0.35">
      <c r="A17" s="2">
        <v>16</v>
      </c>
      <c r="B17" s="4" t="s">
        <v>34</v>
      </c>
      <c r="C17" s="4" t="s">
        <v>634</v>
      </c>
      <c r="D17" s="2"/>
      <c r="E17" s="2"/>
      <c r="F17" s="2" t="s">
        <v>35</v>
      </c>
      <c r="G17" s="2" t="s">
        <v>7</v>
      </c>
      <c r="H17" s="2" t="s">
        <v>2</v>
      </c>
      <c r="I17" s="2" t="s">
        <v>2</v>
      </c>
      <c r="J17" s="2" t="s">
        <v>19</v>
      </c>
      <c r="K17" s="8"/>
      <c r="L17" s="9"/>
      <c r="M17" s="10"/>
      <c r="N17" s="11"/>
      <c r="O17" s="11"/>
      <c r="P17" s="52" t="str">
        <f t="shared" si="0"/>
        <v>2.2 Product and process monitoring</v>
      </c>
    </row>
    <row r="18" spans="1:16" ht="29" x14ac:dyDescent="0.35">
      <c r="A18" s="2">
        <v>17</v>
      </c>
      <c r="B18" s="4" t="s">
        <v>36</v>
      </c>
      <c r="C18" s="4" t="s">
        <v>635</v>
      </c>
      <c r="D18" s="2"/>
      <c r="E18" s="2"/>
      <c r="F18" s="2" t="s">
        <v>37</v>
      </c>
      <c r="G18" s="2" t="s">
        <v>7</v>
      </c>
      <c r="H18" s="2" t="s">
        <v>2</v>
      </c>
      <c r="I18" s="2" t="s">
        <v>2</v>
      </c>
      <c r="J18" s="2" t="s">
        <v>19</v>
      </c>
      <c r="K18" s="8"/>
      <c r="L18" s="9"/>
      <c r="M18" s="10"/>
      <c r="N18" s="11"/>
      <c r="O18" s="11"/>
      <c r="P18" s="52" t="str">
        <f t="shared" si="0"/>
        <v>2.2 Product and process monitoring</v>
      </c>
    </row>
    <row r="19" spans="1:16" x14ac:dyDescent="0.35">
      <c r="A19" s="2">
        <v>18</v>
      </c>
      <c r="B19" s="4" t="s">
        <v>38</v>
      </c>
      <c r="C19" s="4" t="s">
        <v>636</v>
      </c>
      <c r="D19" s="2"/>
      <c r="E19" s="2"/>
      <c r="F19" s="2" t="s">
        <v>39</v>
      </c>
      <c r="G19" s="2" t="s">
        <v>7</v>
      </c>
      <c r="H19" s="2" t="s">
        <v>2</v>
      </c>
      <c r="I19" s="2" t="s">
        <v>2</v>
      </c>
      <c r="J19" s="2" t="s">
        <v>19</v>
      </c>
      <c r="K19" s="8"/>
      <c r="L19" s="9"/>
      <c r="M19" s="10"/>
      <c r="N19" s="11"/>
      <c r="O19" s="11"/>
      <c r="P19" s="52" t="str">
        <f t="shared" si="0"/>
        <v>2.2 Product and process monitoring</v>
      </c>
    </row>
    <row r="20" spans="1:16" x14ac:dyDescent="0.35">
      <c r="A20" s="2">
        <v>19</v>
      </c>
      <c r="B20" s="4" t="s">
        <v>40</v>
      </c>
      <c r="C20" s="4" t="s">
        <v>637</v>
      </c>
      <c r="D20" s="2"/>
      <c r="E20" s="2"/>
      <c r="F20" s="2" t="s">
        <v>41</v>
      </c>
      <c r="G20" s="2" t="s">
        <v>7</v>
      </c>
      <c r="H20" s="2" t="s">
        <v>2</v>
      </c>
      <c r="I20" s="2" t="s">
        <v>2</v>
      </c>
      <c r="J20" s="2" t="s">
        <v>19</v>
      </c>
      <c r="K20" s="8"/>
      <c r="L20" s="9"/>
      <c r="M20" s="10"/>
      <c r="N20" s="11"/>
      <c r="O20" s="11"/>
      <c r="P20" s="52" t="str">
        <f t="shared" si="0"/>
        <v>2.2 Product and process monitoring</v>
      </c>
    </row>
    <row r="21" spans="1:16" x14ac:dyDescent="0.35">
      <c r="A21" s="2">
        <v>20</v>
      </c>
      <c r="B21" s="4" t="s">
        <v>42</v>
      </c>
      <c r="C21" s="4" t="s">
        <v>638</v>
      </c>
      <c r="D21" s="2"/>
      <c r="E21" s="2"/>
      <c r="F21" s="2" t="s">
        <v>43</v>
      </c>
      <c r="G21" s="2" t="s">
        <v>7</v>
      </c>
      <c r="H21" s="2" t="s">
        <v>2</v>
      </c>
      <c r="I21" s="2" t="s">
        <v>2</v>
      </c>
      <c r="J21" s="2" t="s">
        <v>19</v>
      </c>
      <c r="K21" s="8"/>
      <c r="L21" s="9"/>
      <c r="M21" s="10"/>
      <c r="N21" s="11"/>
      <c r="O21" s="11"/>
      <c r="P21" s="52" t="str">
        <f t="shared" si="0"/>
        <v>2.2 Product and process monitoring</v>
      </c>
    </row>
    <row r="22" spans="1:16" ht="29" x14ac:dyDescent="0.35">
      <c r="A22" s="2">
        <v>21</v>
      </c>
      <c r="B22" s="4" t="s">
        <v>44</v>
      </c>
      <c r="C22" s="4" t="s">
        <v>639</v>
      </c>
      <c r="D22" s="2"/>
      <c r="E22" s="2"/>
      <c r="F22" s="2" t="s">
        <v>45</v>
      </c>
      <c r="G22" s="2" t="s">
        <v>1</v>
      </c>
      <c r="H22" s="2" t="s">
        <v>2</v>
      </c>
      <c r="I22" s="2" t="s">
        <v>2</v>
      </c>
      <c r="J22" s="2" t="s">
        <v>19</v>
      </c>
      <c r="K22" s="8"/>
      <c r="L22" s="9"/>
      <c r="M22" s="10"/>
      <c r="N22" s="11"/>
      <c r="O22" s="11"/>
      <c r="P22" s="52" t="str">
        <f t="shared" si="0"/>
        <v>2.2 Product and process monitoring</v>
      </c>
    </row>
    <row r="23" spans="1:16" x14ac:dyDescent="0.35">
      <c r="A23" s="2">
        <v>22</v>
      </c>
      <c r="B23" s="4" t="s">
        <v>46</v>
      </c>
      <c r="C23" s="4" t="s">
        <v>640</v>
      </c>
      <c r="D23" s="2"/>
      <c r="E23" s="2"/>
      <c r="F23" s="2" t="s">
        <v>47</v>
      </c>
      <c r="G23" s="2" t="s">
        <v>7</v>
      </c>
      <c r="H23" s="2" t="s">
        <v>2</v>
      </c>
      <c r="I23" s="2" t="s">
        <v>2</v>
      </c>
      <c r="J23" s="2" t="s">
        <v>19</v>
      </c>
      <c r="K23" s="8"/>
      <c r="L23" s="9"/>
      <c r="M23" s="10"/>
      <c r="N23" s="11"/>
      <c r="O23" s="11"/>
      <c r="P23" s="52" t="str">
        <f t="shared" si="0"/>
        <v>2.2 Product and process monitoring</v>
      </c>
    </row>
    <row r="24" spans="1:16" ht="43.5" x14ac:dyDescent="0.35">
      <c r="A24" s="2">
        <v>23</v>
      </c>
      <c r="B24" s="4" t="s">
        <v>48</v>
      </c>
      <c r="C24" s="4" t="s">
        <v>641</v>
      </c>
      <c r="D24" s="2"/>
      <c r="E24" s="2"/>
      <c r="F24" s="2" t="s">
        <v>49</v>
      </c>
      <c r="G24" s="2" t="s">
        <v>7</v>
      </c>
      <c r="H24" s="2" t="s">
        <v>2</v>
      </c>
      <c r="I24" s="2" t="s">
        <v>2</v>
      </c>
      <c r="J24" s="2" t="s">
        <v>19</v>
      </c>
      <c r="K24" s="8"/>
      <c r="L24" s="9"/>
      <c r="M24" s="10"/>
      <c r="N24" s="11"/>
      <c r="O24" s="11"/>
      <c r="P24" s="52" t="str">
        <f t="shared" si="0"/>
        <v>2.2 Product and process monitoring</v>
      </c>
    </row>
    <row r="25" spans="1:16" ht="43.5" x14ac:dyDescent="0.35">
      <c r="A25" s="2">
        <v>24</v>
      </c>
      <c r="B25" s="4" t="s">
        <v>50</v>
      </c>
      <c r="C25" s="4" t="s">
        <v>642</v>
      </c>
      <c r="D25" s="2"/>
      <c r="E25" s="2"/>
      <c r="F25" s="2" t="s">
        <v>51</v>
      </c>
      <c r="G25" s="2" t="s">
        <v>1</v>
      </c>
      <c r="H25" s="2" t="s">
        <v>2</v>
      </c>
      <c r="I25" s="2" t="s">
        <v>2</v>
      </c>
      <c r="J25" s="2" t="s">
        <v>19</v>
      </c>
      <c r="K25" s="8"/>
      <c r="L25" s="9"/>
      <c r="M25" s="10"/>
      <c r="N25" s="11"/>
      <c r="O25" s="11"/>
      <c r="P25" s="52" t="str">
        <f t="shared" si="0"/>
        <v>2.2 Product and process monitoring</v>
      </c>
    </row>
    <row r="26" spans="1:16" ht="29" x14ac:dyDescent="0.35">
      <c r="A26" s="2">
        <v>25</v>
      </c>
      <c r="B26" s="4" t="s">
        <v>52</v>
      </c>
      <c r="C26" s="4" t="s">
        <v>643</v>
      </c>
      <c r="D26" s="2"/>
      <c r="E26" s="2"/>
      <c r="F26" s="2" t="s">
        <v>53</v>
      </c>
      <c r="G26" s="2" t="s">
        <v>7</v>
      </c>
      <c r="H26" s="2" t="s">
        <v>2</v>
      </c>
      <c r="I26" s="2" t="s">
        <v>2</v>
      </c>
      <c r="J26" s="2" t="s">
        <v>19</v>
      </c>
      <c r="K26" s="8"/>
      <c r="L26" s="9"/>
      <c r="M26" s="10"/>
      <c r="N26" s="11"/>
      <c r="O26" s="11"/>
      <c r="P26" s="52" t="str">
        <f t="shared" si="0"/>
        <v>2.2 Product and process monitoring</v>
      </c>
    </row>
    <row r="27" spans="1:16" x14ac:dyDescent="0.35">
      <c r="A27" s="2">
        <v>26</v>
      </c>
      <c r="B27" s="4" t="s">
        <v>54</v>
      </c>
      <c r="C27" s="4" t="s">
        <v>644</v>
      </c>
      <c r="D27" s="2"/>
      <c r="E27" s="2"/>
      <c r="F27" s="2" t="s">
        <v>55</v>
      </c>
      <c r="G27" s="2" t="s">
        <v>7</v>
      </c>
      <c r="H27" s="2" t="s">
        <v>2</v>
      </c>
      <c r="I27" s="2" t="s">
        <v>2</v>
      </c>
      <c r="J27" s="2" t="s">
        <v>19</v>
      </c>
      <c r="K27" s="8"/>
      <c r="L27" s="9"/>
      <c r="M27" s="10"/>
      <c r="N27" s="11"/>
      <c r="O27" s="11"/>
      <c r="P27" s="52" t="str">
        <f t="shared" si="0"/>
        <v>2.2 Product and process monitoring</v>
      </c>
    </row>
    <row r="28" spans="1:16" ht="29" x14ac:dyDescent="0.35">
      <c r="A28" s="2">
        <v>27</v>
      </c>
      <c r="B28" s="4" t="s">
        <v>56</v>
      </c>
      <c r="C28" s="4" t="s">
        <v>645</v>
      </c>
      <c r="D28" s="2"/>
      <c r="E28" s="2"/>
      <c r="F28" s="2" t="s">
        <v>57</v>
      </c>
      <c r="G28" s="2" t="s">
        <v>7</v>
      </c>
      <c r="H28" s="2" t="s">
        <v>2</v>
      </c>
      <c r="I28" s="2" t="s">
        <v>2</v>
      </c>
      <c r="J28" s="2" t="s">
        <v>19</v>
      </c>
      <c r="K28" s="8"/>
      <c r="L28" s="9"/>
      <c r="M28" s="10"/>
      <c r="N28" s="11"/>
      <c r="O28" s="11"/>
      <c r="P28" s="52" t="str">
        <f t="shared" si="0"/>
        <v>2.2 Product and process monitoring</v>
      </c>
    </row>
    <row r="29" spans="1:16" ht="29" x14ac:dyDescent="0.35">
      <c r="A29" s="2">
        <v>28</v>
      </c>
      <c r="B29" s="4" t="s">
        <v>58</v>
      </c>
      <c r="C29" s="4" t="s">
        <v>646</v>
      </c>
      <c r="D29" s="2"/>
      <c r="E29" s="2"/>
      <c r="F29" s="2" t="s">
        <v>59</v>
      </c>
      <c r="G29" s="2" t="s">
        <v>7</v>
      </c>
      <c r="H29" s="2" t="s">
        <v>2</v>
      </c>
      <c r="I29" s="2" t="s">
        <v>2</v>
      </c>
      <c r="J29" s="2" t="s">
        <v>19</v>
      </c>
      <c r="K29" s="8"/>
      <c r="L29" s="9"/>
      <c r="M29" s="10"/>
      <c r="N29" s="11"/>
      <c r="O29" s="11"/>
      <c r="P29" s="52" t="str">
        <f t="shared" si="0"/>
        <v>2.2 Product and process monitoring</v>
      </c>
    </row>
    <row r="30" spans="1:16" x14ac:dyDescent="0.35">
      <c r="A30" s="2">
        <v>29</v>
      </c>
      <c r="B30" s="4" t="s">
        <v>60</v>
      </c>
      <c r="C30" s="4" t="s">
        <v>647</v>
      </c>
      <c r="D30" s="2"/>
      <c r="E30" s="2"/>
      <c r="F30" s="2" t="s">
        <v>61</v>
      </c>
      <c r="G30" s="2" t="s">
        <v>7</v>
      </c>
      <c r="H30" s="2" t="s">
        <v>2</v>
      </c>
      <c r="I30" s="2" t="s">
        <v>2</v>
      </c>
      <c r="J30" s="2" t="s">
        <v>19</v>
      </c>
      <c r="K30" s="8"/>
      <c r="L30" s="9"/>
      <c r="M30" s="10"/>
      <c r="N30" s="11"/>
      <c r="O30" s="11"/>
      <c r="P30" s="52" t="str">
        <f t="shared" si="0"/>
        <v>2.2 Product and process monitoring</v>
      </c>
    </row>
    <row r="31" spans="1:16" ht="29" x14ac:dyDescent="0.35">
      <c r="A31" s="2">
        <v>30</v>
      </c>
      <c r="B31" s="4" t="s">
        <v>62</v>
      </c>
      <c r="C31" s="4" t="s">
        <v>648</v>
      </c>
      <c r="D31" s="2"/>
      <c r="E31" s="2"/>
      <c r="F31" s="2" t="s">
        <v>63</v>
      </c>
      <c r="G31" s="2" t="s">
        <v>7</v>
      </c>
      <c r="H31" s="2" t="s">
        <v>2</v>
      </c>
      <c r="I31" s="2" t="s">
        <v>2</v>
      </c>
      <c r="J31" s="2" t="s">
        <v>19</v>
      </c>
      <c r="K31" s="8"/>
      <c r="L31" s="9"/>
      <c r="M31" s="10"/>
      <c r="N31" s="11"/>
      <c r="O31" s="11"/>
      <c r="P31" s="52" t="str">
        <f t="shared" si="0"/>
        <v>2.2 Product and process monitoring</v>
      </c>
    </row>
    <row r="32" spans="1:16" ht="29" x14ac:dyDescent="0.35">
      <c r="A32" s="2">
        <v>31</v>
      </c>
      <c r="B32" s="4" t="s">
        <v>64</v>
      </c>
      <c r="C32" s="4" t="s">
        <v>649</v>
      </c>
      <c r="D32" s="2"/>
      <c r="E32" s="2"/>
      <c r="F32" s="2" t="s">
        <v>65</v>
      </c>
      <c r="G32" s="2" t="s">
        <v>7</v>
      </c>
      <c r="H32" s="2" t="s">
        <v>2</v>
      </c>
      <c r="I32" s="2" t="s">
        <v>2</v>
      </c>
      <c r="J32" s="2" t="s">
        <v>19</v>
      </c>
      <c r="K32" s="8"/>
      <c r="L32" s="9"/>
      <c r="M32" s="10"/>
      <c r="N32" s="11"/>
      <c r="O32" s="11"/>
      <c r="P32" s="52" t="str">
        <f t="shared" si="0"/>
        <v>2.2 Product and process monitoring</v>
      </c>
    </row>
    <row r="33" spans="1:16" ht="29" x14ac:dyDescent="0.35">
      <c r="A33" s="2">
        <v>32</v>
      </c>
      <c r="B33" s="4" t="s">
        <v>66</v>
      </c>
      <c r="C33" s="4" t="s">
        <v>650</v>
      </c>
      <c r="D33" s="2"/>
      <c r="E33" s="2"/>
      <c r="F33" s="2" t="s">
        <v>67</v>
      </c>
      <c r="G33" s="2" t="s">
        <v>7</v>
      </c>
      <c r="H33" s="2" t="s">
        <v>2</v>
      </c>
      <c r="I33" s="2" t="s">
        <v>2</v>
      </c>
      <c r="J33" s="2" t="s">
        <v>19</v>
      </c>
      <c r="K33" s="8"/>
      <c r="L33" s="9"/>
      <c r="M33" s="10"/>
      <c r="N33" s="11"/>
      <c r="O33" s="11"/>
      <c r="P33" s="52" t="str">
        <f t="shared" si="0"/>
        <v>2.2 Product and process monitoring</v>
      </c>
    </row>
    <row r="34" spans="1:16" ht="29" x14ac:dyDescent="0.35">
      <c r="A34" s="2">
        <v>33</v>
      </c>
      <c r="B34" s="4" t="s">
        <v>68</v>
      </c>
      <c r="C34" s="4" t="s">
        <v>651</v>
      </c>
      <c r="D34" s="2"/>
      <c r="E34" s="2"/>
      <c r="F34" s="2" t="s">
        <v>69</v>
      </c>
      <c r="G34" s="2" t="s">
        <v>7</v>
      </c>
      <c r="H34" s="2" t="s">
        <v>2</v>
      </c>
      <c r="I34" s="2" t="s">
        <v>2</v>
      </c>
      <c r="J34" s="2" t="s">
        <v>19</v>
      </c>
      <c r="K34" s="8"/>
      <c r="L34" s="9"/>
      <c r="M34" s="10"/>
      <c r="N34" s="11"/>
      <c r="O34" s="11"/>
      <c r="P34" s="52" t="str">
        <f t="shared" si="0"/>
        <v>2.2 Product and process monitoring</v>
      </c>
    </row>
    <row r="35" spans="1:16" ht="43.5" x14ac:dyDescent="0.35">
      <c r="A35" s="2">
        <v>34</v>
      </c>
      <c r="B35" s="4" t="s">
        <v>70</v>
      </c>
      <c r="C35" s="4" t="s">
        <v>652</v>
      </c>
      <c r="D35" s="2"/>
      <c r="E35" s="2"/>
      <c r="F35" s="2" t="s">
        <v>71</v>
      </c>
      <c r="G35" s="2" t="s">
        <v>7</v>
      </c>
      <c r="H35" s="2" t="s">
        <v>2</v>
      </c>
      <c r="I35" s="2" t="s">
        <v>2</v>
      </c>
      <c r="J35" s="2" t="s">
        <v>19</v>
      </c>
      <c r="K35" s="8"/>
      <c r="L35" s="9"/>
      <c r="M35" s="10"/>
      <c r="N35" s="11"/>
      <c r="O35" s="11"/>
      <c r="P35" s="52" t="str">
        <f t="shared" si="0"/>
        <v>2.2 Product and process monitoring</v>
      </c>
    </row>
    <row r="36" spans="1:16" ht="29" x14ac:dyDescent="0.35">
      <c r="A36" s="2">
        <v>35</v>
      </c>
      <c r="B36" s="4" t="s">
        <v>72</v>
      </c>
      <c r="C36" s="4" t="s">
        <v>653</v>
      </c>
      <c r="D36" s="2"/>
      <c r="E36" s="2"/>
      <c r="F36" s="2" t="s">
        <v>73</v>
      </c>
      <c r="G36" s="2" t="s">
        <v>7</v>
      </c>
      <c r="H36" s="2" t="s">
        <v>2</v>
      </c>
      <c r="I36" s="2" t="s">
        <v>2</v>
      </c>
      <c r="J36" s="2" t="s">
        <v>19</v>
      </c>
      <c r="K36" s="8"/>
      <c r="L36" s="9"/>
      <c r="M36" s="10"/>
      <c r="N36" s="11"/>
      <c r="O36" s="11"/>
      <c r="P36" s="52" t="str">
        <f t="shared" si="0"/>
        <v>2.2 Product and process monitoring</v>
      </c>
    </row>
    <row r="37" spans="1:16" x14ac:dyDescent="0.35">
      <c r="A37" s="2">
        <v>36</v>
      </c>
      <c r="B37" s="4" t="s">
        <v>74</v>
      </c>
      <c r="C37" s="4" t="s">
        <v>654</v>
      </c>
      <c r="D37" s="2"/>
      <c r="E37" s="2"/>
      <c r="F37" s="2" t="s">
        <v>75</v>
      </c>
      <c r="G37" s="2" t="s">
        <v>7</v>
      </c>
      <c r="H37" s="2" t="s">
        <v>2</v>
      </c>
      <c r="I37" s="2" t="s">
        <v>2</v>
      </c>
      <c r="J37" s="2" t="s">
        <v>19</v>
      </c>
      <c r="K37" s="8"/>
      <c r="L37" s="9"/>
      <c r="M37" s="10"/>
      <c r="N37" s="11"/>
      <c r="O37" s="11"/>
      <c r="P37" s="52" t="str">
        <f t="shared" si="0"/>
        <v>2.2 Product and process monitoring</v>
      </c>
    </row>
    <row r="38" spans="1:16" x14ac:dyDescent="0.35">
      <c r="A38" s="2">
        <v>37</v>
      </c>
      <c r="B38" s="4" t="s">
        <v>76</v>
      </c>
      <c r="C38" s="4" t="s">
        <v>655</v>
      </c>
      <c r="D38" s="2"/>
      <c r="E38" s="2"/>
      <c r="F38" s="2" t="s">
        <v>77</v>
      </c>
      <c r="G38" s="2" t="s">
        <v>7</v>
      </c>
      <c r="H38" s="2" t="s">
        <v>2</v>
      </c>
      <c r="I38" s="2" t="s">
        <v>2</v>
      </c>
      <c r="J38" s="2" t="s">
        <v>19</v>
      </c>
      <c r="K38" s="8"/>
      <c r="L38" s="9"/>
      <c r="M38" s="10"/>
      <c r="N38" s="11"/>
      <c r="O38" s="11"/>
      <c r="P38" s="52" t="str">
        <f t="shared" si="0"/>
        <v>2.2 Product and process monitoring</v>
      </c>
    </row>
    <row r="39" spans="1:16" ht="29" x14ac:dyDescent="0.35">
      <c r="A39" s="2">
        <v>38</v>
      </c>
      <c r="B39" s="4" t="s">
        <v>78</v>
      </c>
      <c r="C39" s="4" t="s">
        <v>656</v>
      </c>
      <c r="D39" s="2"/>
      <c r="E39" s="2"/>
      <c r="F39" s="2" t="s">
        <v>79</v>
      </c>
      <c r="G39" s="2" t="s">
        <v>7</v>
      </c>
      <c r="H39" s="2" t="s">
        <v>2</v>
      </c>
      <c r="I39" s="2" t="s">
        <v>2</v>
      </c>
      <c r="J39" s="2" t="s">
        <v>19</v>
      </c>
      <c r="K39" s="8"/>
      <c r="L39" s="9"/>
      <c r="M39" s="10"/>
      <c r="N39" s="11"/>
      <c r="O39" s="11"/>
      <c r="P39" s="52" t="str">
        <f t="shared" si="0"/>
        <v>2.2 Product and process monitoring</v>
      </c>
    </row>
    <row r="40" spans="1:16" ht="29" x14ac:dyDescent="0.35">
      <c r="A40" s="2">
        <v>39</v>
      </c>
      <c r="B40" s="4" t="s">
        <v>80</v>
      </c>
      <c r="C40" s="4" t="s">
        <v>657</v>
      </c>
      <c r="D40" s="2"/>
      <c r="E40" s="2"/>
      <c r="F40" s="2" t="s">
        <v>81</v>
      </c>
      <c r="G40" s="2" t="s">
        <v>7</v>
      </c>
      <c r="H40" s="2" t="s">
        <v>2</v>
      </c>
      <c r="I40" s="2" t="s">
        <v>2</v>
      </c>
      <c r="J40" s="2" t="s">
        <v>19</v>
      </c>
      <c r="K40" s="8"/>
      <c r="L40" s="9"/>
      <c r="M40" s="10"/>
      <c r="N40" s="11"/>
      <c r="O40" s="11"/>
      <c r="P40" s="52" t="str">
        <f t="shared" si="0"/>
        <v>2.2 Product and process monitoring</v>
      </c>
    </row>
    <row r="41" spans="1:16" x14ac:dyDescent="0.35">
      <c r="A41" s="2">
        <v>40</v>
      </c>
      <c r="B41" s="4" t="s">
        <v>82</v>
      </c>
      <c r="C41" s="4" t="s">
        <v>658</v>
      </c>
      <c r="D41" s="2"/>
      <c r="E41" s="2"/>
      <c r="F41" s="2" t="s">
        <v>83</v>
      </c>
      <c r="G41" s="2" t="s">
        <v>7</v>
      </c>
      <c r="H41" s="2" t="s">
        <v>2</v>
      </c>
      <c r="I41" s="2" t="s">
        <v>2</v>
      </c>
      <c r="J41" s="2" t="s">
        <v>19</v>
      </c>
      <c r="K41" s="8"/>
      <c r="L41" s="9"/>
      <c r="M41" s="10"/>
      <c r="N41" s="11"/>
      <c r="O41" s="11"/>
      <c r="P41" s="52" t="str">
        <f t="shared" si="0"/>
        <v>2.2 Product and process monitoring</v>
      </c>
    </row>
    <row r="42" spans="1:16" ht="58" x14ac:dyDescent="0.35">
      <c r="A42" s="2">
        <v>41</v>
      </c>
      <c r="B42" s="4" t="s">
        <v>84</v>
      </c>
      <c r="C42" s="4" t="s">
        <v>659</v>
      </c>
      <c r="D42" s="2"/>
      <c r="E42" s="2"/>
      <c r="F42" s="2" t="s">
        <v>85</v>
      </c>
      <c r="G42" s="2" t="s">
        <v>7</v>
      </c>
      <c r="H42" s="2" t="s">
        <v>2</v>
      </c>
      <c r="I42" s="2" t="s">
        <v>2</v>
      </c>
      <c r="J42" s="2" t="s">
        <v>19</v>
      </c>
      <c r="K42" s="8"/>
      <c r="L42" s="9"/>
      <c r="M42" s="10"/>
      <c r="N42" s="11"/>
      <c r="O42" s="11"/>
      <c r="P42" s="52" t="str">
        <f t="shared" si="0"/>
        <v>2.2 Product and process monitoring</v>
      </c>
    </row>
    <row r="43" spans="1:16" x14ac:dyDescent="0.35">
      <c r="A43" s="2">
        <v>42</v>
      </c>
      <c r="B43" s="4" t="s">
        <v>86</v>
      </c>
      <c r="C43" s="4" t="s">
        <v>660</v>
      </c>
      <c r="D43" s="2"/>
      <c r="E43" s="2"/>
      <c r="F43" s="2" t="s">
        <v>87</v>
      </c>
      <c r="G43" s="2" t="s">
        <v>7</v>
      </c>
      <c r="H43" s="2" t="s">
        <v>2</v>
      </c>
      <c r="I43" s="2" t="s">
        <v>2</v>
      </c>
      <c r="J43" s="2" t="s">
        <v>19</v>
      </c>
      <c r="K43" s="8"/>
      <c r="L43" s="9"/>
      <c r="M43" s="10"/>
      <c r="N43" s="11"/>
      <c r="O43" s="11"/>
      <c r="P43" s="52" t="str">
        <f t="shared" si="0"/>
        <v>2.2 Product and process monitoring</v>
      </c>
    </row>
    <row r="44" spans="1:16" x14ac:dyDescent="0.35">
      <c r="A44" s="2">
        <v>43</v>
      </c>
      <c r="B44" s="4" t="s">
        <v>88</v>
      </c>
      <c r="C44" s="4" t="s">
        <v>661</v>
      </c>
      <c r="D44" s="2"/>
      <c r="E44" s="2"/>
      <c r="F44" s="2" t="s">
        <v>89</v>
      </c>
      <c r="G44" s="2" t="s">
        <v>7</v>
      </c>
      <c r="H44" s="2" t="s">
        <v>2</v>
      </c>
      <c r="I44" s="2" t="s">
        <v>2</v>
      </c>
      <c r="J44" s="2" t="s">
        <v>19</v>
      </c>
      <c r="K44" s="8"/>
      <c r="L44" s="9"/>
      <c r="M44" s="10"/>
      <c r="N44" s="11"/>
      <c r="O44" s="11"/>
      <c r="P44" s="52" t="str">
        <f t="shared" si="0"/>
        <v>2.2 Product and process monitoring</v>
      </c>
    </row>
    <row r="45" spans="1:16" x14ac:dyDescent="0.35">
      <c r="A45" s="2">
        <v>44</v>
      </c>
      <c r="B45" s="4" t="s">
        <v>90</v>
      </c>
      <c r="C45" s="4" t="s">
        <v>662</v>
      </c>
      <c r="D45" s="2"/>
      <c r="E45" s="2"/>
      <c r="F45" s="2" t="s">
        <v>91</v>
      </c>
      <c r="G45" s="2" t="s">
        <v>7</v>
      </c>
      <c r="H45" s="2" t="s">
        <v>2</v>
      </c>
      <c r="I45" s="2" t="s">
        <v>2</v>
      </c>
      <c r="J45" s="2" t="s">
        <v>3</v>
      </c>
      <c r="K45" s="8"/>
      <c r="L45" s="9"/>
      <c r="M45" s="10"/>
      <c r="N45" s="11"/>
      <c r="O45" s="11"/>
      <c r="P45" s="52" t="str">
        <f t="shared" si="0"/>
        <v>2.2 Product and process monitoring</v>
      </c>
    </row>
    <row r="46" spans="1:16" x14ac:dyDescent="0.35">
      <c r="A46" s="2">
        <v>45</v>
      </c>
      <c r="B46" s="4" t="s">
        <v>92</v>
      </c>
      <c r="C46" s="4" t="s">
        <v>663</v>
      </c>
      <c r="D46" s="2"/>
      <c r="E46" s="2"/>
      <c r="F46" s="2" t="s">
        <v>93</v>
      </c>
      <c r="G46" s="2" t="s">
        <v>7</v>
      </c>
      <c r="H46" s="2" t="s">
        <v>2</v>
      </c>
      <c r="I46" s="2" t="s">
        <v>2</v>
      </c>
      <c r="J46" s="2" t="s">
        <v>19</v>
      </c>
      <c r="K46" s="8"/>
      <c r="L46" s="9"/>
      <c r="M46" s="10"/>
      <c r="N46" s="11"/>
      <c r="O46" s="11"/>
      <c r="P46" s="52" t="str">
        <f t="shared" si="0"/>
        <v>2.2 Product and process monitoring</v>
      </c>
    </row>
    <row r="47" spans="1:16" ht="29" x14ac:dyDescent="0.35">
      <c r="A47" s="2">
        <v>46</v>
      </c>
      <c r="B47" s="4" t="s">
        <v>94</v>
      </c>
      <c r="C47" s="4" t="s">
        <v>664</v>
      </c>
      <c r="D47" s="2"/>
      <c r="E47" s="2"/>
      <c r="F47" s="2" t="s">
        <v>95</v>
      </c>
      <c r="G47" s="2" t="s">
        <v>7</v>
      </c>
      <c r="H47" s="2" t="s">
        <v>2</v>
      </c>
      <c r="I47" s="2" t="s">
        <v>2</v>
      </c>
      <c r="J47" s="2" t="s">
        <v>19</v>
      </c>
      <c r="K47" s="8"/>
      <c r="L47" s="9"/>
      <c r="M47" s="10"/>
      <c r="N47" s="11"/>
      <c r="O47" s="11"/>
      <c r="P47" s="52" t="str">
        <f t="shared" si="0"/>
        <v>2.2 Product and process monitoring</v>
      </c>
    </row>
    <row r="48" spans="1:16" ht="34" x14ac:dyDescent="0.35">
      <c r="A48" s="3">
        <v>47</v>
      </c>
      <c r="B48" s="6" t="s">
        <v>96</v>
      </c>
      <c r="C48" s="6" t="s">
        <v>665</v>
      </c>
      <c r="D48" s="3"/>
      <c r="E48" s="3"/>
      <c r="F48" s="3" t="s">
        <v>97</v>
      </c>
      <c r="G48" s="3" t="s">
        <v>7</v>
      </c>
      <c r="H48" s="3" t="s">
        <v>2</v>
      </c>
      <c r="I48" s="3" t="s">
        <v>2</v>
      </c>
      <c r="J48" s="3" t="s">
        <v>10</v>
      </c>
      <c r="K48" s="8"/>
      <c r="L48" s="9"/>
      <c r="M48" s="10"/>
      <c r="N48" s="11"/>
      <c r="O48" s="11"/>
      <c r="P48" s="52" t="str">
        <f t="shared" si="0"/>
        <v>2.2 Product and process monitoring</v>
      </c>
    </row>
    <row r="49" spans="1:16" ht="58" x14ac:dyDescent="0.35">
      <c r="A49" s="2">
        <v>48</v>
      </c>
      <c r="B49" s="4" t="s">
        <v>98</v>
      </c>
      <c r="C49" s="4" t="s">
        <v>666</v>
      </c>
      <c r="D49" s="2"/>
      <c r="E49" s="2"/>
      <c r="F49" s="2" t="s">
        <v>99</v>
      </c>
      <c r="G49" s="2" t="s">
        <v>7</v>
      </c>
      <c r="H49" s="2" t="s">
        <v>2</v>
      </c>
      <c r="I49" s="2" t="s">
        <v>2</v>
      </c>
      <c r="J49" s="2" t="s">
        <v>19</v>
      </c>
      <c r="K49" s="8"/>
      <c r="L49" s="9"/>
      <c r="M49" s="10"/>
      <c r="N49" s="11"/>
      <c r="O49" s="11"/>
      <c r="P49" s="52" t="str">
        <f t="shared" si="0"/>
        <v>2.2 Product and process monitoring</v>
      </c>
    </row>
    <row r="50" spans="1:16" ht="34" x14ac:dyDescent="0.35">
      <c r="A50" s="3">
        <v>49</v>
      </c>
      <c r="B50" s="6" t="s">
        <v>100</v>
      </c>
      <c r="C50" s="6" t="s">
        <v>667</v>
      </c>
      <c r="D50" s="3"/>
      <c r="E50" s="3"/>
      <c r="F50" s="3" t="s">
        <v>101</v>
      </c>
      <c r="G50" s="3" t="s">
        <v>7</v>
      </c>
      <c r="H50" s="3" t="s">
        <v>2</v>
      </c>
      <c r="I50" s="3" t="s">
        <v>2</v>
      </c>
      <c r="J50" s="3" t="s">
        <v>10</v>
      </c>
      <c r="K50" s="8"/>
      <c r="L50" s="9"/>
      <c r="M50" s="10"/>
      <c r="N50" s="11"/>
      <c r="O50" s="11"/>
      <c r="P50" s="52" t="str">
        <f t="shared" si="0"/>
        <v>2.3 ESD protection</v>
      </c>
    </row>
    <row r="51" spans="1:16" ht="29" x14ac:dyDescent="0.35">
      <c r="A51" s="2">
        <v>50</v>
      </c>
      <c r="B51" s="4" t="s">
        <v>102</v>
      </c>
      <c r="C51" s="4" t="s">
        <v>668</v>
      </c>
      <c r="D51" s="2"/>
      <c r="E51" s="2"/>
      <c r="F51" s="2" t="s">
        <v>103</v>
      </c>
      <c r="G51" s="2" t="s">
        <v>7</v>
      </c>
      <c r="H51" s="2" t="s">
        <v>2</v>
      </c>
      <c r="I51" s="2" t="s">
        <v>2</v>
      </c>
      <c r="J51" s="2" t="s">
        <v>19</v>
      </c>
      <c r="K51" s="8"/>
      <c r="L51" s="9"/>
      <c r="M51" s="10"/>
      <c r="N51" s="11"/>
      <c r="O51" s="11"/>
      <c r="P51" s="52" t="str">
        <f t="shared" si="0"/>
        <v>2.3 ESD protection</v>
      </c>
    </row>
    <row r="52" spans="1:16" x14ac:dyDescent="0.35">
      <c r="A52" s="2">
        <v>51</v>
      </c>
      <c r="B52" s="4" t="s">
        <v>104</v>
      </c>
      <c r="C52" s="4" t="s">
        <v>669</v>
      </c>
      <c r="D52" s="2"/>
      <c r="E52" s="2"/>
      <c r="F52" s="2" t="s">
        <v>105</v>
      </c>
      <c r="G52" s="2" t="s">
        <v>7</v>
      </c>
      <c r="H52" s="2" t="s">
        <v>2</v>
      </c>
      <c r="I52" s="2" t="s">
        <v>2</v>
      </c>
      <c r="J52" s="2" t="s">
        <v>19</v>
      </c>
      <c r="K52" s="8"/>
      <c r="L52" s="9"/>
      <c r="M52" s="10"/>
      <c r="N52" s="11"/>
      <c r="O52" s="11"/>
      <c r="P52" s="52" t="str">
        <f t="shared" si="0"/>
        <v>2.3 ESD protection</v>
      </c>
    </row>
    <row r="53" spans="1:16" ht="72.5" x14ac:dyDescent="0.35">
      <c r="A53" s="2">
        <v>52</v>
      </c>
      <c r="B53" s="4" t="s">
        <v>106</v>
      </c>
      <c r="C53" s="4" t="s">
        <v>670</v>
      </c>
      <c r="D53" s="2"/>
      <c r="E53" s="2"/>
      <c r="F53" s="2" t="s">
        <v>107</v>
      </c>
      <c r="G53" s="2" t="s">
        <v>7</v>
      </c>
      <c r="H53" s="2" t="s">
        <v>2</v>
      </c>
      <c r="I53" s="2" t="s">
        <v>2</v>
      </c>
      <c r="J53" s="2" t="s">
        <v>19</v>
      </c>
      <c r="K53" s="8"/>
      <c r="L53" s="9"/>
      <c r="M53" s="10"/>
      <c r="N53" s="11"/>
      <c r="O53" s="11"/>
      <c r="P53" s="52" t="str">
        <f t="shared" si="0"/>
        <v>2.3 ESD protection</v>
      </c>
    </row>
    <row r="54" spans="1:16" ht="34" x14ac:dyDescent="0.35">
      <c r="A54" s="3">
        <v>53</v>
      </c>
      <c r="B54" s="6" t="s">
        <v>108</v>
      </c>
      <c r="C54" s="6" t="s">
        <v>671</v>
      </c>
      <c r="D54" s="3"/>
      <c r="E54" s="3"/>
      <c r="F54" s="3" t="s">
        <v>109</v>
      </c>
      <c r="G54" s="3" t="s">
        <v>7</v>
      </c>
      <c r="H54" s="3" t="s">
        <v>2</v>
      </c>
      <c r="I54" s="3" t="s">
        <v>2</v>
      </c>
      <c r="J54" s="3" t="s">
        <v>10</v>
      </c>
      <c r="K54" s="8"/>
      <c r="L54" s="9"/>
      <c r="M54" s="10"/>
      <c r="N54" s="11"/>
      <c r="O54" s="11"/>
      <c r="P54" s="52" t="str">
        <f t="shared" si="0"/>
        <v>2.4 Compliance with the component manufacturer's specifications</v>
      </c>
    </row>
    <row r="55" spans="1:16" ht="29" x14ac:dyDescent="0.35">
      <c r="A55" s="2">
        <v>54</v>
      </c>
      <c r="B55" s="4" t="s">
        <v>110</v>
      </c>
      <c r="C55" s="4" t="s">
        <v>672</v>
      </c>
      <c r="D55" s="2"/>
      <c r="E55" s="2"/>
      <c r="F55" s="2" t="s">
        <v>111</v>
      </c>
      <c r="G55" s="2" t="s">
        <v>7</v>
      </c>
      <c r="H55" s="2" t="s">
        <v>2</v>
      </c>
      <c r="I55" s="2" t="s">
        <v>2</v>
      </c>
      <c r="J55" s="2" t="s">
        <v>19</v>
      </c>
      <c r="K55" s="8"/>
      <c r="L55" s="9"/>
      <c r="M55" s="10"/>
      <c r="N55" s="11"/>
      <c r="O55" s="11"/>
      <c r="P55" s="52" t="str">
        <f t="shared" si="0"/>
        <v>2.4 Compliance with the component manufacturer's specifications</v>
      </c>
    </row>
    <row r="56" spans="1:16" ht="29" x14ac:dyDescent="0.35">
      <c r="A56" s="2">
        <v>55</v>
      </c>
      <c r="B56" s="4" t="s">
        <v>112</v>
      </c>
      <c r="C56" s="4" t="s">
        <v>673</v>
      </c>
      <c r="D56" s="2"/>
      <c r="E56" s="2"/>
      <c r="F56" s="2" t="s">
        <v>113</v>
      </c>
      <c r="G56" s="2" t="s">
        <v>7</v>
      </c>
      <c r="H56" s="2" t="s">
        <v>2</v>
      </c>
      <c r="I56" s="2" t="s">
        <v>2</v>
      </c>
      <c r="J56" s="2" t="s">
        <v>19</v>
      </c>
      <c r="K56" s="8"/>
      <c r="L56" s="9"/>
      <c r="M56" s="10"/>
      <c r="N56" s="11"/>
      <c r="O56" s="11"/>
      <c r="P56" s="52" t="str">
        <f t="shared" si="0"/>
        <v>2.4 Compliance with the component manufacturer's specifications</v>
      </c>
    </row>
    <row r="57" spans="1:16" ht="34" x14ac:dyDescent="0.35">
      <c r="A57" s="3">
        <v>56</v>
      </c>
      <c r="B57" s="6" t="s">
        <v>114</v>
      </c>
      <c r="C57" s="6" t="s">
        <v>674</v>
      </c>
      <c r="D57" s="3"/>
      <c r="E57" s="3"/>
      <c r="F57" s="3" t="s">
        <v>115</v>
      </c>
      <c r="G57" s="3" t="s">
        <v>7</v>
      </c>
      <c r="H57" s="3" t="s">
        <v>2</v>
      </c>
      <c r="I57" s="3" t="s">
        <v>2</v>
      </c>
      <c r="J57" s="3" t="s">
        <v>10</v>
      </c>
      <c r="K57" s="8"/>
      <c r="L57" s="9"/>
      <c r="M57" s="10"/>
      <c r="N57" s="11"/>
      <c r="O57" s="11"/>
      <c r="P57" s="52" t="str">
        <f t="shared" si="0"/>
        <v>2.5 Acceptance criteria for electrical and electronic components and assemblies</v>
      </c>
    </row>
    <row r="58" spans="1:16" ht="29" x14ac:dyDescent="0.35">
      <c r="A58" s="2">
        <v>57</v>
      </c>
      <c r="B58" s="4" t="s">
        <v>116</v>
      </c>
      <c r="C58" s="4" t="s">
        <v>675</v>
      </c>
      <c r="D58" s="2"/>
      <c r="E58" s="2"/>
      <c r="F58" s="2" t="s">
        <v>117</v>
      </c>
      <c r="G58" s="2" t="s">
        <v>7</v>
      </c>
      <c r="H58" s="2" t="s">
        <v>2</v>
      </c>
      <c r="I58" s="2" t="s">
        <v>2</v>
      </c>
      <c r="J58" s="2" t="s">
        <v>19</v>
      </c>
      <c r="K58" s="8"/>
      <c r="L58" s="9"/>
      <c r="M58" s="10"/>
      <c r="N58" s="11"/>
      <c r="O58" s="11"/>
      <c r="P58" s="52" t="str">
        <f t="shared" si="0"/>
        <v>2.5 Acceptance criteria for electrical and electronic components and assemblies</v>
      </c>
    </row>
    <row r="59" spans="1:16" ht="34" x14ac:dyDescent="0.35">
      <c r="A59" s="3">
        <v>58</v>
      </c>
      <c r="B59" s="6" t="s">
        <v>118</v>
      </c>
      <c r="C59" s="6" t="s">
        <v>676</v>
      </c>
      <c r="D59" s="3"/>
      <c r="E59" s="3"/>
      <c r="F59" s="3" t="s">
        <v>119</v>
      </c>
      <c r="G59" s="3" t="s">
        <v>7</v>
      </c>
      <c r="H59" s="3" t="s">
        <v>2</v>
      </c>
      <c r="I59" s="3" t="s">
        <v>2</v>
      </c>
      <c r="J59" s="3" t="s">
        <v>10</v>
      </c>
      <c r="K59" s="8"/>
      <c r="L59" s="9"/>
      <c r="M59" s="10"/>
      <c r="N59" s="11"/>
      <c r="O59" s="11"/>
      <c r="P59" s="52" t="str">
        <f t="shared" si="0"/>
        <v>2.6 Connection technologies on the module</v>
      </c>
    </row>
    <row r="60" spans="1:16" x14ac:dyDescent="0.35">
      <c r="A60" s="2">
        <v>59</v>
      </c>
      <c r="B60" s="4" t="s">
        <v>120</v>
      </c>
      <c r="C60" s="4" t="s">
        <v>677</v>
      </c>
      <c r="D60" s="2"/>
      <c r="E60" s="2"/>
      <c r="F60" s="2" t="s">
        <v>121</v>
      </c>
      <c r="G60" s="2" t="s">
        <v>7</v>
      </c>
      <c r="H60" s="2" t="s">
        <v>2</v>
      </c>
      <c r="I60" s="2" t="s">
        <v>2</v>
      </c>
      <c r="J60" s="2" t="s">
        <v>19</v>
      </c>
      <c r="K60" s="8"/>
      <c r="L60" s="9"/>
      <c r="M60" s="10"/>
      <c r="N60" s="11"/>
      <c r="O60" s="11"/>
      <c r="P60" s="52" t="str">
        <f t="shared" si="0"/>
        <v>2.6 Connection technologies on the module</v>
      </c>
    </row>
    <row r="61" spans="1:16" ht="34" x14ac:dyDescent="0.35">
      <c r="A61" s="3">
        <v>60</v>
      </c>
      <c r="B61" s="6" t="s">
        <v>122</v>
      </c>
      <c r="C61" s="6" t="s">
        <v>678</v>
      </c>
      <c r="D61" s="3"/>
      <c r="E61" s="3"/>
      <c r="F61" s="3" t="s">
        <v>123</v>
      </c>
      <c r="G61" s="3" t="s">
        <v>7</v>
      </c>
      <c r="H61" s="3" t="s">
        <v>2</v>
      </c>
      <c r="I61" s="3" t="s">
        <v>2</v>
      </c>
      <c r="J61" s="3" t="s">
        <v>10</v>
      </c>
      <c r="K61" s="8"/>
      <c r="L61" s="9"/>
      <c r="M61" s="10"/>
      <c r="N61" s="11"/>
      <c r="O61" s="11"/>
      <c r="P61" s="52" t="str">
        <f t="shared" si="0"/>
        <v>2.6 Connection technologies on the module</v>
      </c>
    </row>
    <row r="62" spans="1:16" x14ac:dyDescent="0.35">
      <c r="A62" s="2">
        <v>61</v>
      </c>
      <c r="B62" s="4" t="s">
        <v>124</v>
      </c>
      <c r="C62" s="4" t="s">
        <v>679</v>
      </c>
      <c r="D62" s="2"/>
      <c r="E62" s="2"/>
      <c r="F62" s="2" t="s">
        <v>125</v>
      </c>
      <c r="G62" s="2" t="s">
        <v>7</v>
      </c>
      <c r="H62" s="2" t="s">
        <v>2</v>
      </c>
      <c r="I62" s="2" t="s">
        <v>2</v>
      </c>
      <c r="J62" s="2" t="s">
        <v>19</v>
      </c>
      <c r="K62" s="8"/>
      <c r="L62" s="9"/>
      <c r="M62" s="10"/>
      <c r="N62" s="11"/>
      <c r="O62" s="11"/>
      <c r="P62" s="52" t="str">
        <f t="shared" si="0"/>
        <v>2.6 Connection technologies on the module</v>
      </c>
    </row>
    <row r="63" spans="1:16" ht="29" x14ac:dyDescent="0.35">
      <c r="A63" s="2">
        <v>62</v>
      </c>
      <c r="B63" s="4" t="s">
        <v>126</v>
      </c>
      <c r="C63" s="4" t="s">
        <v>680</v>
      </c>
      <c r="D63" s="2"/>
      <c r="E63" s="2"/>
      <c r="F63" s="2" t="s">
        <v>127</v>
      </c>
      <c r="G63" s="2" t="s">
        <v>7</v>
      </c>
      <c r="H63" s="2" t="s">
        <v>2</v>
      </c>
      <c r="I63" s="2" t="s">
        <v>2</v>
      </c>
      <c r="J63" s="2" t="s">
        <v>19</v>
      </c>
      <c r="K63" s="8"/>
      <c r="L63" s="9"/>
      <c r="M63" s="10"/>
      <c r="N63" s="11"/>
      <c r="O63" s="11"/>
      <c r="P63" s="52" t="str">
        <f t="shared" si="0"/>
        <v>2.6 Connection technologies on the module</v>
      </c>
    </row>
    <row r="64" spans="1:16" ht="29" x14ac:dyDescent="0.35">
      <c r="A64" s="2">
        <v>63</v>
      </c>
      <c r="B64" s="4" t="s">
        <v>128</v>
      </c>
      <c r="C64" s="4" t="s">
        <v>681</v>
      </c>
      <c r="D64" s="2"/>
      <c r="E64" s="2"/>
      <c r="F64" s="2" t="s">
        <v>129</v>
      </c>
      <c r="G64" s="2" t="s">
        <v>7</v>
      </c>
      <c r="H64" s="2" t="s">
        <v>2</v>
      </c>
      <c r="I64" s="2" t="s">
        <v>2</v>
      </c>
      <c r="J64" s="2" t="s">
        <v>19</v>
      </c>
      <c r="K64" s="8"/>
      <c r="L64" s="9"/>
      <c r="M64" s="10"/>
      <c r="N64" s="11"/>
      <c r="O64" s="11"/>
      <c r="P64" s="52" t="str">
        <f t="shared" si="0"/>
        <v>2.6 Connection technologies on the module</v>
      </c>
    </row>
    <row r="65" spans="1:16" ht="29" x14ac:dyDescent="0.35">
      <c r="A65" s="2">
        <v>64</v>
      </c>
      <c r="B65" s="4" t="s">
        <v>130</v>
      </c>
      <c r="C65" s="4" t="s">
        <v>682</v>
      </c>
      <c r="D65" s="2"/>
      <c r="E65" s="2"/>
      <c r="F65" s="2" t="s">
        <v>131</v>
      </c>
      <c r="G65" s="2" t="s">
        <v>7</v>
      </c>
      <c r="H65" s="2" t="s">
        <v>2</v>
      </c>
      <c r="I65" s="2" t="s">
        <v>2</v>
      </c>
      <c r="J65" s="2" t="s">
        <v>19</v>
      </c>
      <c r="K65" s="8"/>
      <c r="L65" s="9"/>
      <c r="M65" s="10"/>
      <c r="N65" s="11"/>
      <c r="O65" s="11"/>
      <c r="P65" s="52" t="str">
        <f t="shared" si="0"/>
        <v>2.6 Connection technologies on the module</v>
      </c>
    </row>
    <row r="66" spans="1:16" ht="29" x14ac:dyDescent="0.35">
      <c r="A66" s="2">
        <v>65</v>
      </c>
      <c r="B66" s="4" t="s">
        <v>132</v>
      </c>
      <c r="C66" s="4" t="s">
        <v>683</v>
      </c>
      <c r="D66" s="2"/>
      <c r="E66" s="2"/>
      <c r="F66" s="2" t="s">
        <v>133</v>
      </c>
      <c r="G66" s="2" t="s">
        <v>7</v>
      </c>
      <c r="H66" s="2" t="s">
        <v>2</v>
      </c>
      <c r="I66" s="2" t="s">
        <v>2</v>
      </c>
      <c r="J66" s="2" t="s">
        <v>19</v>
      </c>
      <c r="K66" s="8"/>
      <c r="L66" s="9"/>
      <c r="M66" s="10"/>
      <c r="N66" s="11"/>
      <c r="O66" s="11"/>
      <c r="P66" s="52" t="str">
        <f t="shared" si="0"/>
        <v>2.6 Connection technologies on the module</v>
      </c>
    </row>
    <row r="67" spans="1:16" ht="29" x14ac:dyDescent="0.35">
      <c r="A67" s="2">
        <v>66</v>
      </c>
      <c r="B67" s="4" t="s">
        <v>134</v>
      </c>
      <c r="C67" s="4" t="s">
        <v>684</v>
      </c>
      <c r="D67" s="2"/>
      <c r="E67" s="2"/>
      <c r="F67" s="2" t="s">
        <v>135</v>
      </c>
      <c r="G67" s="2" t="s">
        <v>7</v>
      </c>
      <c r="H67" s="2" t="s">
        <v>2</v>
      </c>
      <c r="I67" s="2" t="s">
        <v>2</v>
      </c>
      <c r="J67" s="2" t="s">
        <v>19</v>
      </c>
      <c r="K67" s="8"/>
      <c r="L67" s="9"/>
      <c r="M67" s="10"/>
      <c r="N67" s="11"/>
      <c r="O67" s="11"/>
      <c r="P67" s="52" t="str">
        <f t="shared" ref="P67:P130" si="1">IF(AND(J67="Überschrift",LEN(C67)-LEN(SUBSTITUTE(C67,".",""))&lt;2),C67,P66)</f>
        <v>2.6 Connection technologies on the module</v>
      </c>
    </row>
    <row r="68" spans="1:16" ht="34" x14ac:dyDescent="0.35">
      <c r="A68" s="3">
        <v>67</v>
      </c>
      <c r="B68" s="6" t="s">
        <v>136</v>
      </c>
      <c r="C68" s="6" t="s">
        <v>685</v>
      </c>
      <c r="D68" s="3"/>
      <c r="E68" s="3"/>
      <c r="F68" s="3" t="s">
        <v>137</v>
      </c>
      <c r="G68" s="3" t="s">
        <v>7</v>
      </c>
      <c r="H68" s="3" t="s">
        <v>2</v>
      </c>
      <c r="I68" s="3" t="s">
        <v>2</v>
      </c>
      <c r="J68" s="3" t="s">
        <v>10</v>
      </c>
      <c r="K68" s="8"/>
      <c r="L68" s="9"/>
      <c r="M68" s="10"/>
      <c r="N68" s="11"/>
      <c r="O68" s="11"/>
      <c r="P68" s="52" t="str">
        <f t="shared" si="1"/>
        <v>2.6 Connection technologies on the module</v>
      </c>
    </row>
    <row r="69" spans="1:16" x14ac:dyDescent="0.35">
      <c r="A69" s="2">
        <v>68</v>
      </c>
      <c r="B69" s="4" t="s">
        <v>138</v>
      </c>
      <c r="C69" s="4" t="s">
        <v>686</v>
      </c>
      <c r="D69" s="2"/>
      <c r="E69" s="2"/>
      <c r="F69" s="2" t="s">
        <v>139</v>
      </c>
      <c r="G69" s="2" t="s">
        <v>7</v>
      </c>
      <c r="H69" s="2" t="s">
        <v>2</v>
      </c>
      <c r="I69" s="2" t="s">
        <v>2</v>
      </c>
      <c r="J69" s="2" t="s">
        <v>19</v>
      </c>
      <c r="K69" s="8"/>
      <c r="L69" s="9"/>
      <c r="M69" s="10"/>
      <c r="N69" s="11"/>
      <c r="O69" s="11"/>
      <c r="P69" s="52" t="str">
        <f t="shared" si="1"/>
        <v>2.6 Connection technologies on the module</v>
      </c>
    </row>
    <row r="70" spans="1:16" ht="29" x14ac:dyDescent="0.35">
      <c r="A70" s="2">
        <v>69</v>
      </c>
      <c r="B70" s="4" t="s">
        <v>140</v>
      </c>
      <c r="C70" s="4" t="s">
        <v>687</v>
      </c>
      <c r="D70" s="2"/>
      <c r="E70" s="2"/>
      <c r="F70" s="2" t="s">
        <v>141</v>
      </c>
      <c r="G70" s="2" t="s">
        <v>7</v>
      </c>
      <c r="H70" s="2" t="s">
        <v>2</v>
      </c>
      <c r="I70" s="2" t="s">
        <v>2</v>
      </c>
      <c r="J70" s="2" t="s">
        <v>19</v>
      </c>
      <c r="K70" s="8"/>
      <c r="L70" s="9"/>
      <c r="M70" s="10"/>
      <c r="N70" s="11"/>
      <c r="O70" s="11"/>
      <c r="P70" s="52" t="str">
        <f t="shared" si="1"/>
        <v>2.6 Connection technologies on the module</v>
      </c>
    </row>
    <row r="71" spans="1:16" ht="43.5" x14ac:dyDescent="0.35">
      <c r="A71" s="2">
        <v>70</v>
      </c>
      <c r="B71" s="4" t="s">
        <v>142</v>
      </c>
      <c r="C71" s="4" t="s">
        <v>688</v>
      </c>
      <c r="D71" s="2"/>
      <c r="E71" s="2"/>
      <c r="F71" s="2" t="s">
        <v>143</v>
      </c>
      <c r="G71" s="2" t="s">
        <v>7</v>
      </c>
      <c r="H71" s="2" t="s">
        <v>2</v>
      </c>
      <c r="I71" s="2" t="s">
        <v>2</v>
      </c>
      <c r="J71" s="2" t="s">
        <v>19</v>
      </c>
      <c r="K71" s="8"/>
      <c r="L71" s="9"/>
      <c r="M71" s="10"/>
      <c r="N71" s="11"/>
      <c r="O71" s="11"/>
      <c r="P71" s="52" t="str">
        <f t="shared" si="1"/>
        <v>2.6 Connection technologies on the module</v>
      </c>
    </row>
    <row r="72" spans="1:16" ht="34" x14ac:dyDescent="0.35">
      <c r="A72" s="3">
        <v>71</v>
      </c>
      <c r="B72" s="6" t="s">
        <v>144</v>
      </c>
      <c r="C72" s="6" t="s">
        <v>689</v>
      </c>
      <c r="D72" s="3"/>
      <c r="E72" s="3"/>
      <c r="F72" s="3" t="s">
        <v>145</v>
      </c>
      <c r="G72" s="3" t="s">
        <v>7</v>
      </c>
      <c r="H72" s="3" t="s">
        <v>2</v>
      </c>
      <c r="I72" s="3" t="s">
        <v>2</v>
      </c>
      <c r="J72" s="3" t="s">
        <v>10</v>
      </c>
      <c r="K72" s="8"/>
      <c r="L72" s="9"/>
      <c r="M72" s="10"/>
      <c r="N72" s="11"/>
      <c r="O72" s="11"/>
      <c r="P72" s="52" t="str">
        <f t="shared" si="1"/>
        <v>2.6 Connection technologies on the module</v>
      </c>
    </row>
    <row r="73" spans="1:16" x14ac:dyDescent="0.35">
      <c r="A73" s="2">
        <v>72</v>
      </c>
      <c r="B73" s="4" t="s">
        <v>146</v>
      </c>
      <c r="C73" s="4" t="s">
        <v>690</v>
      </c>
      <c r="D73" s="2"/>
      <c r="E73" s="2"/>
      <c r="F73" s="2" t="s">
        <v>147</v>
      </c>
      <c r="G73" s="2" t="s">
        <v>7</v>
      </c>
      <c r="H73" s="2" t="s">
        <v>2</v>
      </c>
      <c r="I73" s="2" t="s">
        <v>2</v>
      </c>
      <c r="J73" s="2" t="s">
        <v>19</v>
      </c>
      <c r="K73" s="8"/>
      <c r="L73" s="9"/>
      <c r="M73" s="10"/>
      <c r="N73" s="11"/>
      <c r="O73" s="11"/>
      <c r="P73" s="52" t="str">
        <f t="shared" si="1"/>
        <v>2.6 Connection technologies on the module</v>
      </c>
    </row>
    <row r="74" spans="1:16" ht="29" x14ac:dyDescent="0.35">
      <c r="A74" s="2">
        <v>73</v>
      </c>
      <c r="B74" s="4" t="s">
        <v>148</v>
      </c>
      <c r="C74" s="4" t="s">
        <v>691</v>
      </c>
      <c r="D74" s="2"/>
      <c r="E74" s="2"/>
      <c r="F74" s="2" t="s">
        <v>149</v>
      </c>
      <c r="G74" s="2" t="s">
        <v>7</v>
      </c>
      <c r="H74" s="2" t="s">
        <v>2</v>
      </c>
      <c r="I74" s="2" t="s">
        <v>2</v>
      </c>
      <c r="J74" s="2" t="s">
        <v>19</v>
      </c>
      <c r="K74" s="8"/>
      <c r="L74" s="9"/>
      <c r="M74" s="10"/>
      <c r="N74" s="11"/>
      <c r="O74" s="11"/>
      <c r="P74" s="52" t="str">
        <f t="shared" si="1"/>
        <v>2.6 Connection technologies on the module</v>
      </c>
    </row>
    <row r="75" spans="1:16" ht="29" x14ac:dyDescent="0.35">
      <c r="A75" s="2">
        <v>74</v>
      </c>
      <c r="B75" s="4" t="s">
        <v>150</v>
      </c>
      <c r="C75" s="4" t="s">
        <v>692</v>
      </c>
      <c r="D75" s="2"/>
      <c r="E75" s="2"/>
      <c r="F75" s="2" t="s">
        <v>151</v>
      </c>
      <c r="G75" s="2" t="s">
        <v>7</v>
      </c>
      <c r="H75" s="2" t="s">
        <v>2</v>
      </c>
      <c r="I75" s="2" t="s">
        <v>2</v>
      </c>
      <c r="J75" s="2" t="s">
        <v>19</v>
      </c>
      <c r="K75" s="8"/>
      <c r="L75" s="9"/>
      <c r="M75" s="10"/>
      <c r="N75" s="11"/>
      <c r="O75" s="11"/>
      <c r="P75" s="52" t="str">
        <f t="shared" si="1"/>
        <v>2.6 Connection technologies on the module</v>
      </c>
    </row>
    <row r="76" spans="1:16" ht="34" x14ac:dyDescent="0.35">
      <c r="A76" s="3">
        <v>75</v>
      </c>
      <c r="B76" s="6" t="s">
        <v>152</v>
      </c>
      <c r="C76" s="6" t="s">
        <v>693</v>
      </c>
      <c r="D76" s="3"/>
      <c r="E76" s="3"/>
      <c r="F76" s="3" t="s">
        <v>153</v>
      </c>
      <c r="G76" s="3" t="s">
        <v>7</v>
      </c>
      <c r="H76" s="3" t="s">
        <v>2</v>
      </c>
      <c r="I76" s="3" t="s">
        <v>2</v>
      </c>
      <c r="J76" s="3" t="s">
        <v>10</v>
      </c>
      <c r="K76" s="8"/>
      <c r="L76" s="9"/>
      <c r="M76" s="10"/>
      <c r="N76" s="11"/>
      <c r="O76" s="11"/>
      <c r="P76" s="52" t="str">
        <f t="shared" si="1"/>
        <v>2.6 Connection technologies on the module</v>
      </c>
    </row>
    <row r="77" spans="1:16" ht="29" x14ac:dyDescent="0.35">
      <c r="A77" s="2">
        <v>76</v>
      </c>
      <c r="B77" s="4" t="s">
        <v>154</v>
      </c>
      <c r="C77" s="4" t="s">
        <v>694</v>
      </c>
      <c r="D77" s="2"/>
      <c r="E77" s="2"/>
      <c r="F77" s="2" t="s">
        <v>155</v>
      </c>
      <c r="G77" s="2" t="s">
        <v>7</v>
      </c>
      <c r="H77" s="2" t="s">
        <v>2</v>
      </c>
      <c r="I77" s="2" t="s">
        <v>2</v>
      </c>
      <c r="J77" s="2" t="s">
        <v>19</v>
      </c>
      <c r="K77" s="8"/>
      <c r="L77" s="9"/>
      <c r="M77" s="10"/>
      <c r="N77" s="11"/>
      <c r="O77" s="11"/>
      <c r="P77" s="52" t="str">
        <f t="shared" si="1"/>
        <v>2.6 Connection technologies on the module</v>
      </c>
    </row>
    <row r="78" spans="1:16" ht="34" x14ac:dyDescent="0.35">
      <c r="A78" s="3">
        <v>77</v>
      </c>
      <c r="B78" s="6" t="s">
        <v>156</v>
      </c>
      <c r="C78" s="6" t="s">
        <v>695</v>
      </c>
      <c r="D78" s="3"/>
      <c r="E78" s="3"/>
      <c r="F78" s="3" t="s">
        <v>157</v>
      </c>
      <c r="G78" s="3" t="s">
        <v>7</v>
      </c>
      <c r="H78" s="3" t="s">
        <v>2</v>
      </c>
      <c r="I78" s="3" t="s">
        <v>2</v>
      </c>
      <c r="J78" s="3" t="s">
        <v>10</v>
      </c>
      <c r="K78" s="8"/>
      <c r="L78" s="9"/>
      <c r="M78" s="10"/>
      <c r="N78" s="11"/>
      <c r="O78" s="11"/>
      <c r="P78" s="52" t="str">
        <f t="shared" si="1"/>
        <v>2.6 Connection technologies on the module</v>
      </c>
    </row>
    <row r="79" spans="1:16" ht="43.5" x14ac:dyDescent="0.35">
      <c r="A79" s="2">
        <v>78</v>
      </c>
      <c r="B79" s="4" t="s">
        <v>158</v>
      </c>
      <c r="C79" s="4" t="s">
        <v>696</v>
      </c>
      <c r="D79" s="2"/>
      <c r="E79" s="2"/>
      <c r="F79" s="2" t="s">
        <v>159</v>
      </c>
      <c r="G79" s="2" t="s">
        <v>7</v>
      </c>
      <c r="H79" s="2" t="s">
        <v>2</v>
      </c>
      <c r="I79" s="2" t="s">
        <v>2</v>
      </c>
      <c r="J79" s="2" t="s">
        <v>19</v>
      </c>
      <c r="K79" s="8"/>
      <c r="L79" s="9"/>
      <c r="M79" s="10"/>
      <c r="N79" s="11"/>
      <c r="O79" s="11"/>
      <c r="P79" s="52" t="str">
        <f t="shared" si="1"/>
        <v>2.6 Connection technologies on the module</v>
      </c>
    </row>
    <row r="80" spans="1:16" ht="34" x14ac:dyDescent="0.35">
      <c r="A80" s="3">
        <v>79</v>
      </c>
      <c r="B80" s="6" t="s">
        <v>160</v>
      </c>
      <c r="C80" s="6" t="s">
        <v>697</v>
      </c>
      <c r="D80" s="3"/>
      <c r="E80" s="3"/>
      <c r="F80" s="3" t="s">
        <v>161</v>
      </c>
      <c r="G80" s="3" t="s">
        <v>7</v>
      </c>
      <c r="H80" s="3" t="s">
        <v>2</v>
      </c>
      <c r="I80" s="3" t="s">
        <v>2</v>
      </c>
      <c r="J80" s="3" t="s">
        <v>10</v>
      </c>
      <c r="K80" s="8"/>
      <c r="L80" s="9"/>
      <c r="M80" s="10"/>
      <c r="N80" s="11"/>
      <c r="O80" s="11"/>
      <c r="P80" s="52" t="str">
        <f t="shared" si="1"/>
        <v>2.7 Cleanliness requirements for assembled and unassembled circuit carriers</v>
      </c>
    </row>
    <row r="81" spans="1:16" ht="29" x14ac:dyDescent="0.35">
      <c r="A81" s="2">
        <v>80</v>
      </c>
      <c r="B81" s="4" t="s">
        <v>162</v>
      </c>
      <c r="C81" s="4" t="s">
        <v>698</v>
      </c>
      <c r="D81" s="2"/>
      <c r="E81" s="2"/>
      <c r="F81" s="2" t="s">
        <v>163</v>
      </c>
      <c r="G81" s="2" t="s">
        <v>7</v>
      </c>
      <c r="H81" s="2" t="s">
        <v>2</v>
      </c>
      <c r="I81" s="2" t="s">
        <v>2</v>
      </c>
      <c r="J81" s="2" t="s">
        <v>19</v>
      </c>
      <c r="K81" s="8"/>
      <c r="L81" s="9"/>
      <c r="M81" s="10"/>
      <c r="N81" s="11"/>
      <c r="O81" s="11"/>
      <c r="P81" s="52" t="str">
        <f t="shared" si="1"/>
        <v>2.7 Cleanliness requirements for assembled and unassembled circuit carriers</v>
      </c>
    </row>
    <row r="82" spans="1:16" ht="26" x14ac:dyDescent="0.35">
      <c r="A82" s="2">
        <v>81</v>
      </c>
      <c r="B82" s="4" t="s">
        <v>164</v>
      </c>
      <c r="C82" s="4" t="s">
        <v>699</v>
      </c>
      <c r="D82" s="2"/>
      <c r="E82" s="2"/>
      <c r="F82" s="2" t="s">
        <v>165</v>
      </c>
      <c r="G82" s="2" t="s">
        <v>7</v>
      </c>
      <c r="H82" s="2" t="s">
        <v>2</v>
      </c>
      <c r="I82" s="2" t="s">
        <v>2</v>
      </c>
      <c r="J82" s="2" t="s">
        <v>19</v>
      </c>
      <c r="K82" s="8"/>
      <c r="L82" s="9"/>
      <c r="M82" s="10"/>
      <c r="N82" s="11"/>
      <c r="O82" s="11"/>
      <c r="P82" s="52" t="str">
        <f t="shared" si="1"/>
        <v>2.7 Cleanliness requirements for assembled and unassembled circuit carriers</v>
      </c>
    </row>
    <row r="83" spans="1:16" ht="29" x14ac:dyDescent="0.35">
      <c r="A83" s="2">
        <v>82</v>
      </c>
      <c r="B83" s="4" t="s">
        <v>166</v>
      </c>
      <c r="C83" s="4" t="s">
        <v>166</v>
      </c>
      <c r="D83" s="2"/>
      <c r="E83" s="2"/>
      <c r="F83" s="2" t="s">
        <v>167</v>
      </c>
      <c r="G83" s="2" t="s">
        <v>7</v>
      </c>
      <c r="H83" s="2" t="s">
        <v>2</v>
      </c>
      <c r="I83" s="2" t="s">
        <v>2</v>
      </c>
      <c r="J83" s="2" t="s">
        <v>19</v>
      </c>
      <c r="K83" s="8"/>
      <c r="L83" s="9"/>
      <c r="M83" s="10"/>
      <c r="N83" s="11"/>
      <c r="O83" s="11"/>
      <c r="P83" s="52" t="str">
        <f t="shared" si="1"/>
        <v>2.7 Cleanliness requirements for assembled and unassembled circuit carriers</v>
      </c>
    </row>
    <row r="84" spans="1:16" ht="29" x14ac:dyDescent="0.35">
      <c r="A84" s="2">
        <v>83</v>
      </c>
      <c r="B84" s="4" t="s">
        <v>168</v>
      </c>
      <c r="C84" s="4" t="s">
        <v>700</v>
      </c>
      <c r="D84" s="2"/>
      <c r="E84" s="2"/>
      <c r="F84" s="2" t="s">
        <v>169</v>
      </c>
      <c r="G84" s="2" t="s">
        <v>7</v>
      </c>
      <c r="H84" s="2" t="s">
        <v>2</v>
      </c>
      <c r="I84" s="2" t="s">
        <v>2</v>
      </c>
      <c r="J84" s="2" t="s">
        <v>19</v>
      </c>
      <c r="K84" s="8"/>
      <c r="L84" s="9"/>
      <c r="M84" s="10"/>
      <c r="N84" s="11"/>
      <c r="O84" s="11"/>
      <c r="P84" s="52" t="str">
        <f t="shared" si="1"/>
        <v>2.7 Cleanliness requirements for assembled and unassembled circuit carriers</v>
      </c>
    </row>
    <row r="85" spans="1:16" ht="26" x14ac:dyDescent="0.35">
      <c r="A85" s="2">
        <v>84</v>
      </c>
      <c r="B85" s="4" t="s">
        <v>170</v>
      </c>
      <c r="C85" s="4" t="s">
        <v>701</v>
      </c>
      <c r="D85" s="2"/>
      <c r="E85" s="2"/>
      <c r="F85" s="2" t="s">
        <v>171</v>
      </c>
      <c r="G85" s="2" t="s">
        <v>7</v>
      </c>
      <c r="H85" s="2" t="s">
        <v>2</v>
      </c>
      <c r="I85" s="2" t="s">
        <v>2</v>
      </c>
      <c r="J85" s="2" t="s">
        <v>19</v>
      </c>
      <c r="K85" s="8"/>
      <c r="L85" s="9"/>
      <c r="M85" s="10"/>
      <c r="N85" s="11"/>
      <c r="O85" s="11"/>
      <c r="P85" s="52" t="str">
        <f t="shared" si="1"/>
        <v>2.7 Cleanliness requirements for assembled and unassembled circuit carriers</v>
      </c>
    </row>
    <row r="86" spans="1:16" ht="26" x14ac:dyDescent="0.35">
      <c r="A86" s="2">
        <v>85</v>
      </c>
      <c r="B86" s="4" t="s">
        <v>172</v>
      </c>
      <c r="C86" s="4" t="s">
        <v>702</v>
      </c>
      <c r="D86" s="2"/>
      <c r="E86" s="2"/>
      <c r="F86" s="2" t="s">
        <v>173</v>
      </c>
      <c r="G86" s="2" t="s">
        <v>7</v>
      </c>
      <c r="H86" s="2" t="s">
        <v>2</v>
      </c>
      <c r="I86" s="2" t="s">
        <v>2</v>
      </c>
      <c r="J86" s="2" t="s">
        <v>19</v>
      </c>
      <c r="K86" s="8"/>
      <c r="L86" s="9"/>
      <c r="M86" s="10"/>
      <c r="N86" s="11"/>
      <c r="O86" s="11"/>
      <c r="P86" s="52" t="str">
        <f t="shared" si="1"/>
        <v>2.7 Cleanliness requirements for assembled and unassembled circuit carriers</v>
      </c>
    </row>
    <row r="87" spans="1:16" ht="29" x14ac:dyDescent="0.35">
      <c r="A87" s="2">
        <v>86</v>
      </c>
      <c r="B87" s="4" t="s">
        <v>174</v>
      </c>
      <c r="C87" s="4" t="s">
        <v>703</v>
      </c>
      <c r="D87" s="2"/>
      <c r="E87" s="2"/>
      <c r="F87" s="2" t="s">
        <v>175</v>
      </c>
      <c r="G87" s="2" t="s">
        <v>7</v>
      </c>
      <c r="H87" s="2" t="s">
        <v>2</v>
      </c>
      <c r="I87" s="2" t="s">
        <v>2</v>
      </c>
      <c r="J87" s="2" t="s">
        <v>19</v>
      </c>
      <c r="K87" s="8"/>
      <c r="L87" s="9"/>
      <c r="M87" s="10"/>
      <c r="N87" s="11"/>
      <c r="O87" s="11"/>
      <c r="P87" s="52" t="str">
        <f t="shared" si="1"/>
        <v>2.7 Cleanliness requirements for assembled and unassembled circuit carriers</v>
      </c>
    </row>
    <row r="88" spans="1:16" ht="29" x14ac:dyDescent="0.35">
      <c r="A88" s="2">
        <v>87</v>
      </c>
      <c r="B88" s="4" t="s">
        <v>176</v>
      </c>
      <c r="C88" s="4" t="s">
        <v>704</v>
      </c>
      <c r="D88" s="2"/>
      <c r="E88" s="2"/>
      <c r="F88" s="2" t="s">
        <v>177</v>
      </c>
      <c r="G88" s="2" t="s">
        <v>7</v>
      </c>
      <c r="H88" s="2" t="s">
        <v>2</v>
      </c>
      <c r="I88" s="2" t="s">
        <v>2</v>
      </c>
      <c r="J88" s="2" t="s">
        <v>19</v>
      </c>
      <c r="K88" s="8"/>
      <c r="L88" s="9"/>
      <c r="M88" s="10"/>
      <c r="N88" s="11"/>
      <c r="O88" s="11"/>
      <c r="P88" s="52" t="str">
        <f t="shared" si="1"/>
        <v>2.7 Cleanliness requirements for assembled and unassembled circuit carriers</v>
      </c>
    </row>
    <row r="89" spans="1:16" ht="29" x14ac:dyDescent="0.35">
      <c r="A89" s="2">
        <v>88</v>
      </c>
      <c r="B89" s="4" t="s">
        <v>178</v>
      </c>
      <c r="C89" s="4" t="s">
        <v>705</v>
      </c>
      <c r="D89" s="2"/>
      <c r="E89" s="2"/>
      <c r="F89" s="2" t="s">
        <v>179</v>
      </c>
      <c r="G89" s="2" t="s">
        <v>7</v>
      </c>
      <c r="H89" s="2" t="s">
        <v>2</v>
      </c>
      <c r="I89" s="2" t="s">
        <v>2</v>
      </c>
      <c r="J89" s="2" t="s">
        <v>19</v>
      </c>
      <c r="K89" s="8"/>
      <c r="L89" s="9"/>
      <c r="M89" s="10"/>
      <c r="N89" s="11"/>
      <c r="O89" s="11"/>
      <c r="P89" s="52" t="str">
        <f t="shared" si="1"/>
        <v>2.7 Cleanliness requirements for assembled and unassembled circuit carriers</v>
      </c>
    </row>
    <row r="90" spans="1:16" ht="34" x14ac:dyDescent="0.35">
      <c r="A90" s="3">
        <v>89</v>
      </c>
      <c r="B90" s="6" t="s">
        <v>180</v>
      </c>
      <c r="C90" s="6" t="s">
        <v>706</v>
      </c>
      <c r="D90" s="3"/>
      <c r="E90" s="3"/>
      <c r="F90" s="3" t="s">
        <v>181</v>
      </c>
      <c r="G90" s="3" t="s">
        <v>7</v>
      </c>
      <c r="H90" s="3" t="s">
        <v>2</v>
      </c>
      <c r="I90" s="3" t="s">
        <v>2</v>
      </c>
      <c r="J90" s="3" t="s">
        <v>10</v>
      </c>
      <c r="K90" s="8"/>
      <c r="L90" s="9"/>
      <c r="M90" s="10"/>
      <c r="N90" s="11"/>
      <c r="O90" s="11"/>
      <c r="P90" s="52" t="str">
        <f t="shared" si="1"/>
        <v>2.8 Coating (protective lacquer and encapsulation) of circuit carriers</v>
      </c>
    </row>
    <row r="91" spans="1:16" ht="26" x14ac:dyDescent="0.35">
      <c r="A91" s="2">
        <v>90</v>
      </c>
      <c r="B91" s="4" t="s">
        <v>182</v>
      </c>
      <c r="C91" s="4" t="s">
        <v>707</v>
      </c>
      <c r="D91" s="2"/>
      <c r="E91" s="2"/>
      <c r="F91" s="2" t="s">
        <v>183</v>
      </c>
      <c r="G91" s="2" t="s">
        <v>7</v>
      </c>
      <c r="H91" s="2" t="s">
        <v>2</v>
      </c>
      <c r="I91" s="2" t="s">
        <v>2</v>
      </c>
      <c r="J91" s="2" t="s">
        <v>19</v>
      </c>
      <c r="K91" s="8"/>
      <c r="L91" s="9"/>
      <c r="M91" s="10"/>
      <c r="N91" s="11"/>
      <c r="O91" s="11"/>
      <c r="P91" s="52" t="str">
        <f t="shared" si="1"/>
        <v>2.8 Coating (protective lacquer and encapsulation) of circuit carriers</v>
      </c>
    </row>
    <row r="92" spans="1:16" ht="29" x14ac:dyDescent="0.35">
      <c r="A92" s="2">
        <v>91</v>
      </c>
      <c r="B92" s="4" t="s">
        <v>184</v>
      </c>
      <c r="C92" s="4" t="s">
        <v>708</v>
      </c>
      <c r="D92" s="2"/>
      <c r="E92" s="2"/>
      <c r="F92" s="2" t="s">
        <v>185</v>
      </c>
      <c r="G92" s="2" t="s">
        <v>7</v>
      </c>
      <c r="H92" s="2" t="s">
        <v>2</v>
      </c>
      <c r="I92" s="2" t="s">
        <v>2</v>
      </c>
      <c r="J92" s="2" t="s">
        <v>19</v>
      </c>
      <c r="K92" s="8"/>
      <c r="L92" s="9"/>
      <c r="M92" s="10"/>
      <c r="N92" s="11"/>
      <c r="O92" s="11"/>
      <c r="P92" s="52" t="str">
        <f t="shared" si="1"/>
        <v>2.8 Coating (protective lacquer and encapsulation) of circuit carriers</v>
      </c>
    </row>
    <row r="93" spans="1:16" ht="29" x14ac:dyDescent="0.35">
      <c r="A93" s="2">
        <v>92</v>
      </c>
      <c r="B93" s="4" t="s">
        <v>186</v>
      </c>
      <c r="C93" s="4" t="s">
        <v>709</v>
      </c>
      <c r="D93" s="2"/>
      <c r="E93" s="2"/>
      <c r="F93" s="2" t="s">
        <v>187</v>
      </c>
      <c r="G93" s="2" t="s">
        <v>7</v>
      </c>
      <c r="H93" s="2" t="s">
        <v>2</v>
      </c>
      <c r="I93" s="2" t="s">
        <v>2</v>
      </c>
      <c r="J93" s="2" t="s">
        <v>19</v>
      </c>
      <c r="K93" s="8"/>
      <c r="L93" s="9"/>
      <c r="M93" s="10"/>
      <c r="N93" s="11"/>
      <c r="O93" s="11"/>
      <c r="P93" s="52" t="str">
        <f t="shared" si="1"/>
        <v>2.8 Coating (protective lacquer and encapsulation) of circuit carriers</v>
      </c>
    </row>
    <row r="94" spans="1:16" ht="43.5" x14ac:dyDescent="0.35">
      <c r="A94" s="2">
        <v>93</v>
      </c>
      <c r="B94" s="4" t="s">
        <v>188</v>
      </c>
      <c r="C94" s="4" t="s">
        <v>710</v>
      </c>
      <c r="D94" s="2"/>
      <c r="E94" s="2"/>
      <c r="F94" s="2" t="s">
        <v>189</v>
      </c>
      <c r="G94" s="2" t="s">
        <v>7</v>
      </c>
      <c r="H94" s="2" t="s">
        <v>2</v>
      </c>
      <c r="I94" s="2" t="s">
        <v>2</v>
      </c>
      <c r="J94" s="2" t="s">
        <v>19</v>
      </c>
      <c r="K94" s="8"/>
      <c r="L94" s="9"/>
      <c r="M94" s="10"/>
      <c r="N94" s="11"/>
      <c r="O94" s="11"/>
      <c r="P94" s="52" t="str">
        <f t="shared" si="1"/>
        <v>2.8 Coating (protective lacquer and encapsulation) of circuit carriers</v>
      </c>
    </row>
    <row r="95" spans="1:16" ht="26" x14ac:dyDescent="0.35">
      <c r="A95" s="2">
        <v>94</v>
      </c>
      <c r="B95" s="4" t="s">
        <v>190</v>
      </c>
      <c r="C95" s="4" t="s">
        <v>711</v>
      </c>
      <c r="D95" s="2"/>
      <c r="E95" s="2"/>
      <c r="F95" s="2" t="s">
        <v>191</v>
      </c>
      <c r="G95" s="2" t="s">
        <v>7</v>
      </c>
      <c r="H95" s="2" t="s">
        <v>2</v>
      </c>
      <c r="I95" s="2" t="s">
        <v>2</v>
      </c>
      <c r="J95" s="2" t="s">
        <v>19</v>
      </c>
      <c r="K95" s="8"/>
      <c r="L95" s="9"/>
      <c r="M95" s="10"/>
      <c r="N95" s="11"/>
      <c r="O95" s="11"/>
      <c r="P95" s="52" t="str">
        <f t="shared" si="1"/>
        <v>2.8 Coating (protective lacquer and encapsulation) of circuit carriers</v>
      </c>
    </row>
    <row r="96" spans="1:16" ht="26" x14ac:dyDescent="0.35">
      <c r="A96" s="2">
        <v>95</v>
      </c>
      <c r="B96" s="4" t="s">
        <v>192</v>
      </c>
      <c r="C96" s="4" t="s">
        <v>712</v>
      </c>
      <c r="D96" s="2"/>
      <c r="E96" s="2"/>
      <c r="F96" s="2" t="s">
        <v>193</v>
      </c>
      <c r="G96" s="2" t="s">
        <v>7</v>
      </c>
      <c r="H96" s="2" t="s">
        <v>2</v>
      </c>
      <c r="I96" s="2" t="s">
        <v>2</v>
      </c>
      <c r="J96" s="2" t="s">
        <v>19</v>
      </c>
      <c r="K96" s="8"/>
      <c r="L96" s="9"/>
      <c r="M96" s="10"/>
      <c r="N96" s="11"/>
      <c r="O96" s="11"/>
      <c r="P96" s="52" t="str">
        <f t="shared" si="1"/>
        <v>2.8 Coating (protective lacquer and encapsulation) of circuit carriers</v>
      </c>
    </row>
    <row r="97" spans="1:16" ht="26" x14ac:dyDescent="0.35">
      <c r="A97" s="2">
        <v>96</v>
      </c>
      <c r="B97" s="4" t="s">
        <v>194</v>
      </c>
      <c r="C97" s="4" t="s">
        <v>713</v>
      </c>
      <c r="D97" s="2"/>
      <c r="E97" s="2"/>
      <c r="F97" s="2" t="s">
        <v>195</v>
      </c>
      <c r="G97" s="2" t="s">
        <v>7</v>
      </c>
      <c r="H97" s="2" t="s">
        <v>2</v>
      </c>
      <c r="I97" s="2" t="s">
        <v>2</v>
      </c>
      <c r="J97" s="2" t="s">
        <v>19</v>
      </c>
      <c r="K97" s="8"/>
      <c r="L97" s="9"/>
      <c r="M97" s="10"/>
      <c r="N97" s="11"/>
      <c r="O97" s="11"/>
      <c r="P97" s="52" t="str">
        <f t="shared" si="1"/>
        <v>2.8 Coating (protective lacquer and encapsulation) of circuit carriers</v>
      </c>
    </row>
    <row r="98" spans="1:16" ht="26" x14ac:dyDescent="0.35">
      <c r="A98" s="2">
        <v>97</v>
      </c>
      <c r="B98" s="4" t="s">
        <v>196</v>
      </c>
      <c r="C98" s="4" t="s">
        <v>714</v>
      </c>
      <c r="D98" s="2"/>
      <c r="E98" s="2"/>
      <c r="F98" s="2" t="s">
        <v>197</v>
      </c>
      <c r="G98" s="2" t="s">
        <v>7</v>
      </c>
      <c r="H98" s="2" t="s">
        <v>2</v>
      </c>
      <c r="I98" s="2" t="s">
        <v>2</v>
      </c>
      <c r="J98" s="2" t="s">
        <v>19</v>
      </c>
      <c r="K98" s="8"/>
      <c r="L98" s="9"/>
      <c r="M98" s="10"/>
      <c r="N98" s="11"/>
      <c r="O98" s="11"/>
      <c r="P98" s="52" t="str">
        <f t="shared" si="1"/>
        <v>2.8 Coating (protective lacquer and encapsulation) of circuit carriers</v>
      </c>
    </row>
    <row r="99" spans="1:16" ht="29" x14ac:dyDescent="0.35">
      <c r="A99" s="2">
        <v>98</v>
      </c>
      <c r="B99" s="4" t="s">
        <v>198</v>
      </c>
      <c r="C99" s="4" t="s">
        <v>715</v>
      </c>
      <c r="D99" s="2"/>
      <c r="E99" s="2"/>
      <c r="F99" s="2" t="s">
        <v>199</v>
      </c>
      <c r="G99" s="2" t="s">
        <v>7</v>
      </c>
      <c r="H99" s="2" t="s">
        <v>2</v>
      </c>
      <c r="I99" s="2" t="s">
        <v>2</v>
      </c>
      <c r="J99" s="2" t="s">
        <v>19</v>
      </c>
      <c r="K99" s="8"/>
      <c r="L99" s="9"/>
      <c r="M99" s="10"/>
      <c r="N99" s="11"/>
      <c r="O99" s="11"/>
      <c r="P99" s="52" t="str">
        <f t="shared" si="1"/>
        <v>2.8 Coating (protective lacquer and encapsulation) of circuit carriers</v>
      </c>
    </row>
    <row r="100" spans="1:16" ht="29" x14ac:dyDescent="0.35">
      <c r="A100" s="2">
        <v>99</v>
      </c>
      <c r="B100" s="4" t="s">
        <v>200</v>
      </c>
      <c r="C100" s="4" t="s">
        <v>716</v>
      </c>
      <c r="D100" s="2"/>
      <c r="E100" s="2"/>
      <c r="F100" s="2" t="s">
        <v>201</v>
      </c>
      <c r="G100" s="2" t="s">
        <v>7</v>
      </c>
      <c r="H100" s="2" t="s">
        <v>2</v>
      </c>
      <c r="I100" s="2" t="s">
        <v>2</v>
      </c>
      <c r="J100" s="2" t="s">
        <v>19</v>
      </c>
      <c r="K100" s="8"/>
      <c r="L100" s="9"/>
      <c r="M100" s="10"/>
      <c r="N100" s="11"/>
      <c r="O100" s="11"/>
      <c r="P100" s="52" t="str">
        <f t="shared" si="1"/>
        <v>2.8 Coating (protective lacquer and encapsulation) of circuit carriers</v>
      </c>
    </row>
    <row r="101" spans="1:16" ht="34" x14ac:dyDescent="0.35">
      <c r="A101" s="3">
        <v>100</v>
      </c>
      <c r="B101" s="6" t="s">
        <v>202</v>
      </c>
      <c r="C101" s="6" t="s">
        <v>717</v>
      </c>
      <c r="D101" s="3"/>
      <c r="E101" s="3"/>
      <c r="F101" s="3" t="s">
        <v>203</v>
      </c>
      <c r="G101" s="3" t="s">
        <v>7</v>
      </c>
      <c r="H101" s="3" t="s">
        <v>2</v>
      </c>
      <c r="I101" s="3" t="s">
        <v>2</v>
      </c>
      <c r="J101" s="3" t="s">
        <v>10</v>
      </c>
      <c r="K101" s="8"/>
      <c r="L101" s="9"/>
      <c r="M101" s="10"/>
      <c r="N101" s="11"/>
      <c r="O101" s="11"/>
      <c r="P101" s="52" t="str">
        <f t="shared" si="1"/>
        <v>2.9 Depanelization</v>
      </c>
    </row>
    <row r="102" spans="1:16" ht="29" x14ac:dyDescent="0.35">
      <c r="A102" s="2">
        <v>101</v>
      </c>
      <c r="B102" s="4" t="s">
        <v>204</v>
      </c>
      <c r="C102" s="4" t="s">
        <v>718</v>
      </c>
      <c r="D102" s="2"/>
      <c r="E102" s="2"/>
      <c r="F102" s="2" t="s">
        <v>205</v>
      </c>
      <c r="G102" s="2" t="s">
        <v>7</v>
      </c>
      <c r="H102" s="2" t="s">
        <v>2</v>
      </c>
      <c r="I102" s="2" t="s">
        <v>2</v>
      </c>
      <c r="J102" s="2" t="s">
        <v>19</v>
      </c>
      <c r="K102" s="8"/>
      <c r="L102" s="9"/>
      <c r="M102" s="10"/>
      <c r="N102" s="11"/>
      <c r="O102" s="11"/>
      <c r="P102" s="52" t="str">
        <f t="shared" si="1"/>
        <v>2.9 Depanelization</v>
      </c>
    </row>
    <row r="103" spans="1:16" x14ac:dyDescent="0.35">
      <c r="A103" s="2">
        <v>102</v>
      </c>
      <c r="B103" s="4" t="s">
        <v>206</v>
      </c>
      <c r="C103" s="4" t="s">
        <v>719</v>
      </c>
      <c r="D103" s="2"/>
      <c r="E103" s="2"/>
      <c r="F103" s="2" t="s">
        <v>207</v>
      </c>
      <c r="G103" s="2" t="s">
        <v>7</v>
      </c>
      <c r="H103" s="2" t="s">
        <v>2</v>
      </c>
      <c r="I103" s="2" t="s">
        <v>2</v>
      </c>
      <c r="J103" s="2" t="s">
        <v>19</v>
      </c>
      <c r="K103" s="8"/>
      <c r="L103" s="9"/>
      <c r="M103" s="10"/>
      <c r="N103" s="11"/>
      <c r="O103" s="11"/>
      <c r="P103" s="52" t="str">
        <f t="shared" si="1"/>
        <v>2.9 Depanelization</v>
      </c>
    </row>
    <row r="104" spans="1:16" ht="34" x14ac:dyDescent="0.35">
      <c r="A104" s="3">
        <v>103</v>
      </c>
      <c r="B104" s="6" t="s">
        <v>208</v>
      </c>
      <c r="C104" s="6" t="s">
        <v>720</v>
      </c>
      <c r="D104" s="3"/>
      <c r="E104" s="3"/>
      <c r="F104" s="3" t="s">
        <v>209</v>
      </c>
      <c r="G104" s="3" t="s">
        <v>7</v>
      </c>
      <c r="H104" s="3" t="s">
        <v>2</v>
      </c>
      <c r="I104" s="3" t="s">
        <v>2</v>
      </c>
      <c r="J104" s="3" t="s">
        <v>10</v>
      </c>
      <c r="K104" s="8"/>
      <c r="L104" s="9"/>
      <c r="M104" s="10"/>
      <c r="N104" s="11"/>
      <c r="O104" s="11"/>
      <c r="P104" s="52" t="str">
        <f t="shared" si="1"/>
        <v>2.10 Mechanical stress</v>
      </c>
    </row>
    <row r="105" spans="1:16" x14ac:dyDescent="0.35">
      <c r="A105" s="2">
        <v>104</v>
      </c>
      <c r="B105" s="4" t="s">
        <v>210</v>
      </c>
      <c r="C105" s="4" t="s">
        <v>721</v>
      </c>
      <c r="D105" s="2"/>
      <c r="E105" s="2"/>
      <c r="F105" s="2" t="s">
        <v>211</v>
      </c>
      <c r="G105" s="2" t="s">
        <v>7</v>
      </c>
      <c r="H105" s="2" t="s">
        <v>2</v>
      </c>
      <c r="I105" s="2" t="s">
        <v>2</v>
      </c>
      <c r="J105" s="2" t="s">
        <v>19</v>
      </c>
      <c r="K105" s="8"/>
      <c r="L105" s="9"/>
      <c r="M105" s="10"/>
      <c r="N105" s="11"/>
      <c r="O105" s="11"/>
      <c r="P105" s="52" t="str">
        <f t="shared" si="1"/>
        <v>2.10 Mechanical stress</v>
      </c>
    </row>
    <row r="106" spans="1:16" ht="29" x14ac:dyDescent="0.35">
      <c r="A106" s="2">
        <v>105</v>
      </c>
      <c r="B106" s="4" t="s">
        <v>212</v>
      </c>
      <c r="C106" s="4" t="s">
        <v>722</v>
      </c>
      <c r="D106" s="2"/>
      <c r="E106" s="2"/>
      <c r="F106" s="2" t="s">
        <v>213</v>
      </c>
      <c r="G106" s="2" t="s">
        <v>7</v>
      </c>
      <c r="H106" s="2" t="s">
        <v>2</v>
      </c>
      <c r="I106" s="2" t="s">
        <v>2</v>
      </c>
      <c r="J106" s="2" t="s">
        <v>19</v>
      </c>
      <c r="K106" s="8"/>
      <c r="L106" s="9"/>
      <c r="M106" s="10"/>
      <c r="N106" s="11"/>
      <c r="O106" s="11"/>
      <c r="P106" s="52" t="str">
        <f t="shared" si="1"/>
        <v>2.10 Mechanical stress</v>
      </c>
    </row>
    <row r="107" spans="1:16" x14ac:dyDescent="0.35">
      <c r="A107" s="2">
        <v>106</v>
      </c>
      <c r="B107" s="4" t="s">
        <v>214</v>
      </c>
      <c r="C107" s="4" t="s">
        <v>723</v>
      </c>
      <c r="D107" s="2"/>
      <c r="E107" s="2"/>
      <c r="F107" s="2" t="s">
        <v>215</v>
      </c>
      <c r="G107" s="2" t="s">
        <v>7</v>
      </c>
      <c r="H107" s="2" t="s">
        <v>2</v>
      </c>
      <c r="I107" s="2" t="s">
        <v>2</v>
      </c>
      <c r="J107" s="2" t="s">
        <v>19</v>
      </c>
      <c r="K107" s="8"/>
      <c r="L107" s="9"/>
      <c r="M107" s="10"/>
      <c r="N107" s="11"/>
      <c r="O107" s="11"/>
      <c r="P107" s="52" t="str">
        <f t="shared" si="1"/>
        <v>2.10 Mechanical stress</v>
      </c>
    </row>
    <row r="108" spans="1:16" ht="43.5" x14ac:dyDescent="0.35">
      <c r="A108" s="2">
        <v>107</v>
      </c>
      <c r="B108" s="4" t="s">
        <v>216</v>
      </c>
      <c r="C108" s="4" t="s">
        <v>724</v>
      </c>
      <c r="D108" s="2"/>
      <c r="E108" s="2"/>
      <c r="F108" s="2" t="s">
        <v>217</v>
      </c>
      <c r="G108" s="2" t="s">
        <v>7</v>
      </c>
      <c r="H108" s="2" t="s">
        <v>2</v>
      </c>
      <c r="I108" s="2" t="s">
        <v>2</v>
      </c>
      <c r="J108" s="2" t="s">
        <v>19</v>
      </c>
      <c r="K108" s="8"/>
      <c r="L108" s="9"/>
      <c r="M108" s="10"/>
      <c r="N108" s="11"/>
      <c r="O108" s="11"/>
      <c r="P108" s="52" t="str">
        <f t="shared" si="1"/>
        <v>2.10 Mechanical stress</v>
      </c>
    </row>
    <row r="109" spans="1:16" x14ac:dyDescent="0.35">
      <c r="A109" s="2">
        <v>108</v>
      </c>
      <c r="B109" s="4" t="s">
        <v>218</v>
      </c>
      <c r="C109" s="4" t="s">
        <v>725</v>
      </c>
      <c r="D109" s="2"/>
      <c r="E109" s="2"/>
      <c r="F109" s="2" t="s">
        <v>219</v>
      </c>
      <c r="G109" s="2" t="s">
        <v>7</v>
      </c>
      <c r="H109" s="2" t="s">
        <v>2</v>
      </c>
      <c r="I109" s="2" t="s">
        <v>2</v>
      </c>
      <c r="J109" s="2" t="s">
        <v>19</v>
      </c>
      <c r="K109" s="8"/>
      <c r="L109" s="9"/>
      <c r="M109" s="10"/>
      <c r="N109" s="11"/>
      <c r="O109" s="11"/>
      <c r="P109" s="52" t="str">
        <f t="shared" si="1"/>
        <v>2.10 Mechanical stress</v>
      </c>
    </row>
    <row r="110" spans="1:16" ht="34" x14ac:dyDescent="0.35">
      <c r="A110" s="3">
        <v>109</v>
      </c>
      <c r="B110" s="6" t="s">
        <v>220</v>
      </c>
      <c r="C110" s="6" t="s">
        <v>726</v>
      </c>
      <c r="D110" s="3"/>
      <c r="E110" s="3"/>
      <c r="F110" s="3" t="s">
        <v>221</v>
      </c>
      <c r="G110" s="3" t="s">
        <v>7</v>
      </c>
      <c r="H110" s="3" t="s">
        <v>2</v>
      </c>
      <c r="I110" s="3" t="s">
        <v>2</v>
      </c>
      <c r="J110" s="3" t="s">
        <v>10</v>
      </c>
      <c r="K110" s="8"/>
      <c r="L110" s="9"/>
      <c r="M110" s="10"/>
      <c r="N110" s="11"/>
      <c r="O110" s="11"/>
      <c r="P110" s="52" t="str">
        <f t="shared" si="1"/>
        <v>2.11 Manual Assembly and Assembly</v>
      </c>
    </row>
    <row r="111" spans="1:16" ht="29" x14ac:dyDescent="0.35">
      <c r="A111" s="2">
        <v>110</v>
      </c>
      <c r="B111" s="4" t="s">
        <v>222</v>
      </c>
      <c r="C111" s="4" t="s">
        <v>727</v>
      </c>
      <c r="D111" s="2"/>
      <c r="E111" s="2"/>
      <c r="F111" s="2" t="s">
        <v>223</v>
      </c>
      <c r="G111" s="2" t="s">
        <v>7</v>
      </c>
      <c r="H111" s="2" t="s">
        <v>2</v>
      </c>
      <c r="I111" s="2" t="s">
        <v>2</v>
      </c>
      <c r="J111" s="2" t="s">
        <v>19</v>
      </c>
      <c r="K111" s="8"/>
      <c r="L111" s="9"/>
      <c r="M111" s="10"/>
      <c r="N111" s="11"/>
      <c r="O111" s="11"/>
      <c r="P111" s="52" t="str">
        <f t="shared" si="1"/>
        <v>2.11 Manual Assembly and Assembly</v>
      </c>
    </row>
    <row r="112" spans="1:16" ht="29" x14ac:dyDescent="0.35">
      <c r="A112" s="2">
        <v>111</v>
      </c>
      <c r="B112" s="4" t="s">
        <v>224</v>
      </c>
      <c r="C112" s="4" t="s">
        <v>728</v>
      </c>
      <c r="D112" s="2"/>
      <c r="E112" s="2"/>
      <c r="F112" s="2" t="s">
        <v>225</v>
      </c>
      <c r="G112" s="2" t="s">
        <v>7</v>
      </c>
      <c r="H112" s="2" t="s">
        <v>2</v>
      </c>
      <c r="I112" s="2" t="s">
        <v>2</v>
      </c>
      <c r="J112" s="2" t="s">
        <v>19</v>
      </c>
      <c r="K112" s="8"/>
      <c r="L112" s="9"/>
      <c r="M112" s="10"/>
      <c r="N112" s="11"/>
      <c r="O112" s="11"/>
      <c r="P112" s="52" t="str">
        <f t="shared" si="1"/>
        <v>2.11 Manual Assembly and Assembly</v>
      </c>
    </row>
    <row r="113" spans="1:16" ht="34" x14ac:dyDescent="0.35">
      <c r="A113" s="3">
        <v>112</v>
      </c>
      <c r="B113" s="6" t="s">
        <v>226</v>
      </c>
      <c r="C113" s="6" t="s">
        <v>729</v>
      </c>
      <c r="D113" s="3"/>
      <c r="E113" s="3"/>
      <c r="F113" s="3" t="s">
        <v>227</v>
      </c>
      <c r="G113" s="3" t="s">
        <v>7</v>
      </c>
      <c r="H113" s="3" t="s">
        <v>2</v>
      </c>
      <c r="I113" s="3" t="s">
        <v>2</v>
      </c>
      <c r="J113" s="3" t="s">
        <v>10</v>
      </c>
      <c r="K113" s="8"/>
      <c r="L113" s="9"/>
      <c r="M113" s="10"/>
      <c r="N113" s="11"/>
      <c r="O113" s="11"/>
      <c r="P113" s="52" t="str">
        <f t="shared" si="1"/>
        <v>2.12 Reworking and repair during the manufacturing process</v>
      </c>
    </row>
    <row r="114" spans="1:16" ht="29" x14ac:dyDescent="0.35">
      <c r="A114" s="2">
        <v>113</v>
      </c>
      <c r="B114" s="4" t="s">
        <v>228</v>
      </c>
      <c r="C114" s="4" t="s">
        <v>730</v>
      </c>
      <c r="D114" s="2"/>
      <c r="E114" s="2"/>
      <c r="F114" s="2" t="s">
        <v>229</v>
      </c>
      <c r="G114" s="2" t="s">
        <v>7</v>
      </c>
      <c r="H114" s="2" t="s">
        <v>2</v>
      </c>
      <c r="I114" s="2" t="s">
        <v>2</v>
      </c>
      <c r="J114" s="2" t="s">
        <v>19</v>
      </c>
      <c r="K114" s="8"/>
      <c r="L114" s="9"/>
      <c r="M114" s="10"/>
      <c r="N114" s="11"/>
      <c r="O114" s="11"/>
      <c r="P114" s="52" t="str">
        <f t="shared" si="1"/>
        <v>2.12 Reworking and repair during the manufacturing process</v>
      </c>
    </row>
    <row r="115" spans="1:16" ht="29" x14ac:dyDescent="0.35">
      <c r="A115" s="2">
        <v>114</v>
      </c>
      <c r="B115" s="4" t="s">
        <v>230</v>
      </c>
      <c r="C115" s="4" t="s">
        <v>731</v>
      </c>
      <c r="D115" s="2"/>
      <c r="E115" s="2"/>
      <c r="F115" s="2" t="s">
        <v>231</v>
      </c>
      <c r="G115" s="2" t="s">
        <v>7</v>
      </c>
      <c r="H115" s="2" t="s">
        <v>2</v>
      </c>
      <c r="I115" s="2" t="s">
        <v>2</v>
      </c>
      <c r="J115" s="2" t="s">
        <v>19</v>
      </c>
      <c r="K115" s="8"/>
      <c r="L115" s="9"/>
      <c r="M115" s="10"/>
      <c r="N115" s="11"/>
      <c r="O115" s="11"/>
      <c r="P115" s="52" t="str">
        <f t="shared" si="1"/>
        <v>2.12 Reworking and repair during the manufacturing process</v>
      </c>
    </row>
    <row r="116" spans="1:16" ht="29" x14ac:dyDescent="0.35">
      <c r="A116" s="2">
        <v>115</v>
      </c>
      <c r="B116" s="4" t="s">
        <v>232</v>
      </c>
      <c r="C116" s="4" t="s">
        <v>732</v>
      </c>
      <c r="D116" s="2"/>
      <c r="E116" s="2"/>
      <c r="F116" s="2" t="s">
        <v>233</v>
      </c>
      <c r="G116" s="2" t="s">
        <v>7</v>
      </c>
      <c r="H116" s="2" t="s">
        <v>2</v>
      </c>
      <c r="I116" s="2" t="s">
        <v>2</v>
      </c>
      <c r="J116" s="2" t="s">
        <v>19</v>
      </c>
      <c r="K116" s="8"/>
      <c r="L116" s="9"/>
      <c r="M116" s="10"/>
      <c r="N116" s="11"/>
      <c r="O116" s="11"/>
      <c r="P116" s="52" t="str">
        <f t="shared" si="1"/>
        <v>2.12 Reworking and repair during the manufacturing process</v>
      </c>
    </row>
    <row r="117" spans="1:16" ht="26" x14ac:dyDescent="0.35">
      <c r="A117" s="2">
        <v>116</v>
      </c>
      <c r="B117" s="4" t="s">
        <v>234</v>
      </c>
      <c r="C117" s="4" t="s">
        <v>733</v>
      </c>
      <c r="D117" s="2"/>
      <c r="E117" s="2"/>
      <c r="F117" s="2" t="s">
        <v>235</v>
      </c>
      <c r="G117" s="2" t="s">
        <v>7</v>
      </c>
      <c r="H117" s="2" t="s">
        <v>2</v>
      </c>
      <c r="I117" s="2" t="s">
        <v>2</v>
      </c>
      <c r="J117" s="2" t="s">
        <v>19</v>
      </c>
      <c r="K117" s="8"/>
      <c r="L117" s="9"/>
      <c r="M117" s="10"/>
      <c r="N117" s="11"/>
      <c r="O117" s="11"/>
      <c r="P117" s="52" t="str">
        <f t="shared" si="1"/>
        <v>2.12 Reworking and repair during the manufacturing process</v>
      </c>
    </row>
    <row r="118" spans="1:16" ht="29" x14ac:dyDescent="0.35">
      <c r="A118" s="2">
        <v>117</v>
      </c>
      <c r="B118" s="4" t="s">
        <v>17</v>
      </c>
      <c r="C118" s="4" t="s">
        <v>626</v>
      </c>
      <c r="D118" s="2"/>
      <c r="E118" s="2"/>
      <c r="F118" s="2" t="s">
        <v>236</v>
      </c>
      <c r="G118" s="2" t="s">
        <v>7</v>
      </c>
      <c r="H118" s="2" t="s">
        <v>2</v>
      </c>
      <c r="I118" s="2" t="s">
        <v>2</v>
      </c>
      <c r="J118" s="2" t="s">
        <v>19</v>
      </c>
      <c r="K118" s="8"/>
      <c r="L118" s="9"/>
      <c r="M118" s="10"/>
      <c r="N118" s="11"/>
      <c r="O118" s="11"/>
      <c r="P118" s="52" t="str">
        <f t="shared" si="1"/>
        <v>2.12 Reworking and repair during the manufacturing process</v>
      </c>
    </row>
    <row r="119" spans="1:16" ht="42" x14ac:dyDescent="0.35">
      <c r="A119" s="3">
        <v>118</v>
      </c>
      <c r="B119" s="5" t="s">
        <v>237</v>
      </c>
      <c r="C119" s="5" t="s">
        <v>734</v>
      </c>
      <c r="D119" s="3"/>
      <c r="E119" s="3"/>
      <c r="F119" s="3" t="s">
        <v>238</v>
      </c>
      <c r="G119" s="3" t="s">
        <v>7</v>
      </c>
      <c r="H119" s="3" t="s">
        <v>2</v>
      </c>
      <c r="I119" s="3" t="s">
        <v>2</v>
      </c>
      <c r="J119" s="3" t="s">
        <v>10</v>
      </c>
      <c r="K119" s="8"/>
      <c r="L119" s="9"/>
      <c r="M119" s="10"/>
      <c r="N119" s="11"/>
      <c r="O119" s="11"/>
      <c r="P119" s="52" t="str">
        <f t="shared" si="1"/>
        <v>3 Start-up screening</v>
      </c>
    </row>
    <row r="120" spans="1:16" ht="29" x14ac:dyDescent="0.35">
      <c r="A120" s="2">
        <v>119</v>
      </c>
      <c r="B120" s="4" t="s">
        <v>239</v>
      </c>
      <c r="C120" s="4" t="s">
        <v>735</v>
      </c>
      <c r="D120" s="2"/>
      <c r="E120" s="2"/>
      <c r="F120" s="2" t="s">
        <v>240</v>
      </c>
      <c r="G120" s="2" t="s">
        <v>7</v>
      </c>
      <c r="H120" s="2" t="s">
        <v>2</v>
      </c>
      <c r="I120" s="2" t="s">
        <v>2</v>
      </c>
      <c r="J120" s="2" t="s">
        <v>19</v>
      </c>
      <c r="K120" s="8"/>
      <c r="L120" s="9"/>
      <c r="M120" s="10"/>
      <c r="N120" s="11"/>
      <c r="O120" s="11"/>
      <c r="P120" s="52" t="str">
        <f t="shared" si="1"/>
        <v>3 Start-up screening</v>
      </c>
    </row>
    <row r="121" spans="1:16" ht="29" x14ac:dyDescent="0.35">
      <c r="A121" s="2">
        <v>120</v>
      </c>
      <c r="B121" s="4" t="s">
        <v>241</v>
      </c>
      <c r="C121" s="4" t="s">
        <v>736</v>
      </c>
      <c r="D121" s="2"/>
      <c r="E121" s="2"/>
      <c r="F121" s="2" t="s">
        <v>242</v>
      </c>
      <c r="G121" s="2" t="s">
        <v>7</v>
      </c>
      <c r="H121" s="2" t="s">
        <v>2</v>
      </c>
      <c r="I121" s="2" t="s">
        <v>2</v>
      </c>
      <c r="J121" s="2" t="s">
        <v>19</v>
      </c>
      <c r="K121" s="8"/>
      <c r="L121" s="9"/>
      <c r="M121" s="10"/>
      <c r="N121" s="11"/>
      <c r="O121" s="11"/>
      <c r="P121" s="52" t="str">
        <f t="shared" si="1"/>
        <v>3 Start-up screening</v>
      </c>
    </row>
    <row r="122" spans="1:16" ht="29" x14ac:dyDescent="0.35">
      <c r="A122" s="2">
        <v>121</v>
      </c>
      <c r="B122" s="4" t="s">
        <v>243</v>
      </c>
      <c r="C122" s="4" t="s">
        <v>737</v>
      </c>
      <c r="D122" s="2"/>
      <c r="E122" s="2"/>
      <c r="F122" s="2" t="s">
        <v>244</v>
      </c>
      <c r="G122" s="2" t="s">
        <v>7</v>
      </c>
      <c r="H122" s="2" t="s">
        <v>2</v>
      </c>
      <c r="I122" s="2" t="s">
        <v>2</v>
      </c>
      <c r="J122" s="2" t="s">
        <v>19</v>
      </c>
      <c r="K122" s="8"/>
      <c r="L122" s="9"/>
      <c r="M122" s="10"/>
      <c r="N122" s="11"/>
      <c r="O122" s="11"/>
      <c r="P122" s="52" t="str">
        <f t="shared" si="1"/>
        <v>3 Start-up screening</v>
      </c>
    </row>
    <row r="123" spans="1:16" ht="29" x14ac:dyDescent="0.35">
      <c r="A123" s="2">
        <v>122</v>
      </c>
      <c r="B123" s="4" t="s">
        <v>245</v>
      </c>
      <c r="C123" s="4" t="s">
        <v>738</v>
      </c>
      <c r="D123" s="2"/>
      <c r="E123" s="2"/>
      <c r="F123" s="2" t="s">
        <v>246</v>
      </c>
      <c r="G123" s="2" t="s">
        <v>7</v>
      </c>
      <c r="H123" s="2" t="s">
        <v>2</v>
      </c>
      <c r="I123" s="2" t="s">
        <v>2</v>
      </c>
      <c r="J123" s="2" t="s">
        <v>19</v>
      </c>
      <c r="K123" s="8"/>
      <c r="L123" s="9"/>
      <c r="M123" s="10"/>
      <c r="N123" s="11"/>
      <c r="O123" s="11"/>
      <c r="P123" s="52" t="str">
        <f t="shared" si="1"/>
        <v>3 Start-up screening</v>
      </c>
    </row>
    <row r="124" spans="1:16" ht="29" x14ac:dyDescent="0.35">
      <c r="A124" s="2">
        <v>123</v>
      </c>
      <c r="B124" s="4" t="s">
        <v>247</v>
      </c>
      <c r="C124" s="4" t="s">
        <v>739</v>
      </c>
      <c r="D124" s="2"/>
      <c r="E124" s="2"/>
      <c r="F124" s="2" t="s">
        <v>248</v>
      </c>
      <c r="G124" s="2" t="s">
        <v>7</v>
      </c>
      <c r="H124" s="2" t="s">
        <v>2</v>
      </c>
      <c r="I124" s="2" t="s">
        <v>2</v>
      </c>
      <c r="J124" s="2" t="s">
        <v>19</v>
      </c>
      <c r="K124" s="8"/>
      <c r="L124" s="9"/>
      <c r="M124" s="10"/>
      <c r="N124" s="11"/>
      <c r="O124" s="11"/>
      <c r="P124" s="52" t="str">
        <f t="shared" si="1"/>
        <v>3 Start-up screening</v>
      </c>
    </row>
    <row r="125" spans="1:16" ht="29" x14ac:dyDescent="0.35">
      <c r="A125" s="2">
        <v>124</v>
      </c>
      <c r="B125" s="4" t="s">
        <v>249</v>
      </c>
      <c r="C125" s="4" t="s">
        <v>740</v>
      </c>
      <c r="D125" s="2"/>
      <c r="E125" s="2"/>
      <c r="F125" s="2" t="s">
        <v>250</v>
      </c>
      <c r="G125" s="2" t="s">
        <v>7</v>
      </c>
      <c r="H125" s="2" t="s">
        <v>2</v>
      </c>
      <c r="I125" s="2" t="s">
        <v>2</v>
      </c>
      <c r="J125" s="2" t="s">
        <v>19</v>
      </c>
      <c r="K125" s="8"/>
      <c r="L125" s="9"/>
      <c r="M125" s="10"/>
      <c r="N125" s="11"/>
      <c r="O125" s="11"/>
      <c r="P125" s="52" t="str">
        <f t="shared" si="1"/>
        <v>3 Start-up screening</v>
      </c>
    </row>
    <row r="126" spans="1:16" x14ac:dyDescent="0.35">
      <c r="A126" s="2">
        <v>125</v>
      </c>
      <c r="B126" s="4" t="s">
        <v>251</v>
      </c>
      <c r="C126" s="4" t="s">
        <v>741</v>
      </c>
      <c r="D126" s="2"/>
      <c r="E126" s="2"/>
      <c r="F126" s="2" t="s">
        <v>252</v>
      </c>
      <c r="G126" s="2" t="s">
        <v>7</v>
      </c>
      <c r="H126" s="2" t="s">
        <v>2</v>
      </c>
      <c r="I126" s="2" t="s">
        <v>2</v>
      </c>
      <c r="J126" s="2" t="s">
        <v>19</v>
      </c>
      <c r="K126" s="8"/>
      <c r="L126" s="9"/>
      <c r="M126" s="10"/>
      <c r="N126" s="11"/>
      <c r="O126" s="11"/>
      <c r="P126" s="52" t="str">
        <f t="shared" si="1"/>
        <v>3 Start-up screening</v>
      </c>
    </row>
    <row r="127" spans="1:16" ht="34" x14ac:dyDescent="0.35">
      <c r="A127" s="3">
        <v>126</v>
      </c>
      <c r="B127" s="6" t="s">
        <v>253</v>
      </c>
      <c r="C127" s="6" t="s">
        <v>742</v>
      </c>
      <c r="D127" s="3"/>
      <c r="E127" s="3"/>
      <c r="F127" s="3" t="s">
        <v>254</v>
      </c>
      <c r="G127" s="3" t="s">
        <v>7</v>
      </c>
      <c r="H127" s="3" t="s">
        <v>2</v>
      </c>
      <c r="I127" s="3" t="s">
        <v>2</v>
      </c>
      <c r="J127" s="3" t="s">
        <v>10</v>
      </c>
      <c r="K127" s="8"/>
      <c r="L127" s="9"/>
      <c r="M127" s="10"/>
      <c r="N127" s="11"/>
      <c r="O127" s="11"/>
      <c r="P127" s="52" t="str">
        <f t="shared" si="1"/>
        <v>3.1 General framework conditions</v>
      </c>
    </row>
    <row r="128" spans="1:16" x14ac:dyDescent="0.35">
      <c r="A128" s="2">
        <v>127</v>
      </c>
      <c r="B128" s="4" t="s">
        <v>255</v>
      </c>
      <c r="C128" s="4" t="s">
        <v>743</v>
      </c>
      <c r="D128" s="2"/>
      <c r="E128" s="2"/>
      <c r="F128" s="2" t="s">
        <v>256</v>
      </c>
      <c r="G128" s="2" t="s">
        <v>7</v>
      </c>
      <c r="H128" s="2" t="s">
        <v>2</v>
      </c>
      <c r="I128" s="2" t="s">
        <v>2</v>
      </c>
      <c r="J128" s="2" t="s">
        <v>19</v>
      </c>
      <c r="K128" s="8"/>
      <c r="L128" s="9"/>
      <c r="M128" s="10"/>
      <c r="N128" s="11"/>
      <c r="O128" s="11"/>
      <c r="P128" s="52" t="str">
        <f t="shared" si="1"/>
        <v>3.1 General framework conditions</v>
      </c>
    </row>
    <row r="129" spans="1:16" x14ac:dyDescent="0.35">
      <c r="A129" s="2">
        <v>128</v>
      </c>
      <c r="B129" s="4" t="s">
        <v>257</v>
      </c>
      <c r="C129" s="4" t="s">
        <v>744</v>
      </c>
      <c r="D129" s="2"/>
      <c r="E129" s="2"/>
      <c r="F129" s="2" t="s">
        <v>258</v>
      </c>
      <c r="G129" s="2" t="s">
        <v>7</v>
      </c>
      <c r="H129" s="2" t="s">
        <v>2</v>
      </c>
      <c r="I129" s="2" t="s">
        <v>2</v>
      </c>
      <c r="J129" s="2" t="s">
        <v>19</v>
      </c>
      <c r="K129" s="8"/>
      <c r="L129" s="9"/>
      <c r="M129" s="10"/>
      <c r="N129" s="11"/>
      <c r="O129" s="11"/>
      <c r="P129" s="52" t="str">
        <f t="shared" si="1"/>
        <v>3.1 General framework conditions</v>
      </c>
    </row>
    <row r="130" spans="1:16" ht="29" x14ac:dyDescent="0.35">
      <c r="A130" s="2">
        <v>129</v>
      </c>
      <c r="B130" s="4" t="s">
        <v>259</v>
      </c>
      <c r="C130" s="4" t="s">
        <v>745</v>
      </c>
      <c r="D130" s="2"/>
      <c r="E130" s="2"/>
      <c r="F130" s="2" t="s">
        <v>260</v>
      </c>
      <c r="G130" s="2" t="s">
        <v>7</v>
      </c>
      <c r="H130" s="2" t="s">
        <v>2</v>
      </c>
      <c r="I130" s="2" t="s">
        <v>2</v>
      </c>
      <c r="J130" s="2" t="s">
        <v>19</v>
      </c>
      <c r="K130" s="8"/>
      <c r="L130" s="9"/>
      <c r="M130" s="10"/>
      <c r="N130" s="11"/>
      <c r="O130" s="11"/>
      <c r="P130" s="52" t="str">
        <f t="shared" si="1"/>
        <v>3.1 General framework conditions</v>
      </c>
    </row>
    <row r="131" spans="1:16" ht="29" x14ac:dyDescent="0.35">
      <c r="A131" s="2">
        <v>130</v>
      </c>
      <c r="B131" s="4" t="s">
        <v>261</v>
      </c>
      <c r="C131" s="4" t="s">
        <v>746</v>
      </c>
      <c r="D131" s="2"/>
      <c r="E131" s="2"/>
      <c r="F131" s="2" t="s">
        <v>262</v>
      </c>
      <c r="G131" s="2" t="s">
        <v>7</v>
      </c>
      <c r="H131" s="2" t="s">
        <v>2</v>
      </c>
      <c r="I131" s="2" t="s">
        <v>2</v>
      </c>
      <c r="J131" s="2" t="s">
        <v>19</v>
      </c>
      <c r="K131" s="8"/>
      <c r="L131" s="9"/>
      <c r="M131" s="10"/>
      <c r="N131" s="11"/>
      <c r="O131" s="11"/>
      <c r="P131" s="52" t="str">
        <f t="shared" ref="P131:P194" si="2">IF(AND(J131="Überschrift",LEN(C131)-LEN(SUBSTITUTE(C131,".",""))&lt;2),C131,P130)</f>
        <v>3.1 General framework conditions</v>
      </c>
    </row>
    <row r="132" spans="1:16" x14ac:dyDescent="0.35">
      <c r="A132" s="2">
        <v>131</v>
      </c>
      <c r="B132" s="4" t="s">
        <v>263</v>
      </c>
      <c r="C132" s="4" t="s">
        <v>747</v>
      </c>
      <c r="D132" s="2"/>
      <c r="E132" s="2"/>
      <c r="F132" s="2" t="s">
        <v>264</v>
      </c>
      <c r="G132" s="2" t="s">
        <v>7</v>
      </c>
      <c r="H132" s="2" t="s">
        <v>2</v>
      </c>
      <c r="I132" s="2" t="s">
        <v>2</v>
      </c>
      <c r="J132" s="2" t="s">
        <v>19</v>
      </c>
      <c r="K132" s="8"/>
      <c r="L132" s="9"/>
      <c r="M132" s="10"/>
      <c r="N132" s="11"/>
      <c r="O132" s="11"/>
      <c r="P132" s="52" t="str">
        <f t="shared" si="2"/>
        <v>3.1 General framework conditions</v>
      </c>
    </row>
    <row r="133" spans="1:16" ht="29" x14ac:dyDescent="0.35">
      <c r="A133" s="2">
        <v>132</v>
      </c>
      <c r="B133" s="4" t="s">
        <v>265</v>
      </c>
      <c r="C133" s="4" t="s">
        <v>748</v>
      </c>
      <c r="D133" s="2"/>
      <c r="E133" s="2"/>
      <c r="F133" s="2" t="s">
        <v>266</v>
      </c>
      <c r="G133" s="2" t="s">
        <v>7</v>
      </c>
      <c r="H133" s="2" t="s">
        <v>2</v>
      </c>
      <c r="I133" s="2" t="s">
        <v>2</v>
      </c>
      <c r="J133" s="2" t="s">
        <v>19</v>
      </c>
      <c r="K133" s="8"/>
      <c r="L133" s="9"/>
      <c r="M133" s="10"/>
      <c r="N133" s="11"/>
      <c r="O133" s="11"/>
      <c r="P133" s="52" t="str">
        <f t="shared" si="2"/>
        <v>3.1 General framework conditions</v>
      </c>
    </row>
    <row r="134" spans="1:16" ht="34" x14ac:dyDescent="0.35">
      <c r="A134" s="3">
        <v>133</v>
      </c>
      <c r="B134" s="6" t="s">
        <v>267</v>
      </c>
      <c r="C134" s="6" t="s">
        <v>749</v>
      </c>
      <c r="D134" s="3"/>
      <c r="E134" s="3"/>
      <c r="F134" s="3" t="s">
        <v>268</v>
      </c>
      <c r="G134" s="3" t="s">
        <v>7</v>
      </c>
      <c r="H134" s="3" t="s">
        <v>2</v>
      </c>
      <c r="I134" s="3" t="s">
        <v>2</v>
      </c>
      <c r="J134" s="3" t="s">
        <v>10</v>
      </c>
      <c r="K134" s="8"/>
      <c r="L134" s="9"/>
      <c r="M134" s="10"/>
      <c r="N134" s="11"/>
      <c r="O134" s="11"/>
      <c r="P134" s="52" t="str">
        <f t="shared" si="2"/>
        <v>3.2 Technical framework conditions Screening procedure</v>
      </c>
    </row>
    <row r="135" spans="1:16" ht="26" x14ac:dyDescent="0.35">
      <c r="A135" s="2">
        <v>134</v>
      </c>
      <c r="B135" s="4" t="s">
        <v>269</v>
      </c>
      <c r="C135" s="4" t="s">
        <v>750</v>
      </c>
      <c r="D135" s="2"/>
      <c r="E135" s="2"/>
      <c r="F135" s="2" t="s">
        <v>270</v>
      </c>
      <c r="G135" s="2" t="s">
        <v>7</v>
      </c>
      <c r="H135" s="2" t="s">
        <v>2</v>
      </c>
      <c r="I135" s="2" t="s">
        <v>2</v>
      </c>
      <c r="J135" s="2" t="s">
        <v>19</v>
      </c>
      <c r="K135" s="8"/>
      <c r="L135" s="9"/>
      <c r="M135" s="10"/>
      <c r="N135" s="11"/>
      <c r="O135" s="11"/>
      <c r="P135" s="52" t="str">
        <f t="shared" si="2"/>
        <v>3.2 Technical framework conditions Screening procedure</v>
      </c>
    </row>
    <row r="136" spans="1:16" ht="26" x14ac:dyDescent="0.35">
      <c r="A136" s="2">
        <v>135</v>
      </c>
      <c r="B136" s="4" t="s">
        <v>271</v>
      </c>
      <c r="C136" s="4" t="s">
        <v>751</v>
      </c>
      <c r="D136" s="2"/>
      <c r="E136" s="2"/>
      <c r="F136" s="2" t="s">
        <v>272</v>
      </c>
      <c r="G136" s="2" t="s">
        <v>7</v>
      </c>
      <c r="H136" s="2" t="s">
        <v>2</v>
      </c>
      <c r="I136" s="2" t="s">
        <v>2</v>
      </c>
      <c r="J136" s="2" t="s">
        <v>19</v>
      </c>
      <c r="K136" s="8"/>
      <c r="L136" s="9"/>
      <c r="M136" s="10"/>
      <c r="N136" s="11"/>
      <c r="O136" s="11"/>
      <c r="P136" s="52" t="str">
        <f t="shared" si="2"/>
        <v>3.2 Technical framework conditions Screening procedure</v>
      </c>
    </row>
    <row r="137" spans="1:16" ht="26" x14ac:dyDescent="0.35">
      <c r="A137" s="2">
        <v>136</v>
      </c>
      <c r="B137" s="4" t="s">
        <v>273</v>
      </c>
      <c r="C137" s="4" t="s">
        <v>752</v>
      </c>
      <c r="D137" s="2"/>
      <c r="E137" s="2"/>
      <c r="F137" s="2" t="s">
        <v>274</v>
      </c>
      <c r="G137" s="2" t="s">
        <v>7</v>
      </c>
      <c r="H137" s="2" t="s">
        <v>2</v>
      </c>
      <c r="I137" s="2" t="s">
        <v>2</v>
      </c>
      <c r="J137" s="2" t="s">
        <v>19</v>
      </c>
      <c r="K137" s="8"/>
      <c r="L137" s="9"/>
      <c r="M137" s="10"/>
      <c r="N137" s="11"/>
      <c r="O137" s="11"/>
      <c r="P137" s="52" t="str">
        <f t="shared" si="2"/>
        <v>3.2 Technical framework conditions Screening procedure</v>
      </c>
    </row>
    <row r="138" spans="1:16" ht="26" x14ac:dyDescent="0.35">
      <c r="A138" s="2">
        <v>137</v>
      </c>
      <c r="B138" s="4" t="s">
        <v>275</v>
      </c>
      <c r="C138" s="4" t="s">
        <v>753</v>
      </c>
      <c r="D138" s="2"/>
      <c r="E138" s="2"/>
      <c r="F138" s="2" t="s">
        <v>276</v>
      </c>
      <c r="G138" s="2" t="s">
        <v>7</v>
      </c>
      <c r="H138" s="2" t="s">
        <v>2</v>
      </c>
      <c r="I138" s="2" t="s">
        <v>2</v>
      </c>
      <c r="J138" s="2" t="s">
        <v>19</v>
      </c>
      <c r="K138" s="8"/>
      <c r="L138" s="9"/>
      <c r="M138" s="10"/>
      <c r="N138" s="11"/>
      <c r="O138" s="11"/>
      <c r="P138" s="52" t="str">
        <f t="shared" si="2"/>
        <v>3.2 Technical framework conditions Screening procedure</v>
      </c>
    </row>
    <row r="139" spans="1:16" ht="29" x14ac:dyDescent="0.35">
      <c r="A139" s="2">
        <v>138</v>
      </c>
      <c r="B139" s="4" t="s">
        <v>277</v>
      </c>
      <c r="C139" s="4" t="s">
        <v>754</v>
      </c>
      <c r="D139" s="2"/>
      <c r="E139" s="2"/>
      <c r="F139" s="2" t="s">
        <v>278</v>
      </c>
      <c r="G139" s="2" t="s">
        <v>7</v>
      </c>
      <c r="H139" s="2" t="s">
        <v>2</v>
      </c>
      <c r="I139" s="2" t="s">
        <v>2</v>
      </c>
      <c r="J139" s="2" t="s">
        <v>19</v>
      </c>
      <c r="K139" s="8"/>
      <c r="L139" s="9"/>
      <c r="M139" s="10"/>
      <c r="N139" s="11"/>
      <c r="O139" s="11"/>
      <c r="P139" s="52" t="str">
        <f t="shared" si="2"/>
        <v>3.2 Technical framework conditions Screening procedure</v>
      </c>
    </row>
    <row r="140" spans="1:16" ht="29" x14ac:dyDescent="0.35">
      <c r="A140" s="2">
        <v>139</v>
      </c>
      <c r="B140" s="4" t="s">
        <v>279</v>
      </c>
      <c r="C140" s="4" t="s">
        <v>755</v>
      </c>
      <c r="D140" s="2"/>
      <c r="E140" s="2"/>
      <c r="F140" s="2" t="s">
        <v>280</v>
      </c>
      <c r="G140" s="2" t="s">
        <v>7</v>
      </c>
      <c r="H140" s="2" t="s">
        <v>2</v>
      </c>
      <c r="I140" s="2" t="s">
        <v>2</v>
      </c>
      <c r="J140" s="2" t="s">
        <v>19</v>
      </c>
      <c r="K140" s="8"/>
      <c r="L140" s="9"/>
      <c r="M140" s="10"/>
      <c r="N140" s="11"/>
      <c r="O140" s="11"/>
      <c r="P140" s="52" t="str">
        <f t="shared" si="2"/>
        <v>3.2 Technical framework conditions Screening procedure</v>
      </c>
    </row>
    <row r="141" spans="1:16" ht="26" x14ac:dyDescent="0.35">
      <c r="A141" s="2">
        <v>140</v>
      </c>
      <c r="B141" s="4" t="s">
        <v>281</v>
      </c>
      <c r="C141" s="4" t="s">
        <v>756</v>
      </c>
      <c r="D141" s="2"/>
      <c r="E141" s="2"/>
      <c r="F141" s="2" t="s">
        <v>282</v>
      </c>
      <c r="G141" s="2" t="s">
        <v>7</v>
      </c>
      <c r="H141" s="2" t="s">
        <v>2</v>
      </c>
      <c r="I141" s="2" t="s">
        <v>2</v>
      </c>
      <c r="J141" s="2" t="s">
        <v>19</v>
      </c>
      <c r="K141" s="8"/>
      <c r="L141" s="9"/>
      <c r="M141" s="10"/>
      <c r="N141" s="11"/>
      <c r="O141" s="11"/>
      <c r="P141" s="52" t="str">
        <f t="shared" si="2"/>
        <v>3.2 Technical framework conditions Screening procedure</v>
      </c>
    </row>
    <row r="142" spans="1:16" ht="26" x14ac:dyDescent="0.35">
      <c r="A142" s="2">
        <v>141</v>
      </c>
      <c r="B142" s="4" t="s">
        <v>283</v>
      </c>
      <c r="C142" s="4" t="s">
        <v>757</v>
      </c>
      <c r="D142" s="2"/>
      <c r="E142" s="2"/>
      <c r="F142" s="2" t="s">
        <v>284</v>
      </c>
      <c r="G142" s="2" t="s">
        <v>7</v>
      </c>
      <c r="H142" s="2" t="s">
        <v>2</v>
      </c>
      <c r="I142" s="2" t="s">
        <v>2</v>
      </c>
      <c r="J142" s="2" t="s">
        <v>19</v>
      </c>
      <c r="K142" s="8"/>
      <c r="L142" s="9"/>
      <c r="M142" s="10"/>
      <c r="N142" s="11"/>
      <c r="O142" s="11"/>
      <c r="P142" s="52" t="str">
        <f t="shared" si="2"/>
        <v>3.2 Technical framework conditions Screening procedure</v>
      </c>
    </row>
    <row r="143" spans="1:16" ht="29" x14ac:dyDescent="0.35">
      <c r="A143" s="2">
        <v>142</v>
      </c>
      <c r="B143" s="4" t="s">
        <v>285</v>
      </c>
      <c r="C143" s="4" t="s">
        <v>758</v>
      </c>
      <c r="D143" s="2"/>
      <c r="E143" s="2"/>
      <c r="F143" s="2" t="s">
        <v>286</v>
      </c>
      <c r="G143" s="2" t="s">
        <v>7</v>
      </c>
      <c r="H143" s="2" t="s">
        <v>2</v>
      </c>
      <c r="I143" s="2" t="s">
        <v>2</v>
      </c>
      <c r="J143" s="2" t="s">
        <v>19</v>
      </c>
      <c r="K143" s="8"/>
      <c r="L143" s="9"/>
      <c r="M143" s="10"/>
      <c r="N143" s="11"/>
      <c r="O143" s="11"/>
      <c r="P143" s="52" t="str">
        <f t="shared" si="2"/>
        <v>3.2 Technical framework conditions Screening procedure</v>
      </c>
    </row>
    <row r="144" spans="1:16" ht="26" x14ac:dyDescent="0.35">
      <c r="A144" s="2">
        <v>143</v>
      </c>
      <c r="B144" s="4" t="s">
        <v>287</v>
      </c>
      <c r="C144" s="4" t="s">
        <v>759</v>
      </c>
      <c r="D144" s="2"/>
      <c r="E144" s="2"/>
      <c r="F144" s="2" t="s">
        <v>288</v>
      </c>
      <c r="G144" s="2" t="s">
        <v>7</v>
      </c>
      <c r="H144" s="2" t="s">
        <v>2</v>
      </c>
      <c r="I144" s="2" t="s">
        <v>2</v>
      </c>
      <c r="J144" s="2" t="s">
        <v>19</v>
      </c>
      <c r="K144" s="8"/>
      <c r="L144" s="9"/>
      <c r="M144" s="10"/>
      <c r="N144" s="11"/>
      <c r="O144" s="11"/>
      <c r="P144" s="52" t="str">
        <f t="shared" si="2"/>
        <v>3.2 Technical framework conditions Screening procedure</v>
      </c>
    </row>
    <row r="145" spans="1:16" ht="29" x14ac:dyDescent="0.35">
      <c r="A145" s="2">
        <v>144</v>
      </c>
      <c r="B145" s="4" t="s">
        <v>289</v>
      </c>
      <c r="C145" s="4" t="s">
        <v>760</v>
      </c>
      <c r="D145" s="2"/>
      <c r="E145" s="2"/>
      <c r="F145" s="2" t="s">
        <v>290</v>
      </c>
      <c r="G145" s="2" t="s">
        <v>7</v>
      </c>
      <c r="H145" s="2" t="s">
        <v>2</v>
      </c>
      <c r="I145" s="2" t="s">
        <v>2</v>
      </c>
      <c r="J145" s="2" t="s">
        <v>19</v>
      </c>
      <c r="K145" s="8"/>
      <c r="L145" s="9"/>
      <c r="M145" s="10"/>
      <c r="N145" s="11"/>
      <c r="O145" s="11"/>
      <c r="P145" s="52" t="str">
        <f t="shared" si="2"/>
        <v>3.2 Technical framework conditions Screening procedure</v>
      </c>
    </row>
    <row r="146" spans="1:16" ht="26" x14ac:dyDescent="0.35">
      <c r="A146" s="2">
        <v>145</v>
      </c>
      <c r="B146" s="4" t="s">
        <v>291</v>
      </c>
      <c r="C146" s="4" t="s">
        <v>761</v>
      </c>
      <c r="D146" s="2"/>
      <c r="E146" s="2"/>
      <c r="F146" s="2" t="s">
        <v>292</v>
      </c>
      <c r="G146" s="2" t="s">
        <v>7</v>
      </c>
      <c r="H146" s="2" t="s">
        <v>2</v>
      </c>
      <c r="I146" s="2" t="s">
        <v>2</v>
      </c>
      <c r="J146" s="2" t="s">
        <v>19</v>
      </c>
      <c r="K146" s="8"/>
      <c r="L146" s="9"/>
      <c r="M146" s="10"/>
      <c r="N146" s="11"/>
      <c r="O146" s="11"/>
      <c r="P146" s="52" t="str">
        <f t="shared" si="2"/>
        <v>3.2 Technical framework conditions Screening procedure</v>
      </c>
    </row>
    <row r="147" spans="1:16" ht="34" x14ac:dyDescent="0.35">
      <c r="A147" s="3">
        <v>146</v>
      </c>
      <c r="B147" s="6" t="s">
        <v>293</v>
      </c>
      <c r="C147" s="6" t="s">
        <v>762</v>
      </c>
      <c r="D147" s="3"/>
      <c r="E147" s="3"/>
      <c r="F147" s="3" t="s">
        <v>294</v>
      </c>
      <c r="G147" s="3" t="s">
        <v>7</v>
      </c>
      <c r="H147" s="3" t="s">
        <v>2</v>
      </c>
      <c r="I147" s="3" t="s">
        <v>2</v>
      </c>
      <c r="J147" s="3" t="s">
        <v>10</v>
      </c>
      <c r="K147" s="8"/>
      <c r="L147" s="9"/>
      <c r="M147" s="10"/>
      <c r="N147" s="11"/>
      <c r="O147" s="11"/>
      <c r="P147" s="52" t="str">
        <f t="shared" si="2"/>
        <v>3.3 Specifications for the test procedure</v>
      </c>
    </row>
    <row r="148" spans="1:16" x14ac:dyDescent="0.35">
      <c r="A148" s="2">
        <v>147</v>
      </c>
      <c r="B148" s="4" t="s">
        <v>295</v>
      </c>
      <c r="C148" s="4" t="s">
        <v>763</v>
      </c>
      <c r="D148" s="2"/>
      <c r="E148" s="2"/>
      <c r="F148" s="2" t="s">
        <v>296</v>
      </c>
      <c r="G148" s="2" t="s">
        <v>7</v>
      </c>
      <c r="H148" s="2" t="s">
        <v>2</v>
      </c>
      <c r="I148" s="2" t="s">
        <v>2</v>
      </c>
      <c r="J148" s="2" t="s">
        <v>19</v>
      </c>
      <c r="K148" s="8"/>
      <c r="L148" s="9"/>
      <c r="M148" s="10"/>
      <c r="N148" s="11"/>
      <c r="O148" s="11"/>
      <c r="P148" s="52" t="str">
        <f t="shared" si="2"/>
        <v>3.3 Specifications for the test procedure</v>
      </c>
    </row>
    <row r="149" spans="1:16" ht="29" x14ac:dyDescent="0.35">
      <c r="A149" s="2">
        <v>148</v>
      </c>
      <c r="B149" s="4" t="s">
        <v>297</v>
      </c>
      <c r="C149" s="4" t="s">
        <v>764</v>
      </c>
      <c r="D149" s="2"/>
      <c r="E149" s="2"/>
      <c r="F149" s="2" t="s">
        <v>298</v>
      </c>
      <c r="G149" s="2" t="s">
        <v>7</v>
      </c>
      <c r="H149" s="2" t="s">
        <v>2</v>
      </c>
      <c r="I149" s="2" t="s">
        <v>2</v>
      </c>
      <c r="J149" s="2" t="s">
        <v>19</v>
      </c>
      <c r="K149" s="8"/>
      <c r="L149" s="9"/>
      <c r="M149" s="10"/>
      <c r="N149" s="11"/>
      <c r="O149" s="11"/>
      <c r="P149" s="52" t="str">
        <f t="shared" si="2"/>
        <v>3.3 Specifications for the test procedure</v>
      </c>
    </row>
    <row r="150" spans="1:16" ht="29" x14ac:dyDescent="0.35">
      <c r="A150" s="2">
        <v>149</v>
      </c>
      <c r="B150" s="4" t="s">
        <v>299</v>
      </c>
      <c r="C150" s="4" t="s">
        <v>765</v>
      </c>
      <c r="D150" s="2"/>
      <c r="E150" s="2"/>
      <c r="F150" s="2" t="s">
        <v>300</v>
      </c>
      <c r="G150" s="2" t="s">
        <v>7</v>
      </c>
      <c r="H150" s="2" t="s">
        <v>2</v>
      </c>
      <c r="I150" s="2" t="s">
        <v>2</v>
      </c>
      <c r="J150" s="2" t="s">
        <v>19</v>
      </c>
      <c r="K150" s="8"/>
      <c r="L150" s="9"/>
      <c r="M150" s="10"/>
      <c r="N150" s="11"/>
      <c r="O150" s="11"/>
      <c r="P150" s="52" t="str">
        <f t="shared" si="2"/>
        <v>3.3 Specifications for the test procedure</v>
      </c>
    </row>
    <row r="151" spans="1:16" x14ac:dyDescent="0.35">
      <c r="A151" s="2">
        <v>150</v>
      </c>
      <c r="B151" s="4" t="s">
        <v>301</v>
      </c>
      <c r="C151" s="4" t="s">
        <v>766</v>
      </c>
      <c r="D151" s="2"/>
      <c r="E151" s="2"/>
      <c r="F151" s="2" t="s">
        <v>302</v>
      </c>
      <c r="G151" s="2" t="s">
        <v>7</v>
      </c>
      <c r="H151" s="2" t="s">
        <v>2</v>
      </c>
      <c r="I151" s="2" t="s">
        <v>2</v>
      </c>
      <c r="J151" s="2" t="s">
        <v>19</v>
      </c>
      <c r="K151" s="8"/>
      <c r="L151" s="9"/>
      <c r="M151" s="10"/>
      <c r="N151" s="11"/>
      <c r="O151" s="11"/>
      <c r="P151" s="52" t="str">
        <f t="shared" si="2"/>
        <v>3.3 Specifications for the test procedure</v>
      </c>
    </row>
    <row r="152" spans="1:16" x14ac:dyDescent="0.35">
      <c r="A152" s="2">
        <v>151</v>
      </c>
      <c r="B152" s="4" t="s">
        <v>303</v>
      </c>
      <c r="C152" s="4" t="s">
        <v>767</v>
      </c>
      <c r="D152" s="2"/>
      <c r="E152" s="2"/>
      <c r="F152" s="2" t="s">
        <v>304</v>
      </c>
      <c r="G152" s="2" t="s">
        <v>7</v>
      </c>
      <c r="H152" s="2" t="s">
        <v>2</v>
      </c>
      <c r="I152" s="2" t="s">
        <v>2</v>
      </c>
      <c r="J152" s="2" t="s">
        <v>19</v>
      </c>
      <c r="K152" s="8"/>
      <c r="L152" s="9"/>
      <c r="M152" s="10"/>
      <c r="N152" s="11"/>
      <c r="O152" s="11"/>
      <c r="P152" s="52" t="str">
        <f t="shared" si="2"/>
        <v>3.3 Specifications for the test procedure</v>
      </c>
    </row>
    <row r="153" spans="1:16" x14ac:dyDescent="0.35">
      <c r="A153" s="2">
        <v>152</v>
      </c>
      <c r="B153" s="4" t="s">
        <v>305</v>
      </c>
      <c r="C153" s="4" t="s">
        <v>768</v>
      </c>
      <c r="D153" s="2"/>
      <c r="E153" s="2"/>
      <c r="F153" s="2" t="s">
        <v>306</v>
      </c>
      <c r="G153" s="2" t="s">
        <v>7</v>
      </c>
      <c r="H153" s="2" t="s">
        <v>2</v>
      </c>
      <c r="I153" s="2" t="s">
        <v>2</v>
      </c>
      <c r="J153" s="2" t="s">
        <v>19</v>
      </c>
      <c r="K153" s="8"/>
      <c r="L153" s="9"/>
      <c r="M153" s="10"/>
      <c r="N153" s="11"/>
      <c r="O153" s="11"/>
      <c r="P153" s="52" t="str">
        <f t="shared" si="2"/>
        <v>3.3 Specifications for the test procedure</v>
      </c>
    </row>
    <row r="154" spans="1:16" x14ac:dyDescent="0.35">
      <c r="A154" s="2">
        <v>153</v>
      </c>
      <c r="B154" s="4" t="s">
        <v>307</v>
      </c>
      <c r="C154" s="4" t="s">
        <v>769</v>
      </c>
      <c r="D154" s="2"/>
      <c r="E154" s="2"/>
      <c r="F154" s="2" t="s">
        <v>308</v>
      </c>
      <c r="G154" s="2" t="s">
        <v>7</v>
      </c>
      <c r="H154" s="2" t="s">
        <v>2</v>
      </c>
      <c r="I154" s="2" t="s">
        <v>2</v>
      </c>
      <c r="J154" s="2" t="s">
        <v>19</v>
      </c>
      <c r="K154" s="8"/>
      <c r="L154" s="9"/>
      <c r="M154" s="10"/>
      <c r="N154" s="11"/>
      <c r="O154" s="11"/>
      <c r="P154" s="52" t="str">
        <f t="shared" si="2"/>
        <v>3.3 Specifications for the test procedure</v>
      </c>
    </row>
    <row r="155" spans="1:16" x14ac:dyDescent="0.35">
      <c r="A155" s="2">
        <v>154</v>
      </c>
      <c r="B155" s="4" t="s">
        <v>309</v>
      </c>
      <c r="C155" s="4" t="s">
        <v>770</v>
      </c>
      <c r="D155" s="2"/>
      <c r="E155" s="2"/>
      <c r="F155" s="2" t="s">
        <v>310</v>
      </c>
      <c r="G155" s="2" t="s">
        <v>7</v>
      </c>
      <c r="H155" s="2" t="s">
        <v>2</v>
      </c>
      <c r="I155" s="2" t="s">
        <v>2</v>
      </c>
      <c r="J155" s="2" t="s">
        <v>19</v>
      </c>
      <c r="K155" s="8"/>
      <c r="L155" s="9"/>
      <c r="M155" s="10"/>
      <c r="N155" s="11"/>
      <c r="O155" s="11"/>
      <c r="P155" s="52" t="str">
        <f t="shared" si="2"/>
        <v>3.3 Specifications for the test procedure</v>
      </c>
    </row>
    <row r="156" spans="1:16" ht="58" x14ac:dyDescent="0.35">
      <c r="A156" s="2">
        <v>155</v>
      </c>
      <c r="B156" s="4" t="s">
        <v>311</v>
      </c>
      <c r="C156" s="4" t="s">
        <v>771</v>
      </c>
      <c r="D156" s="2"/>
      <c r="E156" s="2"/>
      <c r="F156" s="2" t="s">
        <v>312</v>
      </c>
      <c r="G156" s="2" t="s">
        <v>1</v>
      </c>
      <c r="H156" s="2" t="s">
        <v>2</v>
      </c>
      <c r="I156" s="2" t="s">
        <v>2</v>
      </c>
      <c r="J156" s="2" t="s">
        <v>19</v>
      </c>
      <c r="K156" s="8"/>
      <c r="L156" s="9"/>
      <c r="M156" s="10"/>
      <c r="N156" s="11"/>
      <c r="O156" s="11"/>
      <c r="P156" s="52" t="str">
        <f t="shared" si="2"/>
        <v>3.3 Specifications for the test procedure</v>
      </c>
    </row>
    <row r="157" spans="1:16" ht="43.5" x14ac:dyDescent="0.35">
      <c r="A157" s="2">
        <v>156</v>
      </c>
      <c r="B157" s="4" t="s">
        <v>313</v>
      </c>
      <c r="C157" s="4" t="s">
        <v>772</v>
      </c>
      <c r="D157" s="2"/>
      <c r="E157" s="2"/>
      <c r="F157" s="2" t="s">
        <v>314</v>
      </c>
      <c r="G157" s="2" t="s">
        <v>1</v>
      </c>
      <c r="H157" s="2" t="s">
        <v>2</v>
      </c>
      <c r="I157" s="2" t="s">
        <v>2</v>
      </c>
      <c r="J157" s="2" t="s">
        <v>19</v>
      </c>
      <c r="K157" s="8"/>
      <c r="L157" s="9"/>
      <c r="M157" s="10"/>
      <c r="N157" s="11"/>
      <c r="O157" s="11"/>
      <c r="P157" s="52" t="str">
        <f t="shared" si="2"/>
        <v>3.3 Specifications for the test procedure</v>
      </c>
    </row>
    <row r="158" spans="1:16" x14ac:dyDescent="0.35">
      <c r="A158" s="2">
        <v>157</v>
      </c>
      <c r="B158" s="4" t="s">
        <v>315</v>
      </c>
      <c r="C158" s="4" t="s">
        <v>773</v>
      </c>
      <c r="D158" s="2"/>
      <c r="E158" s="2"/>
      <c r="F158" s="2" t="s">
        <v>316</v>
      </c>
      <c r="G158" s="2" t="s">
        <v>7</v>
      </c>
      <c r="H158" s="2" t="s">
        <v>2</v>
      </c>
      <c r="I158" s="2" t="s">
        <v>2</v>
      </c>
      <c r="J158" s="2" t="s">
        <v>19</v>
      </c>
      <c r="K158" s="8"/>
      <c r="L158" s="9"/>
      <c r="M158" s="10"/>
      <c r="N158" s="11"/>
      <c r="O158" s="11"/>
      <c r="P158" s="52" t="str">
        <f t="shared" si="2"/>
        <v>3.3 Specifications for the test procedure</v>
      </c>
    </row>
    <row r="159" spans="1:16" x14ac:dyDescent="0.35">
      <c r="A159" s="2">
        <v>158</v>
      </c>
      <c r="B159" s="4" t="s">
        <v>295</v>
      </c>
      <c r="C159" s="4" t="s">
        <v>763</v>
      </c>
      <c r="D159" s="2"/>
      <c r="E159" s="2"/>
      <c r="F159" s="2" t="s">
        <v>317</v>
      </c>
      <c r="G159" s="2" t="s">
        <v>7</v>
      </c>
      <c r="H159" s="2" t="s">
        <v>2</v>
      </c>
      <c r="I159" s="2" t="s">
        <v>2</v>
      </c>
      <c r="J159" s="2" t="s">
        <v>19</v>
      </c>
      <c r="K159" s="8"/>
      <c r="L159" s="9"/>
      <c r="M159" s="10"/>
      <c r="N159" s="11"/>
      <c r="O159" s="11"/>
      <c r="P159" s="52" t="str">
        <f t="shared" si="2"/>
        <v>3.3 Specifications for the test procedure</v>
      </c>
    </row>
    <row r="160" spans="1:16" x14ac:dyDescent="0.35">
      <c r="A160" s="2">
        <v>159</v>
      </c>
      <c r="B160" s="4" t="s">
        <v>318</v>
      </c>
      <c r="C160" s="4" t="s">
        <v>774</v>
      </c>
      <c r="D160" s="2"/>
      <c r="E160" s="2"/>
      <c r="F160" s="2" t="s">
        <v>319</v>
      </c>
      <c r="G160" s="2" t="s">
        <v>7</v>
      </c>
      <c r="H160" s="2" t="s">
        <v>2</v>
      </c>
      <c r="I160" s="2" t="s">
        <v>2</v>
      </c>
      <c r="J160" s="2" t="s">
        <v>19</v>
      </c>
      <c r="K160" s="8"/>
      <c r="L160" s="9"/>
      <c r="M160" s="10"/>
      <c r="N160" s="11"/>
      <c r="O160" s="11"/>
      <c r="P160" s="52" t="str">
        <f t="shared" si="2"/>
        <v>3.3 Specifications for the test procedure</v>
      </c>
    </row>
    <row r="161" spans="1:16" ht="29" x14ac:dyDescent="0.35">
      <c r="A161" s="2">
        <v>160</v>
      </c>
      <c r="B161" s="4" t="s">
        <v>320</v>
      </c>
      <c r="C161" s="4" t="s">
        <v>775</v>
      </c>
      <c r="D161" s="2"/>
      <c r="E161" s="2"/>
      <c r="F161" s="2" t="s">
        <v>321</v>
      </c>
      <c r="G161" s="2" t="s">
        <v>7</v>
      </c>
      <c r="H161" s="2" t="s">
        <v>2</v>
      </c>
      <c r="I161" s="2" t="s">
        <v>2</v>
      </c>
      <c r="J161" s="2" t="s">
        <v>19</v>
      </c>
      <c r="K161" s="8"/>
      <c r="L161" s="9"/>
      <c r="M161" s="10"/>
      <c r="N161" s="11"/>
      <c r="O161" s="11"/>
      <c r="P161" s="52" t="str">
        <f t="shared" si="2"/>
        <v>3.3 Specifications for the test procedure</v>
      </c>
    </row>
    <row r="162" spans="1:16" x14ac:dyDescent="0.35">
      <c r="A162" s="2">
        <v>161</v>
      </c>
      <c r="B162" s="4" t="s">
        <v>322</v>
      </c>
      <c r="C162" s="4" t="s">
        <v>776</v>
      </c>
      <c r="D162" s="2"/>
      <c r="E162" s="2"/>
      <c r="F162" s="2" t="s">
        <v>323</v>
      </c>
      <c r="G162" s="2" t="s">
        <v>7</v>
      </c>
      <c r="H162" s="2" t="s">
        <v>2</v>
      </c>
      <c r="I162" s="2" t="s">
        <v>2</v>
      </c>
      <c r="J162" s="2" t="s">
        <v>19</v>
      </c>
      <c r="K162" s="8"/>
      <c r="L162" s="9"/>
      <c r="M162" s="10"/>
      <c r="N162" s="11"/>
      <c r="O162" s="11"/>
      <c r="P162" s="52" t="str">
        <f t="shared" si="2"/>
        <v>3.3 Specifications for the test procedure</v>
      </c>
    </row>
    <row r="163" spans="1:16" ht="272.14999999999998" customHeight="1" x14ac:dyDescent="0.35">
      <c r="A163" s="2">
        <v>162</v>
      </c>
      <c r="B163" s="4"/>
      <c r="C163" s="4"/>
      <c r="D163" s="2"/>
      <c r="E163" s="2"/>
      <c r="F163" s="2" t="s">
        <v>324</v>
      </c>
      <c r="G163" s="2" t="s">
        <v>7</v>
      </c>
      <c r="H163" s="2" t="s">
        <v>2</v>
      </c>
      <c r="I163" s="2" t="s">
        <v>2</v>
      </c>
      <c r="J163" s="2" t="s">
        <v>3</v>
      </c>
      <c r="K163" s="8"/>
      <c r="L163" s="9"/>
      <c r="M163" s="10"/>
      <c r="N163" s="11"/>
      <c r="O163" s="11"/>
      <c r="P163" s="52" t="str">
        <f t="shared" si="2"/>
        <v>3.3 Specifications for the test procedure</v>
      </c>
    </row>
    <row r="164" spans="1:16" ht="29" x14ac:dyDescent="0.35">
      <c r="A164" s="2">
        <v>163</v>
      </c>
      <c r="B164" s="4" t="s">
        <v>325</v>
      </c>
      <c r="C164" s="4" t="s">
        <v>777</v>
      </c>
      <c r="D164" s="2"/>
      <c r="E164" s="2"/>
      <c r="F164" s="2" t="s">
        <v>326</v>
      </c>
      <c r="G164" s="2" t="s">
        <v>7</v>
      </c>
      <c r="H164" s="2" t="s">
        <v>2</v>
      </c>
      <c r="I164" s="2" t="s">
        <v>2</v>
      </c>
      <c r="J164" s="2" t="s">
        <v>19</v>
      </c>
      <c r="K164" s="8"/>
      <c r="L164" s="9"/>
      <c r="M164" s="10"/>
      <c r="N164" s="11"/>
      <c r="O164" s="11"/>
      <c r="P164" s="52" t="str">
        <f t="shared" si="2"/>
        <v>3.3 Specifications for the test procedure</v>
      </c>
    </row>
    <row r="165" spans="1:16" x14ac:dyDescent="0.35">
      <c r="A165" s="2">
        <v>164</v>
      </c>
      <c r="B165" s="4" t="s">
        <v>327</v>
      </c>
      <c r="C165" s="4" t="s">
        <v>778</v>
      </c>
      <c r="D165" s="2"/>
      <c r="E165" s="2"/>
      <c r="F165" s="2" t="s">
        <v>328</v>
      </c>
      <c r="G165" s="2" t="s">
        <v>7</v>
      </c>
      <c r="H165" s="2" t="s">
        <v>2</v>
      </c>
      <c r="I165" s="2" t="s">
        <v>2</v>
      </c>
      <c r="J165" s="2" t="s">
        <v>19</v>
      </c>
      <c r="K165" s="8"/>
      <c r="L165" s="9"/>
      <c r="M165" s="10"/>
      <c r="N165" s="11"/>
      <c r="O165" s="11"/>
      <c r="P165" s="52" t="str">
        <f t="shared" si="2"/>
        <v>3.3 Specifications for the test procedure</v>
      </c>
    </row>
    <row r="166" spans="1:16" ht="42" x14ac:dyDescent="0.35">
      <c r="A166" s="3">
        <v>165</v>
      </c>
      <c r="B166" s="5" t="s">
        <v>329</v>
      </c>
      <c r="C166" s="5" t="s">
        <v>779</v>
      </c>
      <c r="D166" s="3"/>
      <c r="E166" s="3"/>
      <c r="F166" s="3" t="s">
        <v>330</v>
      </c>
      <c r="G166" s="3" t="s">
        <v>7</v>
      </c>
      <c r="H166" s="3" t="s">
        <v>2</v>
      </c>
      <c r="I166" s="3" t="s">
        <v>2</v>
      </c>
      <c r="J166" s="3" t="s">
        <v>10</v>
      </c>
      <c r="K166" s="8"/>
      <c r="L166" s="9"/>
      <c r="M166" s="10"/>
      <c r="N166" s="11"/>
      <c r="O166" s="11"/>
      <c r="P166" s="52" t="str">
        <f t="shared" si="2"/>
        <v>4 General requirements</v>
      </c>
    </row>
    <row r="167" spans="1:16" ht="34" x14ac:dyDescent="0.35">
      <c r="A167" s="3">
        <v>166</v>
      </c>
      <c r="B167" s="6" t="s">
        <v>331</v>
      </c>
      <c r="C167" s="6" t="s">
        <v>780</v>
      </c>
      <c r="D167" s="3"/>
      <c r="E167" s="3"/>
      <c r="F167" s="3" t="s">
        <v>332</v>
      </c>
      <c r="G167" s="3" t="s">
        <v>7</v>
      </c>
      <c r="H167" s="3" t="s">
        <v>2</v>
      </c>
      <c r="I167" s="3" t="s">
        <v>2</v>
      </c>
      <c r="J167" s="3" t="s">
        <v>10</v>
      </c>
      <c r="K167" s="8"/>
      <c r="L167" s="9"/>
      <c r="M167" s="10"/>
      <c r="N167" s="11"/>
      <c r="O167" s="11"/>
      <c r="P167" s="52" t="str">
        <f t="shared" si="2"/>
        <v>4.1 Damage part analysis</v>
      </c>
    </row>
    <row r="168" spans="1:16" ht="29" x14ac:dyDescent="0.35">
      <c r="A168" s="2">
        <v>167</v>
      </c>
      <c r="B168" s="4" t="s">
        <v>333</v>
      </c>
      <c r="C168" s="4" t="s">
        <v>781</v>
      </c>
      <c r="D168" s="2"/>
      <c r="E168" s="2"/>
      <c r="F168" s="2" t="s">
        <v>334</v>
      </c>
      <c r="G168" s="2" t="s">
        <v>7</v>
      </c>
      <c r="H168" s="2" t="s">
        <v>2</v>
      </c>
      <c r="I168" s="2" t="s">
        <v>2</v>
      </c>
      <c r="J168" s="2" t="s">
        <v>19</v>
      </c>
      <c r="K168" s="8"/>
      <c r="L168" s="9"/>
      <c r="M168" s="10"/>
      <c r="N168" s="11"/>
      <c r="O168" s="11"/>
      <c r="P168" s="52" t="str">
        <f t="shared" si="2"/>
        <v>4.1 Damage part analysis</v>
      </c>
    </row>
    <row r="169" spans="1:16" ht="29" x14ac:dyDescent="0.35">
      <c r="A169" s="2">
        <v>168</v>
      </c>
      <c r="B169" s="4" t="s">
        <v>335</v>
      </c>
      <c r="C169" s="4" t="s">
        <v>782</v>
      </c>
      <c r="D169" s="2"/>
      <c r="E169" s="2"/>
      <c r="F169" s="2" t="s">
        <v>336</v>
      </c>
      <c r="G169" s="2" t="s">
        <v>7</v>
      </c>
      <c r="H169" s="2" t="s">
        <v>2</v>
      </c>
      <c r="I169" s="2" t="s">
        <v>2</v>
      </c>
      <c r="J169" s="2" t="s">
        <v>19</v>
      </c>
      <c r="K169" s="8"/>
      <c r="L169" s="9"/>
      <c r="M169" s="10"/>
      <c r="N169" s="11"/>
      <c r="O169" s="11"/>
      <c r="P169" s="52" t="str">
        <f t="shared" si="2"/>
        <v>4.1 Damage part analysis</v>
      </c>
    </row>
    <row r="170" spans="1:16" x14ac:dyDescent="0.35">
      <c r="A170" s="2">
        <v>169</v>
      </c>
      <c r="B170" s="4" t="s">
        <v>337</v>
      </c>
      <c r="C170" s="4" t="s">
        <v>783</v>
      </c>
      <c r="D170" s="2"/>
      <c r="E170" s="2"/>
      <c r="F170" s="2" t="s">
        <v>338</v>
      </c>
      <c r="G170" s="2" t="s">
        <v>7</v>
      </c>
      <c r="H170" s="2" t="s">
        <v>2</v>
      </c>
      <c r="I170" s="2" t="s">
        <v>2</v>
      </c>
      <c r="J170" s="2" t="s">
        <v>19</v>
      </c>
      <c r="K170" s="8"/>
      <c r="L170" s="9"/>
      <c r="M170" s="10"/>
      <c r="N170" s="11"/>
      <c r="O170" s="11"/>
      <c r="P170" s="52" t="str">
        <f t="shared" si="2"/>
        <v>4.1 Damage part analysis</v>
      </c>
    </row>
    <row r="171" spans="1:16" ht="43.5" x14ac:dyDescent="0.35">
      <c r="A171" s="2">
        <v>170</v>
      </c>
      <c r="B171" s="4" t="s">
        <v>339</v>
      </c>
      <c r="C171" s="4" t="s">
        <v>784</v>
      </c>
      <c r="D171" s="2"/>
      <c r="E171" s="2"/>
      <c r="F171" s="2" t="s">
        <v>340</v>
      </c>
      <c r="G171" s="2" t="s">
        <v>7</v>
      </c>
      <c r="H171" s="2" t="s">
        <v>2</v>
      </c>
      <c r="I171" s="2" t="s">
        <v>2</v>
      </c>
      <c r="J171" s="2" t="s">
        <v>19</v>
      </c>
      <c r="K171" s="8"/>
      <c r="L171" s="9"/>
      <c r="M171" s="10"/>
      <c r="N171" s="11"/>
      <c r="O171" s="11"/>
      <c r="P171" s="52" t="str">
        <f t="shared" si="2"/>
        <v>4.1 Damage part analysis</v>
      </c>
    </row>
    <row r="172" spans="1:16" x14ac:dyDescent="0.35">
      <c r="A172" s="2">
        <v>171</v>
      </c>
      <c r="B172" s="4" t="s">
        <v>341</v>
      </c>
      <c r="C172" s="4" t="s">
        <v>785</v>
      </c>
      <c r="D172" s="2"/>
      <c r="E172" s="2"/>
      <c r="F172" s="2" t="s">
        <v>342</v>
      </c>
      <c r="G172" s="2" t="s">
        <v>7</v>
      </c>
      <c r="H172" s="2" t="s">
        <v>2</v>
      </c>
      <c r="I172" s="2" t="s">
        <v>2</v>
      </c>
      <c r="J172" s="2" t="s">
        <v>19</v>
      </c>
      <c r="K172" s="8"/>
      <c r="L172" s="9"/>
      <c r="M172" s="10"/>
      <c r="N172" s="11"/>
      <c r="O172" s="11"/>
      <c r="P172" s="52" t="str">
        <f t="shared" si="2"/>
        <v>4.1 Damage part analysis</v>
      </c>
    </row>
    <row r="173" spans="1:16" ht="29" x14ac:dyDescent="0.35">
      <c r="A173" s="2">
        <v>172</v>
      </c>
      <c r="B173" s="4" t="s">
        <v>343</v>
      </c>
      <c r="C173" s="4" t="s">
        <v>786</v>
      </c>
      <c r="D173" s="2"/>
      <c r="E173" s="2"/>
      <c r="F173" s="2" t="s">
        <v>344</v>
      </c>
      <c r="G173" s="2" t="s">
        <v>7</v>
      </c>
      <c r="H173" s="2" t="s">
        <v>2</v>
      </c>
      <c r="I173" s="2" t="s">
        <v>2</v>
      </c>
      <c r="J173" s="2" t="s">
        <v>19</v>
      </c>
      <c r="K173" s="8"/>
      <c r="L173" s="9"/>
      <c r="M173" s="10"/>
      <c r="N173" s="11"/>
      <c r="O173" s="11"/>
      <c r="P173" s="52" t="str">
        <f t="shared" si="2"/>
        <v>4.1 Damage part analysis</v>
      </c>
    </row>
    <row r="174" spans="1:16" ht="72.5" x14ac:dyDescent="0.35">
      <c r="A174" s="2">
        <v>173</v>
      </c>
      <c r="B174" s="4" t="s">
        <v>345</v>
      </c>
      <c r="C174" s="4" t="s">
        <v>787</v>
      </c>
      <c r="D174" s="2"/>
      <c r="E174" s="2"/>
      <c r="F174" s="2" t="s">
        <v>346</v>
      </c>
      <c r="G174" s="2" t="s">
        <v>7</v>
      </c>
      <c r="H174" s="2" t="s">
        <v>2</v>
      </c>
      <c r="I174" s="2" t="s">
        <v>2</v>
      </c>
      <c r="J174" s="2" t="s">
        <v>19</v>
      </c>
      <c r="K174" s="8"/>
      <c r="L174" s="9"/>
      <c r="M174" s="10"/>
      <c r="N174" s="11"/>
      <c r="O174" s="11"/>
      <c r="P174" s="52" t="str">
        <f t="shared" si="2"/>
        <v>4.1 Damage part analysis</v>
      </c>
    </row>
    <row r="175" spans="1:16" ht="29" x14ac:dyDescent="0.35">
      <c r="A175" s="2">
        <v>174</v>
      </c>
      <c r="B175" s="4" t="s">
        <v>347</v>
      </c>
      <c r="C175" s="4" t="s">
        <v>788</v>
      </c>
      <c r="D175" s="2"/>
      <c r="E175" s="2"/>
      <c r="F175" s="2" t="s">
        <v>348</v>
      </c>
      <c r="G175" s="2" t="s">
        <v>7</v>
      </c>
      <c r="H175" s="2" t="s">
        <v>2</v>
      </c>
      <c r="I175" s="2" t="s">
        <v>2</v>
      </c>
      <c r="J175" s="2" t="s">
        <v>19</v>
      </c>
      <c r="K175" s="8"/>
      <c r="L175" s="9"/>
      <c r="M175" s="10"/>
      <c r="N175" s="11"/>
      <c r="O175" s="11"/>
      <c r="P175" s="52" t="str">
        <f t="shared" si="2"/>
        <v>4.1 Damage part analysis</v>
      </c>
    </row>
    <row r="176" spans="1:16" ht="101.5" x14ac:dyDescent="0.35">
      <c r="A176" s="2">
        <v>175</v>
      </c>
      <c r="B176" s="4" t="s">
        <v>349</v>
      </c>
      <c r="C176" s="4" t="s">
        <v>789</v>
      </c>
      <c r="D176" s="2"/>
      <c r="E176" s="2"/>
      <c r="F176" s="2" t="s">
        <v>350</v>
      </c>
      <c r="G176" s="2" t="s">
        <v>7</v>
      </c>
      <c r="H176" s="2" t="s">
        <v>2</v>
      </c>
      <c r="I176" s="2" t="s">
        <v>2</v>
      </c>
      <c r="J176" s="2" t="s">
        <v>19</v>
      </c>
      <c r="K176" s="8"/>
      <c r="L176" s="9"/>
      <c r="M176" s="10"/>
      <c r="N176" s="11"/>
      <c r="O176" s="11"/>
      <c r="P176" s="52" t="str">
        <f t="shared" si="2"/>
        <v>4.1 Damage part analysis</v>
      </c>
    </row>
    <row r="177" spans="1:16" ht="29" x14ac:dyDescent="0.35">
      <c r="A177" s="2">
        <v>176</v>
      </c>
      <c r="B177" s="4" t="s">
        <v>351</v>
      </c>
      <c r="C177" s="4" t="s">
        <v>790</v>
      </c>
      <c r="D177" s="2"/>
      <c r="E177" s="2"/>
      <c r="F177" s="2" t="s">
        <v>352</v>
      </c>
      <c r="G177" s="2" t="s">
        <v>7</v>
      </c>
      <c r="H177" s="2" t="s">
        <v>2</v>
      </c>
      <c r="I177" s="2" t="s">
        <v>2</v>
      </c>
      <c r="J177" s="2" t="s">
        <v>19</v>
      </c>
      <c r="K177" s="8"/>
      <c r="L177" s="9"/>
      <c r="M177" s="10"/>
      <c r="N177" s="11"/>
      <c r="O177" s="11"/>
      <c r="P177" s="52" t="str">
        <f t="shared" si="2"/>
        <v>4.1 Damage part analysis</v>
      </c>
    </row>
    <row r="178" spans="1:16" ht="29" x14ac:dyDescent="0.35">
      <c r="A178" s="2">
        <v>177</v>
      </c>
      <c r="B178" s="4" t="s">
        <v>353</v>
      </c>
      <c r="C178" s="4" t="s">
        <v>791</v>
      </c>
      <c r="D178" s="2"/>
      <c r="E178" s="2"/>
      <c r="F178" s="2" t="s">
        <v>354</v>
      </c>
      <c r="G178" s="2" t="s">
        <v>7</v>
      </c>
      <c r="H178" s="2" t="s">
        <v>2</v>
      </c>
      <c r="I178" s="2" t="s">
        <v>2</v>
      </c>
      <c r="J178" s="2" t="s">
        <v>19</v>
      </c>
      <c r="K178" s="8"/>
      <c r="L178" s="9"/>
      <c r="M178" s="10"/>
      <c r="N178" s="11"/>
      <c r="O178" s="11"/>
      <c r="P178" s="52" t="str">
        <f t="shared" si="2"/>
        <v>4.1 Damage part analysis</v>
      </c>
    </row>
    <row r="179" spans="1:16" ht="29" x14ac:dyDescent="0.35">
      <c r="A179" s="2">
        <v>178</v>
      </c>
      <c r="B179" s="4" t="s">
        <v>355</v>
      </c>
      <c r="C179" s="4" t="s">
        <v>792</v>
      </c>
      <c r="D179" s="2"/>
      <c r="E179" s="2"/>
      <c r="F179" s="2" t="s">
        <v>356</v>
      </c>
      <c r="G179" s="2" t="s">
        <v>7</v>
      </c>
      <c r="H179" s="2" t="s">
        <v>2</v>
      </c>
      <c r="I179" s="2" t="s">
        <v>2</v>
      </c>
      <c r="J179" s="2" t="s">
        <v>19</v>
      </c>
      <c r="K179" s="8"/>
      <c r="L179" s="9"/>
      <c r="M179" s="10"/>
      <c r="N179" s="11"/>
      <c r="O179" s="11"/>
      <c r="P179" s="52" t="str">
        <f t="shared" si="2"/>
        <v>4.1 Damage part analysis</v>
      </c>
    </row>
    <row r="180" spans="1:16" ht="43.5" x14ac:dyDescent="0.35">
      <c r="A180" s="2">
        <v>179</v>
      </c>
      <c r="B180" s="4" t="s">
        <v>357</v>
      </c>
      <c r="C180" s="4" t="s">
        <v>793</v>
      </c>
      <c r="D180" s="2"/>
      <c r="E180" s="2"/>
      <c r="F180" s="2" t="s">
        <v>358</v>
      </c>
      <c r="G180" s="2" t="s">
        <v>7</v>
      </c>
      <c r="H180" s="2" t="s">
        <v>2</v>
      </c>
      <c r="I180" s="2" t="s">
        <v>2</v>
      </c>
      <c r="J180" s="2" t="s">
        <v>19</v>
      </c>
      <c r="K180" s="8"/>
      <c r="L180" s="9"/>
      <c r="M180" s="10"/>
      <c r="N180" s="11"/>
      <c r="O180" s="11"/>
      <c r="P180" s="52" t="str">
        <f t="shared" si="2"/>
        <v>4.1 Damage part analysis</v>
      </c>
    </row>
    <row r="181" spans="1:16" ht="29" x14ac:dyDescent="0.35">
      <c r="A181" s="2">
        <v>180</v>
      </c>
      <c r="B181" s="4" t="s">
        <v>359</v>
      </c>
      <c r="C181" s="4" t="s">
        <v>794</v>
      </c>
      <c r="D181" s="2"/>
      <c r="E181" s="2"/>
      <c r="F181" s="2" t="s">
        <v>360</v>
      </c>
      <c r="G181" s="2" t="s">
        <v>7</v>
      </c>
      <c r="H181" s="2" t="s">
        <v>2</v>
      </c>
      <c r="I181" s="2" t="s">
        <v>2</v>
      </c>
      <c r="J181" s="2" t="s">
        <v>19</v>
      </c>
      <c r="K181" s="8"/>
      <c r="L181" s="9"/>
      <c r="M181" s="10"/>
      <c r="N181" s="11"/>
      <c r="O181" s="11"/>
      <c r="P181" s="52" t="str">
        <f t="shared" si="2"/>
        <v>4.1 Damage part analysis</v>
      </c>
    </row>
    <row r="182" spans="1:16" ht="43.5" x14ac:dyDescent="0.35">
      <c r="A182" s="2">
        <v>181</v>
      </c>
      <c r="B182" s="4" t="s">
        <v>361</v>
      </c>
      <c r="C182" s="4" t="s">
        <v>795</v>
      </c>
      <c r="D182" s="2"/>
      <c r="E182" s="2"/>
      <c r="F182" s="2" t="s">
        <v>362</v>
      </c>
      <c r="G182" s="2" t="s">
        <v>7</v>
      </c>
      <c r="H182" s="2" t="s">
        <v>2</v>
      </c>
      <c r="I182" s="2" t="s">
        <v>2</v>
      </c>
      <c r="J182" s="2" t="s">
        <v>19</v>
      </c>
      <c r="K182" s="8"/>
      <c r="L182" s="9"/>
      <c r="M182" s="10"/>
      <c r="N182" s="11"/>
      <c r="O182" s="11"/>
      <c r="P182" s="52" t="str">
        <f t="shared" si="2"/>
        <v>4.1 Damage part analysis</v>
      </c>
    </row>
    <row r="183" spans="1:16" ht="29" x14ac:dyDescent="0.35">
      <c r="A183" s="2">
        <v>182</v>
      </c>
      <c r="B183" s="4" t="s">
        <v>363</v>
      </c>
      <c r="C183" s="4" t="s">
        <v>796</v>
      </c>
      <c r="D183" s="2"/>
      <c r="E183" s="2"/>
      <c r="F183" s="2" t="s">
        <v>364</v>
      </c>
      <c r="G183" s="2" t="s">
        <v>7</v>
      </c>
      <c r="H183" s="2" t="s">
        <v>2</v>
      </c>
      <c r="I183" s="2" t="s">
        <v>2</v>
      </c>
      <c r="J183" s="2" t="s">
        <v>19</v>
      </c>
      <c r="K183" s="8"/>
      <c r="L183" s="9"/>
      <c r="M183" s="10"/>
      <c r="N183" s="11"/>
      <c r="O183" s="11"/>
      <c r="P183" s="52" t="str">
        <f t="shared" si="2"/>
        <v>4.1 Damage part analysis</v>
      </c>
    </row>
    <row r="184" spans="1:16" ht="29" x14ac:dyDescent="0.35">
      <c r="A184" s="2">
        <v>183</v>
      </c>
      <c r="B184" s="4" t="s">
        <v>365</v>
      </c>
      <c r="C184" s="4" t="s">
        <v>797</v>
      </c>
      <c r="D184" s="2"/>
      <c r="E184" s="2"/>
      <c r="F184" s="2" t="s">
        <v>366</v>
      </c>
      <c r="G184" s="2" t="s">
        <v>7</v>
      </c>
      <c r="H184" s="2" t="s">
        <v>2</v>
      </c>
      <c r="I184" s="2" t="s">
        <v>2</v>
      </c>
      <c r="J184" s="2" t="s">
        <v>19</v>
      </c>
      <c r="K184" s="8"/>
      <c r="L184" s="9"/>
      <c r="M184" s="10"/>
      <c r="N184" s="11"/>
      <c r="O184" s="11"/>
      <c r="P184" s="52" t="str">
        <f t="shared" si="2"/>
        <v>4.1 Damage part analysis</v>
      </c>
    </row>
    <row r="185" spans="1:16" ht="29" x14ac:dyDescent="0.35">
      <c r="A185" s="2">
        <v>184</v>
      </c>
      <c r="B185" s="4" t="s">
        <v>367</v>
      </c>
      <c r="C185" s="4" t="s">
        <v>798</v>
      </c>
      <c r="D185" s="2"/>
      <c r="E185" s="2"/>
      <c r="F185" s="2" t="s">
        <v>368</v>
      </c>
      <c r="G185" s="2" t="s">
        <v>7</v>
      </c>
      <c r="H185" s="2" t="s">
        <v>2</v>
      </c>
      <c r="I185" s="2" t="s">
        <v>2</v>
      </c>
      <c r="J185" s="2" t="s">
        <v>19</v>
      </c>
      <c r="K185" s="8"/>
      <c r="L185" s="9"/>
      <c r="M185" s="10"/>
      <c r="N185" s="11"/>
      <c r="O185" s="11"/>
      <c r="P185" s="52" t="str">
        <f t="shared" si="2"/>
        <v>4.1 Damage part analysis</v>
      </c>
    </row>
    <row r="186" spans="1:16" x14ac:dyDescent="0.35">
      <c r="A186" s="2">
        <v>185</v>
      </c>
      <c r="B186" s="4" t="s">
        <v>369</v>
      </c>
      <c r="C186" s="4" t="s">
        <v>799</v>
      </c>
      <c r="D186" s="2"/>
      <c r="E186" s="2"/>
      <c r="F186" s="2" t="s">
        <v>370</v>
      </c>
      <c r="G186" s="2" t="s">
        <v>7</v>
      </c>
      <c r="H186" s="2" t="s">
        <v>2</v>
      </c>
      <c r="I186" s="2" t="s">
        <v>2</v>
      </c>
      <c r="J186" s="2" t="s">
        <v>19</v>
      </c>
      <c r="K186" s="8"/>
      <c r="L186" s="9"/>
      <c r="M186" s="10"/>
      <c r="N186" s="11"/>
      <c r="O186" s="11"/>
      <c r="P186" s="52" t="str">
        <f t="shared" si="2"/>
        <v>4.1 Damage part analysis</v>
      </c>
    </row>
    <row r="187" spans="1:16" ht="29" x14ac:dyDescent="0.35">
      <c r="A187" s="2">
        <v>186</v>
      </c>
      <c r="B187" s="4" t="s">
        <v>371</v>
      </c>
      <c r="C187" s="4" t="s">
        <v>800</v>
      </c>
      <c r="D187" s="2"/>
      <c r="E187" s="2"/>
      <c r="F187" s="2" t="s">
        <v>372</v>
      </c>
      <c r="G187" s="2" t="s">
        <v>7</v>
      </c>
      <c r="H187" s="2" t="s">
        <v>2</v>
      </c>
      <c r="I187" s="2" t="s">
        <v>2</v>
      </c>
      <c r="J187" s="2" t="s">
        <v>19</v>
      </c>
      <c r="K187" s="8"/>
      <c r="L187" s="9"/>
      <c r="M187" s="10"/>
      <c r="N187" s="11"/>
      <c r="O187" s="11"/>
      <c r="P187" s="52" t="str">
        <f t="shared" si="2"/>
        <v>4.1 Damage part analysis</v>
      </c>
    </row>
    <row r="188" spans="1:16" x14ac:dyDescent="0.35">
      <c r="A188" s="2">
        <v>187</v>
      </c>
      <c r="B188" s="4" t="s">
        <v>373</v>
      </c>
      <c r="C188" s="4" t="s">
        <v>801</v>
      </c>
      <c r="D188" s="2"/>
      <c r="E188" s="2"/>
      <c r="F188" s="2" t="s">
        <v>374</v>
      </c>
      <c r="G188" s="2" t="s">
        <v>7</v>
      </c>
      <c r="H188" s="2" t="s">
        <v>2</v>
      </c>
      <c r="I188" s="2" t="s">
        <v>2</v>
      </c>
      <c r="J188" s="2" t="s">
        <v>19</v>
      </c>
      <c r="K188" s="8"/>
      <c r="L188" s="9"/>
      <c r="M188" s="10"/>
      <c r="N188" s="11"/>
      <c r="O188" s="11"/>
      <c r="P188" s="52" t="str">
        <f t="shared" si="2"/>
        <v>4.1 Damage part analysis</v>
      </c>
    </row>
    <row r="189" spans="1:16" x14ac:dyDescent="0.35">
      <c r="A189" s="2">
        <v>188</v>
      </c>
      <c r="B189" s="4" t="s">
        <v>375</v>
      </c>
      <c r="C189" s="4" t="s">
        <v>802</v>
      </c>
      <c r="D189" s="2"/>
      <c r="E189" s="2"/>
      <c r="F189" s="2" t="s">
        <v>376</v>
      </c>
      <c r="G189" s="2" t="s">
        <v>7</v>
      </c>
      <c r="H189" s="2" t="s">
        <v>2</v>
      </c>
      <c r="I189" s="2" t="s">
        <v>2</v>
      </c>
      <c r="J189" s="2" t="s">
        <v>19</v>
      </c>
      <c r="K189" s="8"/>
      <c r="L189" s="9"/>
      <c r="M189" s="10"/>
      <c r="N189" s="11"/>
      <c r="O189" s="11"/>
      <c r="P189" s="52" t="str">
        <f t="shared" si="2"/>
        <v>4.1 Damage part analysis</v>
      </c>
    </row>
    <row r="190" spans="1:16" ht="34" x14ac:dyDescent="0.35">
      <c r="A190" s="3">
        <v>189</v>
      </c>
      <c r="B190" s="6" t="s">
        <v>377</v>
      </c>
      <c r="C190" s="6" t="s">
        <v>803</v>
      </c>
      <c r="D190" s="3"/>
      <c r="E190" s="3"/>
      <c r="F190" s="3" t="s">
        <v>378</v>
      </c>
      <c r="G190" s="3" t="s">
        <v>7</v>
      </c>
      <c r="H190" s="3" t="s">
        <v>2</v>
      </c>
      <c r="I190" s="3" t="s">
        <v>2</v>
      </c>
      <c r="J190" s="3" t="s">
        <v>10</v>
      </c>
      <c r="K190" s="8"/>
      <c r="L190" s="9"/>
      <c r="M190" s="10"/>
      <c r="N190" s="11"/>
      <c r="O190" s="11"/>
      <c r="P190" s="52" t="str">
        <f t="shared" si="2"/>
        <v>4.2 Monthly quality reporting</v>
      </c>
    </row>
    <row r="191" spans="1:16" x14ac:dyDescent="0.35">
      <c r="A191" s="2">
        <v>190</v>
      </c>
      <c r="B191" s="4" t="s">
        <v>379</v>
      </c>
      <c r="C191" s="4" t="s">
        <v>804</v>
      </c>
      <c r="D191" s="2"/>
      <c r="E191" s="2"/>
      <c r="F191" s="2" t="s">
        <v>380</v>
      </c>
      <c r="G191" s="2" t="s">
        <v>7</v>
      </c>
      <c r="H191" s="2" t="s">
        <v>2</v>
      </c>
      <c r="I191" s="2" t="s">
        <v>2</v>
      </c>
      <c r="J191" s="2" t="s">
        <v>19</v>
      </c>
      <c r="K191" s="8"/>
      <c r="L191" s="9"/>
      <c r="M191" s="10"/>
      <c r="N191" s="11"/>
      <c r="O191" s="11"/>
      <c r="P191" s="52" t="str">
        <f t="shared" si="2"/>
        <v>4.2 Monthly quality reporting</v>
      </c>
    </row>
    <row r="192" spans="1:16" x14ac:dyDescent="0.35">
      <c r="A192" s="2">
        <v>191</v>
      </c>
      <c r="B192" s="4" t="s">
        <v>381</v>
      </c>
      <c r="C192" s="4" t="s">
        <v>805</v>
      </c>
      <c r="D192" s="2"/>
      <c r="E192" s="2"/>
      <c r="F192" s="2" t="s">
        <v>382</v>
      </c>
      <c r="G192" s="2" t="s">
        <v>7</v>
      </c>
      <c r="H192" s="2" t="s">
        <v>2</v>
      </c>
      <c r="I192" s="2" t="s">
        <v>2</v>
      </c>
      <c r="J192" s="2" t="s">
        <v>19</v>
      </c>
      <c r="K192" s="8"/>
      <c r="L192" s="9"/>
      <c r="M192" s="10"/>
      <c r="N192" s="11"/>
      <c r="O192" s="11"/>
      <c r="P192" s="52" t="str">
        <f t="shared" si="2"/>
        <v>4.2 Monthly quality reporting</v>
      </c>
    </row>
    <row r="193" spans="1:16" x14ac:dyDescent="0.35">
      <c r="A193" s="2">
        <v>192</v>
      </c>
      <c r="B193" s="4" t="s">
        <v>383</v>
      </c>
      <c r="C193" s="4" t="s">
        <v>806</v>
      </c>
      <c r="D193" s="2"/>
      <c r="E193" s="2"/>
      <c r="F193" s="2" t="s">
        <v>384</v>
      </c>
      <c r="G193" s="2" t="s">
        <v>7</v>
      </c>
      <c r="H193" s="2" t="s">
        <v>2</v>
      </c>
      <c r="I193" s="2" t="s">
        <v>2</v>
      </c>
      <c r="J193" s="2" t="s">
        <v>19</v>
      </c>
      <c r="K193" s="8"/>
      <c r="L193" s="9"/>
      <c r="M193" s="10"/>
      <c r="N193" s="11"/>
      <c r="O193" s="11"/>
      <c r="P193" s="52" t="str">
        <f t="shared" si="2"/>
        <v>4.2 Monthly quality reporting</v>
      </c>
    </row>
    <row r="194" spans="1:16" ht="29" x14ac:dyDescent="0.35">
      <c r="A194" s="2">
        <v>193</v>
      </c>
      <c r="B194" s="4" t="s">
        <v>385</v>
      </c>
      <c r="C194" s="4" t="s">
        <v>807</v>
      </c>
      <c r="D194" s="2"/>
      <c r="E194" s="2"/>
      <c r="F194" s="2" t="s">
        <v>386</v>
      </c>
      <c r="G194" s="2" t="s">
        <v>7</v>
      </c>
      <c r="H194" s="2" t="s">
        <v>2</v>
      </c>
      <c r="I194" s="2" t="s">
        <v>2</v>
      </c>
      <c r="J194" s="2" t="s">
        <v>19</v>
      </c>
      <c r="K194" s="8"/>
      <c r="L194" s="9"/>
      <c r="M194" s="10"/>
      <c r="N194" s="11"/>
      <c r="O194" s="11"/>
      <c r="P194" s="52" t="str">
        <f t="shared" si="2"/>
        <v>4.2 Monthly quality reporting</v>
      </c>
    </row>
    <row r="195" spans="1:16" ht="34" x14ac:dyDescent="0.35">
      <c r="A195" s="3">
        <v>194</v>
      </c>
      <c r="B195" s="6" t="s">
        <v>387</v>
      </c>
      <c r="C195" s="6" t="s">
        <v>808</v>
      </c>
      <c r="D195" s="3"/>
      <c r="E195" s="3"/>
      <c r="F195" s="3" t="s">
        <v>388</v>
      </c>
      <c r="G195" s="3" t="s">
        <v>7</v>
      </c>
      <c r="H195" s="3" t="s">
        <v>2</v>
      </c>
      <c r="I195" s="3" t="s">
        <v>2</v>
      </c>
      <c r="J195" s="3" t="s">
        <v>10</v>
      </c>
      <c r="K195" s="8"/>
      <c r="L195" s="9"/>
      <c r="M195" s="10"/>
      <c r="N195" s="11"/>
      <c r="O195" s="11"/>
      <c r="P195" s="52" t="str">
        <f t="shared" ref="P195:P258" si="3">IF(AND(J195="Überschrift",LEN(C195)-LEN(SUBSTITUTE(C195,".",""))&lt;2),C195,P194)</f>
        <v>4.2 Monthly quality reporting</v>
      </c>
    </row>
    <row r="196" spans="1:16" ht="29" x14ac:dyDescent="0.35">
      <c r="A196" s="2">
        <v>195</v>
      </c>
      <c r="B196" s="4" t="s">
        <v>389</v>
      </c>
      <c r="C196" s="4" t="s">
        <v>809</v>
      </c>
      <c r="D196" s="2"/>
      <c r="E196" s="2"/>
      <c r="F196" s="2" t="s">
        <v>390</v>
      </c>
      <c r="G196" s="2" t="s">
        <v>7</v>
      </c>
      <c r="H196" s="2" t="s">
        <v>2</v>
      </c>
      <c r="I196" s="2" t="s">
        <v>2</v>
      </c>
      <c r="J196" s="2" t="s">
        <v>19</v>
      </c>
      <c r="K196" s="8"/>
      <c r="L196" s="9"/>
      <c r="M196" s="10"/>
      <c r="N196" s="11"/>
      <c r="O196" s="11"/>
      <c r="P196" s="52" t="str">
        <f t="shared" si="3"/>
        <v>4.2 Monthly quality reporting</v>
      </c>
    </row>
    <row r="197" spans="1:16" ht="34" x14ac:dyDescent="0.35">
      <c r="A197" s="3">
        <v>196</v>
      </c>
      <c r="B197" s="6" t="s">
        <v>391</v>
      </c>
      <c r="C197" s="6" t="s">
        <v>810</v>
      </c>
      <c r="D197" s="3"/>
      <c r="E197" s="3"/>
      <c r="F197" s="3" t="s">
        <v>392</v>
      </c>
      <c r="G197" s="3" t="s">
        <v>7</v>
      </c>
      <c r="H197" s="3" t="s">
        <v>2</v>
      </c>
      <c r="I197" s="3" t="s">
        <v>2</v>
      </c>
      <c r="J197" s="3" t="s">
        <v>10</v>
      </c>
      <c r="K197" s="8"/>
      <c r="L197" s="9"/>
      <c r="M197" s="10"/>
      <c r="N197" s="11"/>
      <c r="O197" s="11"/>
      <c r="P197" s="52" t="str">
        <f t="shared" si="3"/>
        <v>4.2 Monthly quality reporting</v>
      </c>
    </row>
    <row r="198" spans="1:16" ht="29" x14ac:dyDescent="0.35">
      <c r="A198" s="2">
        <v>197</v>
      </c>
      <c r="B198" s="4" t="s">
        <v>393</v>
      </c>
      <c r="C198" s="4" t="s">
        <v>811</v>
      </c>
      <c r="D198" s="2"/>
      <c r="E198" s="2"/>
      <c r="F198" s="2" t="s">
        <v>394</v>
      </c>
      <c r="G198" s="2" t="s">
        <v>7</v>
      </c>
      <c r="H198" s="2" t="s">
        <v>2</v>
      </c>
      <c r="I198" s="2" t="s">
        <v>2</v>
      </c>
      <c r="J198" s="2" t="s">
        <v>19</v>
      </c>
      <c r="K198" s="8"/>
      <c r="L198" s="9"/>
      <c r="M198" s="10"/>
      <c r="N198" s="11"/>
      <c r="O198" s="11"/>
      <c r="P198" s="52" t="str">
        <f t="shared" si="3"/>
        <v>4.2 Monthly quality reporting</v>
      </c>
    </row>
    <row r="199" spans="1:16" ht="34" x14ac:dyDescent="0.35">
      <c r="A199" s="3">
        <v>198</v>
      </c>
      <c r="B199" s="6" t="s">
        <v>395</v>
      </c>
      <c r="C199" s="6" t="s">
        <v>812</v>
      </c>
      <c r="D199" s="3"/>
      <c r="E199" s="3"/>
      <c r="F199" s="3" t="s">
        <v>396</v>
      </c>
      <c r="G199" s="3" t="s">
        <v>7</v>
      </c>
      <c r="H199" s="3" t="s">
        <v>2</v>
      </c>
      <c r="I199" s="3" t="s">
        <v>2</v>
      </c>
      <c r="J199" s="3" t="s">
        <v>10</v>
      </c>
      <c r="K199" s="8"/>
      <c r="L199" s="9"/>
      <c r="M199" s="10"/>
      <c r="N199" s="11"/>
      <c r="O199" s="11"/>
      <c r="P199" s="52" t="str">
        <f t="shared" si="3"/>
        <v>4.3 Relocation of production</v>
      </c>
    </row>
    <row r="200" spans="1:16" x14ac:dyDescent="0.35">
      <c r="A200" s="2">
        <v>199</v>
      </c>
      <c r="B200" s="4" t="s">
        <v>397</v>
      </c>
      <c r="C200" s="4" t="s">
        <v>813</v>
      </c>
      <c r="D200" s="2"/>
      <c r="E200" s="2"/>
      <c r="F200" s="2" t="s">
        <v>398</v>
      </c>
      <c r="G200" s="2" t="s">
        <v>7</v>
      </c>
      <c r="H200" s="2" t="s">
        <v>2</v>
      </c>
      <c r="I200" s="2" t="s">
        <v>2</v>
      </c>
      <c r="J200" s="2" t="s">
        <v>19</v>
      </c>
      <c r="K200" s="8"/>
      <c r="L200" s="9"/>
      <c r="M200" s="10"/>
      <c r="N200" s="11"/>
      <c r="O200" s="11"/>
      <c r="P200" s="52" t="str">
        <f t="shared" si="3"/>
        <v>4.3 Relocation of production</v>
      </c>
    </row>
    <row r="201" spans="1:16" x14ac:dyDescent="0.35">
      <c r="A201" s="2">
        <v>200</v>
      </c>
      <c r="B201" s="4" t="s">
        <v>399</v>
      </c>
      <c r="C201" s="4" t="s">
        <v>814</v>
      </c>
      <c r="D201" s="2"/>
      <c r="E201" s="2"/>
      <c r="F201" s="2" t="s">
        <v>400</v>
      </c>
      <c r="G201" s="2" t="s">
        <v>7</v>
      </c>
      <c r="H201" s="2" t="s">
        <v>2</v>
      </c>
      <c r="I201" s="2" t="s">
        <v>2</v>
      </c>
      <c r="J201" s="2" t="s">
        <v>19</v>
      </c>
      <c r="K201" s="8"/>
      <c r="L201" s="9"/>
      <c r="M201" s="10"/>
      <c r="N201" s="11"/>
      <c r="O201" s="11"/>
      <c r="P201" s="52" t="str">
        <f t="shared" si="3"/>
        <v>4.3 Relocation of production</v>
      </c>
    </row>
    <row r="202" spans="1:16" x14ac:dyDescent="0.35">
      <c r="A202" s="2">
        <v>201</v>
      </c>
      <c r="B202" s="4" t="s">
        <v>401</v>
      </c>
      <c r="C202" s="4" t="s">
        <v>815</v>
      </c>
      <c r="D202" s="2"/>
      <c r="E202" s="2"/>
      <c r="F202" s="2" t="s">
        <v>402</v>
      </c>
      <c r="G202" s="2" t="s">
        <v>7</v>
      </c>
      <c r="H202" s="2" t="s">
        <v>2</v>
      </c>
      <c r="I202" s="2" t="s">
        <v>2</v>
      </c>
      <c r="J202" s="2" t="s">
        <v>19</v>
      </c>
      <c r="K202" s="8"/>
      <c r="L202" s="9"/>
      <c r="M202" s="10"/>
      <c r="N202" s="11"/>
      <c r="O202" s="11"/>
      <c r="P202" s="52" t="str">
        <f t="shared" si="3"/>
        <v>4.3 Relocation of production</v>
      </c>
    </row>
    <row r="203" spans="1:16" ht="34" x14ac:dyDescent="0.35">
      <c r="A203" s="3">
        <v>202</v>
      </c>
      <c r="B203" s="6" t="s">
        <v>403</v>
      </c>
      <c r="C203" s="6" t="s">
        <v>816</v>
      </c>
      <c r="D203" s="3"/>
      <c r="E203" s="3"/>
      <c r="F203" s="3" t="s">
        <v>404</v>
      </c>
      <c r="G203" s="3" t="s">
        <v>7</v>
      </c>
      <c r="H203" s="3" t="s">
        <v>2</v>
      </c>
      <c r="I203" s="3" t="s">
        <v>2</v>
      </c>
      <c r="J203" s="3" t="s">
        <v>10</v>
      </c>
      <c r="K203" s="8"/>
      <c r="L203" s="9"/>
      <c r="M203" s="10"/>
      <c r="N203" s="11"/>
      <c r="O203" s="11"/>
      <c r="P203" s="52" t="str">
        <f t="shared" si="3"/>
        <v>4.4 Traceability</v>
      </c>
    </row>
    <row r="204" spans="1:16" ht="29" x14ac:dyDescent="0.35">
      <c r="A204" s="2">
        <v>203</v>
      </c>
      <c r="B204" s="4" t="s">
        <v>405</v>
      </c>
      <c r="C204" s="4" t="s">
        <v>817</v>
      </c>
      <c r="D204" s="2"/>
      <c r="E204" s="2"/>
      <c r="F204" s="2" t="s">
        <v>406</v>
      </c>
      <c r="G204" s="2" t="s">
        <v>7</v>
      </c>
      <c r="H204" s="2" t="s">
        <v>2</v>
      </c>
      <c r="I204" s="2" t="s">
        <v>2</v>
      </c>
      <c r="J204" s="2" t="s">
        <v>19</v>
      </c>
      <c r="K204" s="8"/>
      <c r="L204" s="9"/>
      <c r="M204" s="10"/>
      <c r="N204" s="11"/>
      <c r="O204" s="11"/>
      <c r="P204" s="52" t="str">
        <f t="shared" si="3"/>
        <v>4.4 Traceability</v>
      </c>
    </row>
    <row r="205" spans="1:16" ht="34" x14ac:dyDescent="0.35">
      <c r="A205" s="3">
        <v>204</v>
      </c>
      <c r="B205" s="6" t="s">
        <v>407</v>
      </c>
      <c r="C205" s="6" t="s">
        <v>818</v>
      </c>
      <c r="D205" s="3"/>
      <c r="E205" s="3"/>
      <c r="F205" s="3" t="s">
        <v>408</v>
      </c>
      <c r="G205" s="3" t="s">
        <v>7</v>
      </c>
      <c r="H205" s="3" t="s">
        <v>2</v>
      </c>
      <c r="I205" s="3" t="s">
        <v>2</v>
      </c>
      <c r="J205" s="3" t="s">
        <v>10</v>
      </c>
      <c r="K205" s="8"/>
      <c r="L205" s="9"/>
      <c r="M205" s="10"/>
      <c r="N205" s="11"/>
      <c r="O205" s="11"/>
      <c r="P205" s="52" t="str">
        <f t="shared" si="3"/>
        <v>4.5 Requalification of components</v>
      </c>
    </row>
    <row r="206" spans="1:16" ht="72.5" x14ac:dyDescent="0.35">
      <c r="A206" s="2">
        <v>205</v>
      </c>
      <c r="B206" s="4" t="s">
        <v>409</v>
      </c>
      <c r="C206" s="4" t="s">
        <v>819</v>
      </c>
      <c r="D206" s="2"/>
      <c r="E206" s="2"/>
      <c r="F206" s="2" t="s">
        <v>410</v>
      </c>
      <c r="G206" s="2" t="s">
        <v>7</v>
      </c>
      <c r="H206" s="2" t="s">
        <v>2</v>
      </c>
      <c r="I206" s="2" t="s">
        <v>2</v>
      </c>
      <c r="J206" s="2" t="s">
        <v>19</v>
      </c>
      <c r="K206" s="8"/>
      <c r="L206" s="9"/>
      <c r="M206" s="10"/>
      <c r="N206" s="11"/>
      <c r="O206" s="11"/>
      <c r="P206" s="52" t="str">
        <f t="shared" si="3"/>
        <v>4.5 Requalification of components</v>
      </c>
    </row>
    <row r="207" spans="1:16" ht="34" x14ac:dyDescent="0.35">
      <c r="A207" s="3">
        <v>206</v>
      </c>
      <c r="B207" s="6" t="s">
        <v>411</v>
      </c>
      <c r="C207" s="6" t="s">
        <v>820</v>
      </c>
      <c r="D207" s="3"/>
      <c r="E207" s="3"/>
      <c r="F207" s="3" t="s">
        <v>412</v>
      </c>
      <c r="G207" s="3" t="s">
        <v>1</v>
      </c>
      <c r="H207" s="3" t="s">
        <v>2</v>
      </c>
      <c r="I207" s="3" t="s">
        <v>2</v>
      </c>
      <c r="J207" s="3" t="s">
        <v>10</v>
      </c>
      <c r="K207" s="8"/>
      <c r="L207" s="9"/>
      <c r="M207" s="10"/>
      <c r="N207" s="11"/>
      <c r="O207" s="11"/>
      <c r="P207" s="52" t="str">
        <f t="shared" si="3"/>
        <v>4.6 Transport protection</v>
      </c>
    </row>
    <row r="208" spans="1:16" ht="43.5" x14ac:dyDescent="0.35">
      <c r="A208" s="2">
        <v>207</v>
      </c>
      <c r="B208" s="4" t="s">
        <v>413</v>
      </c>
      <c r="C208" s="4" t="s">
        <v>821</v>
      </c>
      <c r="D208" s="2"/>
      <c r="E208" s="2"/>
      <c r="F208" s="2" t="s">
        <v>414</v>
      </c>
      <c r="G208" s="2" t="s">
        <v>1</v>
      </c>
      <c r="H208" s="2" t="s">
        <v>2</v>
      </c>
      <c r="I208" s="2" t="s">
        <v>2</v>
      </c>
      <c r="J208" s="2" t="s">
        <v>19</v>
      </c>
      <c r="K208" s="8"/>
      <c r="L208" s="9"/>
      <c r="M208" s="10"/>
      <c r="N208" s="11"/>
      <c r="O208" s="11"/>
      <c r="P208" s="52" t="str">
        <f t="shared" si="3"/>
        <v>4.6 Transport protection</v>
      </c>
    </row>
    <row r="209" spans="1:16" ht="42" x14ac:dyDescent="0.35">
      <c r="A209" s="3">
        <v>208</v>
      </c>
      <c r="B209" s="5" t="s">
        <v>415</v>
      </c>
      <c r="C209" s="5" t="s">
        <v>822</v>
      </c>
      <c r="D209" s="3"/>
      <c r="E209" s="3"/>
      <c r="F209" s="3" t="s">
        <v>416</v>
      </c>
      <c r="G209" s="3" t="s">
        <v>7</v>
      </c>
      <c r="H209" s="3" t="s">
        <v>2</v>
      </c>
      <c r="I209" s="3" t="s">
        <v>2</v>
      </c>
      <c r="J209" s="3" t="s">
        <v>10</v>
      </c>
      <c r="K209" s="8"/>
      <c r="L209" s="9"/>
      <c r="M209" s="10"/>
      <c r="N209" s="11"/>
      <c r="O209" s="11"/>
      <c r="P209" s="52" t="str">
        <f t="shared" si="3"/>
        <v>5 Definitions, Terms, Abbreviations</v>
      </c>
    </row>
    <row r="210" spans="1:16" ht="34" x14ac:dyDescent="0.35">
      <c r="A210" s="3">
        <v>209</v>
      </c>
      <c r="B210" s="6" t="s">
        <v>417</v>
      </c>
      <c r="C210" s="6" t="s">
        <v>823</v>
      </c>
      <c r="D210" s="3"/>
      <c r="E210" s="3"/>
      <c r="F210" s="3" t="s">
        <v>418</v>
      </c>
      <c r="G210" s="3" t="s">
        <v>7</v>
      </c>
      <c r="H210" s="3" t="s">
        <v>2</v>
      </c>
      <c r="I210" s="3" t="s">
        <v>2</v>
      </c>
      <c r="J210" s="3" t="s">
        <v>10</v>
      </c>
      <c r="K210" s="8"/>
      <c r="L210" s="9"/>
      <c r="M210" s="10"/>
      <c r="N210" s="11"/>
      <c r="O210" s="11"/>
      <c r="P210" s="52" t="str">
        <f t="shared" si="3"/>
        <v>5.1 Terms and definitions</v>
      </c>
    </row>
    <row r="211" spans="1:16" ht="297" customHeight="1" x14ac:dyDescent="0.35">
      <c r="A211" s="2">
        <v>210</v>
      </c>
      <c r="B211" s="4"/>
      <c r="C211" s="4"/>
      <c r="D211" s="2"/>
      <c r="E211" s="2"/>
      <c r="F211" s="2" t="s">
        <v>419</v>
      </c>
      <c r="G211" s="2" t="s">
        <v>7</v>
      </c>
      <c r="H211" s="2" t="s">
        <v>2</v>
      </c>
      <c r="I211" s="2" t="s">
        <v>2</v>
      </c>
      <c r="J211" s="2" t="s">
        <v>3</v>
      </c>
      <c r="K211" s="8"/>
      <c r="L211" s="9"/>
      <c r="M211" s="10"/>
      <c r="N211" s="11"/>
      <c r="O211" s="11"/>
      <c r="P211" s="52" t="str">
        <f t="shared" si="3"/>
        <v>5.1 Terms and definitions</v>
      </c>
    </row>
    <row r="212" spans="1:16" ht="29" x14ac:dyDescent="0.35">
      <c r="A212" s="2">
        <v>211</v>
      </c>
      <c r="B212" s="4" t="s">
        <v>420</v>
      </c>
      <c r="C212" s="4" t="s">
        <v>824</v>
      </c>
      <c r="D212" s="2"/>
      <c r="E212" s="2"/>
      <c r="F212" s="2" t="s">
        <v>421</v>
      </c>
      <c r="G212" s="2" t="s">
        <v>7</v>
      </c>
      <c r="H212" s="2" t="s">
        <v>2</v>
      </c>
      <c r="I212" s="2" t="s">
        <v>2</v>
      </c>
      <c r="J212" s="2" t="s">
        <v>3</v>
      </c>
      <c r="K212" s="8"/>
      <c r="L212" s="9"/>
      <c r="M212" s="10"/>
      <c r="N212" s="11"/>
      <c r="O212" s="11"/>
      <c r="P212" s="52" t="str">
        <f t="shared" si="3"/>
        <v>5.1 Terms and definitions</v>
      </c>
    </row>
    <row r="213" spans="1:16" ht="29" x14ac:dyDescent="0.35">
      <c r="A213" s="2">
        <v>212</v>
      </c>
      <c r="B213" s="4" t="s">
        <v>422</v>
      </c>
      <c r="C213" s="4" t="s">
        <v>825</v>
      </c>
      <c r="D213" s="2"/>
      <c r="E213" s="2"/>
      <c r="F213" s="2" t="s">
        <v>423</v>
      </c>
      <c r="G213" s="2" t="s">
        <v>7</v>
      </c>
      <c r="H213" s="2" t="s">
        <v>2</v>
      </c>
      <c r="I213" s="2" t="s">
        <v>2</v>
      </c>
      <c r="J213" s="2" t="s">
        <v>3</v>
      </c>
      <c r="K213" s="8"/>
      <c r="L213" s="9"/>
      <c r="M213" s="10"/>
      <c r="N213" s="11"/>
      <c r="O213" s="11"/>
      <c r="P213" s="52" t="str">
        <f t="shared" si="3"/>
        <v>5.1 Terms and definitions</v>
      </c>
    </row>
    <row r="214" spans="1:16" ht="29" x14ac:dyDescent="0.35">
      <c r="A214" s="2">
        <v>213</v>
      </c>
      <c r="B214" s="4" t="s">
        <v>424</v>
      </c>
      <c r="C214" s="4" t="s">
        <v>826</v>
      </c>
      <c r="D214" s="2"/>
      <c r="E214" s="2"/>
      <c r="F214" s="2" t="s">
        <v>425</v>
      </c>
      <c r="G214" s="2" t="s">
        <v>7</v>
      </c>
      <c r="H214" s="2" t="s">
        <v>2</v>
      </c>
      <c r="I214" s="2" t="s">
        <v>2</v>
      </c>
      <c r="J214" s="2" t="s">
        <v>3</v>
      </c>
      <c r="K214" s="8"/>
      <c r="L214" s="9"/>
      <c r="M214" s="10"/>
      <c r="N214" s="11"/>
      <c r="O214" s="11"/>
      <c r="P214" s="52" t="str">
        <f t="shared" si="3"/>
        <v>5.1 Terms and definitions</v>
      </c>
    </row>
    <row r="215" spans="1:16" ht="29" x14ac:dyDescent="0.35">
      <c r="A215" s="2">
        <v>214</v>
      </c>
      <c r="B215" s="4" t="s">
        <v>426</v>
      </c>
      <c r="C215" s="4" t="s">
        <v>827</v>
      </c>
      <c r="D215" s="2"/>
      <c r="E215" s="2"/>
      <c r="F215" s="2" t="s">
        <v>427</v>
      </c>
      <c r="G215" s="2" t="s">
        <v>7</v>
      </c>
      <c r="H215" s="2" t="s">
        <v>2</v>
      </c>
      <c r="I215" s="2" t="s">
        <v>2</v>
      </c>
      <c r="J215" s="2" t="s">
        <v>3</v>
      </c>
      <c r="K215" s="8"/>
      <c r="L215" s="9"/>
      <c r="M215" s="10"/>
      <c r="N215" s="11"/>
      <c r="O215" s="11"/>
      <c r="P215" s="52" t="str">
        <f t="shared" si="3"/>
        <v>5.1 Terms and definitions</v>
      </c>
    </row>
    <row r="216" spans="1:16" ht="29" x14ac:dyDescent="0.35">
      <c r="A216" s="2">
        <v>215</v>
      </c>
      <c r="B216" s="4" t="s">
        <v>428</v>
      </c>
      <c r="C216" s="4" t="s">
        <v>828</v>
      </c>
      <c r="D216" s="2"/>
      <c r="E216" s="2"/>
      <c r="F216" s="2" t="s">
        <v>429</v>
      </c>
      <c r="G216" s="2" t="s">
        <v>7</v>
      </c>
      <c r="H216" s="2" t="s">
        <v>2</v>
      </c>
      <c r="I216" s="2" t="s">
        <v>2</v>
      </c>
      <c r="J216" s="2" t="s">
        <v>3</v>
      </c>
      <c r="K216" s="8"/>
      <c r="L216" s="9"/>
      <c r="M216" s="10"/>
      <c r="N216" s="11"/>
      <c r="O216" s="11"/>
      <c r="P216" s="52" t="str">
        <f t="shared" si="3"/>
        <v>5.1 Terms and definitions</v>
      </c>
    </row>
    <row r="217" spans="1:16" ht="29" x14ac:dyDescent="0.35">
      <c r="A217" s="2">
        <v>216</v>
      </c>
      <c r="B217" s="4" t="s">
        <v>430</v>
      </c>
      <c r="C217" s="4" t="s">
        <v>829</v>
      </c>
      <c r="D217" s="2"/>
      <c r="E217" s="2"/>
      <c r="F217" s="2" t="s">
        <v>431</v>
      </c>
      <c r="G217" s="2" t="s">
        <v>7</v>
      </c>
      <c r="H217" s="2" t="s">
        <v>2</v>
      </c>
      <c r="I217" s="2" t="s">
        <v>2</v>
      </c>
      <c r="J217" s="2" t="s">
        <v>3</v>
      </c>
      <c r="K217" s="8"/>
      <c r="L217" s="9"/>
      <c r="M217" s="10"/>
      <c r="N217" s="11"/>
      <c r="O217" s="11"/>
      <c r="P217" s="52" t="str">
        <f t="shared" si="3"/>
        <v>5.1 Terms and definitions</v>
      </c>
    </row>
    <row r="218" spans="1:16" ht="29" x14ac:dyDescent="0.35">
      <c r="A218" s="2">
        <v>217</v>
      </c>
      <c r="B218" s="4" t="s">
        <v>432</v>
      </c>
      <c r="C218" s="4" t="s">
        <v>830</v>
      </c>
      <c r="D218" s="2"/>
      <c r="E218" s="2"/>
      <c r="F218" s="2" t="s">
        <v>433</v>
      </c>
      <c r="G218" s="2" t="s">
        <v>7</v>
      </c>
      <c r="H218" s="2" t="s">
        <v>2</v>
      </c>
      <c r="I218" s="2" t="s">
        <v>2</v>
      </c>
      <c r="J218" s="2" t="s">
        <v>3</v>
      </c>
      <c r="K218" s="8"/>
      <c r="L218" s="9"/>
      <c r="M218" s="10"/>
      <c r="N218" s="11"/>
      <c r="O218" s="11"/>
      <c r="P218" s="52" t="str">
        <f t="shared" si="3"/>
        <v>5.1 Terms and definitions</v>
      </c>
    </row>
    <row r="219" spans="1:16" ht="34" x14ac:dyDescent="0.35">
      <c r="A219" s="3">
        <v>218</v>
      </c>
      <c r="B219" s="6" t="s">
        <v>434</v>
      </c>
      <c r="C219" s="6" t="s">
        <v>831</v>
      </c>
      <c r="D219" s="3"/>
      <c r="E219" s="3"/>
      <c r="F219" s="3" t="s">
        <v>435</v>
      </c>
      <c r="G219" s="3" t="s">
        <v>7</v>
      </c>
      <c r="H219" s="3" t="s">
        <v>2</v>
      </c>
      <c r="I219" s="3" t="s">
        <v>2</v>
      </c>
      <c r="J219" s="3" t="s">
        <v>10</v>
      </c>
      <c r="K219" s="8"/>
      <c r="L219" s="9"/>
      <c r="M219" s="10"/>
      <c r="N219" s="11"/>
      <c r="O219" s="11"/>
      <c r="P219" s="52" t="str">
        <f t="shared" si="3"/>
        <v>5.2 Abbreviations</v>
      </c>
    </row>
    <row r="220" spans="1:16" ht="29" x14ac:dyDescent="0.35">
      <c r="A220" s="2">
        <v>219</v>
      </c>
      <c r="B220" s="4" t="s">
        <v>436</v>
      </c>
      <c r="C220" s="4" t="s">
        <v>832</v>
      </c>
      <c r="D220" s="2"/>
      <c r="E220" s="2"/>
      <c r="F220" s="2" t="s">
        <v>437</v>
      </c>
      <c r="G220" s="2" t="s">
        <v>7</v>
      </c>
      <c r="H220" s="2" t="s">
        <v>2</v>
      </c>
      <c r="I220" s="2" t="s">
        <v>2</v>
      </c>
      <c r="J220" s="2" t="s">
        <v>3</v>
      </c>
      <c r="K220" s="8"/>
      <c r="L220" s="9"/>
      <c r="M220" s="10"/>
      <c r="N220" s="11"/>
      <c r="O220" s="11"/>
      <c r="P220" s="52" t="str">
        <f t="shared" si="3"/>
        <v>5.2 Abbreviations</v>
      </c>
    </row>
    <row r="221" spans="1:16" ht="29" x14ac:dyDescent="0.35">
      <c r="A221" s="2">
        <v>220</v>
      </c>
      <c r="B221" s="4" t="s">
        <v>438</v>
      </c>
      <c r="C221" s="4" t="s">
        <v>833</v>
      </c>
      <c r="D221" s="2"/>
      <c r="E221" s="2"/>
      <c r="F221" s="2" t="s">
        <v>439</v>
      </c>
      <c r="G221" s="2" t="s">
        <v>7</v>
      </c>
      <c r="H221" s="2" t="s">
        <v>2</v>
      </c>
      <c r="I221" s="2" t="s">
        <v>2</v>
      </c>
      <c r="J221" s="2" t="s">
        <v>3</v>
      </c>
      <c r="K221" s="8"/>
      <c r="L221" s="9"/>
      <c r="M221" s="10"/>
      <c r="N221" s="11"/>
      <c r="O221" s="11"/>
      <c r="P221" s="52" t="str">
        <f t="shared" si="3"/>
        <v>5.2 Abbreviations</v>
      </c>
    </row>
    <row r="222" spans="1:16" ht="29" x14ac:dyDescent="0.35">
      <c r="A222" s="2">
        <v>221</v>
      </c>
      <c r="B222" s="4" t="s">
        <v>440</v>
      </c>
      <c r="C222" s="4" t="s">
        <v>834</v>
      </c>
      <c r="D222" s="2"/>
      <c r="E222" s="2"/>
      <c r="F222" s="2" t="s">
        <v>441</v>
      </c>
      <c r="G222" s="2" t="s">
        <v>7</v>
      </c>
      <c r="H222" s="2" t="s">
        <v>2</v>
      </c>
      <c r="I222" s="2" t="s">
        <v>2</v>
      </c>
      <c r="J222" s="2" t="s">
        <v>3</v>
      </c>
      <c r="K222" s="8"/>
      <c r="L222" s="9"/>
      <c r="M222" s="10"/>
      <c r="N222" s="11"/>
      <c r="O222" s="11"/>
      <c r="P222" s="52" t="str">
        <f t="shared" si="3"/>
        <v>5.2 Abbreviations</v>
      </c>
    </row>
    <row r="223" spans="1:16" ht="29" x14ac:dyDescent="0.35">
      <c r="A223" s="2">
        <v>222</v>
      </c>
      <c r="B223" s="4" t="s">
        <v>442</v>
      </c>
      <c r="C223" s="4" t="s">
        <v>835</v>
      </c>
      <c r="D223" s="2"/>
      <c r="E223" s="2"/>
      <c r="F223" s="2" t="s">
        <v>443</v>
      </c>
      <c r="G223" s="2" t="s">
        <v>7</v>
      </c>
      <c r="H223" s="2" t="s">
        <v>2</v>
      </c>
      <c r="I223" s="2" t="s">
        <v>2</v>
      </c>
      <c r="J223" s="2" t="s">
        <v>3</v>
      </c>
      <c r="K223" s="8"/>
      <c r="L223" s="9"/>
      <c r="M223" s="10"/>
      <c r="N223" s="11"/>
      <c r="O223" s="11"/>
      <c r="P223" s="52" t="str">
        <f t="shared" si="3"/>
        <v>5.2 Abbreviations</v>
      </c>
    </row>
    <row r="224" spans="1:16" ht="29" x14ac:dyDescent="0.35">
      <c r="A224" s="2">
        <v>223</v>
      </c>
      <c r="B224" s="4" t="s">
        <v>444</v>
      </c>
      <c r="C224" s="4" t="s">
        <v>836</v>
      </c>
      <c r="D224" s="2"/>
      <c r="E224" s="2"/>
      <c r="F224" s="2" t="s">
        <v>445</v>
      </c>
      <c r="G224" s="2" t="s">
        <v>7</v>
      </c>
      <c r="H224" s="2" t="s">
        <v>2</v>
      </c>
      <c r="I224" s="2" t="s">
        <v>2</v>
      </c>
      <c r="J224" s="2" t="s">
        <v>3</v>
      </c>
      <c r="K224" s="8"/>
      <c r="L224" s="9"/>
      <c r="M224" s="10"/>
      <c r="N224" s="11"/>
      <c r="O224" s="11"/>
      <c r="P224" s="52" t="str">
        <f t="shared" si="3"/>
        <v>5.2 Abbreviations</v>
      </c>
    </row>
    <row r="225" spans="1:16" ht="29" x14ac:dyDescent="0.35">
      <c r="A225" s="2">
        <v>224</v>
      </c>
      <c r="B225" s="4" t="s">
        <v>446</v>
      </c>
      <c r="C225" s="4" t="s">
        <v>837</v>
      </c>
      <c r="D225" s="2"/>
      <c r="E225" s="2"/>
      <c r="F225" s="2" t="s">
        <v>447</v>
      </c>
      <c r="G225" s="2" t="s">
        <v>7</v>
      </c>
      <c r="H225" s="2" t="s">
        <v>2</v>
      </c>
      <c r="I225" s="2" t="s">
        <v>2</v>
      </c>
      <c r="J225" s="2" t="s">
        <v>3</v>
      </c>
      <c r="K225" s="8"/>
      <c r="L225" s="9"/>
      <c r="M225" s="10"/>
      <c r="N225" s="11"/>
      <c r="O225" s="11"/>
      <c r="P225" s="52" t="str">
        <f t="shared" si="3"/>
        <v>5.2 Abbreviations</v>
      </c>
    </row>
    <row r="226" spans="1:16" ht="29" x14ac:dyDescent="0.35">
      <c r="A226" s="2">
        <v>225</v>
      </c>
      <c r="B226" s="4" t="s">
        <v>448</v>
      </c>
      <c r="C226" s="4" t="s">
        <v>838</v>
      </c>
      <c r="D226" s="2"/>
      <c r="E226" s="2"/>
      <c r="F226" s="2" t="s">
        <v>449</v>
      </c>
      <c r="G226" s="2" t="s">
        <v>7</v>
      </c>
      <c r="H226" s="2" t="s">
        <v>2</v>
      </c>
      <c r="I226" s="2" t="s">
        <v>2</v>
      </c>
      <c r="J226" s="2" t="s">
        <v>3</v>
      </c>
      <c r="K226" s="8"/>
      <c r="L226" s="9"/>
      <c r="M226" s="10"/>
      <c r="N226" s="11"/>
      <c r="O226" s="11"/>
      <c r="P226" s="52" t="str">
        <f t="shared" si="3"/>
        <v>5.2 Abbreviations</v>
      </c>
    </row>
    <row r="227" spans="1:16" ht="29" x14ac:dyDescent="0.35">
      <c r="A227" s="2">
        <v>226</v>
      </c>
      <c r="B227" s="4" t="s">
        <v>450</v>
      </c>
      <c r="C227" s="4" t="s">
        <v>450</v>
      </c>
      <c r="D227" s="2"/>
      <c r="E227" s="2"/>
      <c r="F227" s="2" t="s">
        <v>451</v>
      </c>
      <c r="G227" s="2" t="s">
        <v>7</v>
      </c>
      <c r="H227" s="2" t="s">
        <v>2</v>
      </c>
      <c r="I227" s="2" t="s">
        <v>2</v>
      </c>
      <c r="J227" s="2" t="s">
        <v>3</v>
      </c>
      <c r="K227" s="8"/>
      <c r="L227" s="9"/>
      <c r="M227" s="10"/>
      <c r="N227" s="11"/>
      <c r="O227" s="11"/>
      <c r="P227" s="52" t="str">
        <f t="shared" si="3"/>
        <v>5.2 Abbreviations</v>
      </c>
    </row>
    <row r="228" spans="1:16" ht="29" x14ac:dyDescent="0.35">
      <c r="A228" s="2">
        <v>227</v>
      </c>
      <c r="B228" s="4" t="s">
        <v>452</v>
      </c>
      <c r="C228" s="4" t="s">
        <v>839</v>
      </c>
      <c r="D228" s="2"/>
      <c r="E228" s="2"/>
      <c r="F228" s="2" t="s">
        <v>453</v>
      </c>
      <c r="G228" s="2" t="s">
        <v>7</v>
      </c>
      <c r="H228" s="2" t="s">
        <v>2</v>
      </c>
      <c r="I228" s="2" t="s">
        <v>2</v>
      </c>
      <c r="J228" s="2" t="s">
        <v>3</v>
      </c>
      <c r="K228" s="8"/>
      <c r="L228" s="9"/>
      <c r="M228" s="10"/>
      <c r="N228" s="11"/>
      <c r="O228" s="11"/>
      <c r="P228" s="52" t="str">
        <f t="shared" si="3"/>
        <v>5.2 Abbreviations</v>
      </c>
    </row>
    <row r="229" spans="1:16" ht="29" x14ac:dyDescent="0.35">
      <c r="A229" s="2">
        <v>228</v>
      </c>
      <c r="B229" s="4" t="s">
        <v>454</v>
      </c>
      <c r="C229" s="4" t="s">
        <v>840</v>
      </c>
      <c r="D229" s="2"/>
      <c r="E229" s="2"/>
      <c r="F229" s="2" t="s">
        <v>455</v>
      </c>
      <c r="G229" s="2" t="s">
        <v>7</v>
      </c>
      <c r="H229" s="2" t="s">
        <v>2</v>
      </c>
      <c r="I229" s="2" t="s">
        <v>2</v>
      </c>
      <c r="J229" s="2" t="s">
        <v>3</v>
      </c>
      <c r="K229" s="8"/>
      <c r="L229" s="9"/>
      <c r="M229" s="10"/>
      <c r="N229" s="11"/>
      <c r="O229" s="11"/>
      <c r="P229" s="52" t="str">
        <f t="shared" si="3"/>
        <v>5.2 Abbreviations</v>
      </c>
    </row>
    <row r="230" spans="1:16" ht="29" x14ac:dyDescent="0.35">
      <c r="A230" s="2">
        <v>229</v>
      </c>
      <c r="B230" s="4" t="s">
        <v>456</v>
      </c>
      <c r="C230" s="4" t="s">
        <v>456</v>
      </c>
      <c r="D230" s="2"/>
      <c r="E230" s="2"/>
      <c r="F230" s="2" t="s">
        <v>457</v>
      </c>
      <c r="G230" s="2" t="s">
        <v>7</v>
      </c>
      <c r="H230" s="2" t="s">
        <v>2</v>
      </c>
      <c r="I230" s="2" t="s">
        <v>2</v>
      </c>
      <c r="J230" s="2" t="s">
        <v>3</v>
      </c>
      <c r="K230" s="8"/>
      <c r="L230" s="9"/>
      <c r="M230" s="10"/>
      <c r="N230" s="11"/>
      <c r="O230" s="11"/>
      <c r="P230" s="52" t="str">
        <f t="shared" si="3"/>
        <v>5.2 Abbreviations</v>
      </c>
    </row>
    <row r="231" spans="1:16" ht="29" x14ac:dyDescent="0.35">
      <c r="A231" s="2">
        <v>230</v>
      </c>
      <c r="B231" s="4" t="s">
        <v>458</v>
      </c>
      <c r="C231" s="4" t="s">
        <v>458</v>
      </c>
      <c r="D231" s="2"/>
      <c r="E231" s="2"/>
      <c r="F231" s="2" t="s">
        <v>459</v>
      </c>
      <c r="G231" s="2" t="s">
        <v>7</v>
      </c>
      <c r="H231" s="2" t="s">
        <v>2</v>
      </c>
      <c r="I231" s="2" t="s">
        <v>2</v>
      </c>
      <c r="J231" s="2" t="s">
        <v>3</v>
      </c>
      <c r="K231" s="8"/>
      <c r="L231" s="9"/>
      <c r="M231" s="10"/>
      <c r="N231" s="11"/>
      <c r="O231" s="11"/>
      <c r="P231" s="52" t="str">
        <f t="shared" si="3"/>
        <v>5.2 Abbreviations</v>
      </c>
    </row>
    <row r="232" spans="1:16" ht="29" x14ac:dyDescent="0.35">
      <c r="A232" s="2">
        <v>231</v>
      </c>
      <c r="B232" s="4" t="s">
        <v>460</v>
      </c>
      <c r="C232" s="4" t="s">
        <v>460</v>
      </c>
      <c r="D232" s="2"/>
      <c r="E232" s="2"/>
      <c r="F232" s="2" t="s">
        <v>461</v>
      </c>
      <c r="G232" s="2" t="s">
        <v>7</v>
      </c>
      <c r="H232" s="2" t="s">
        <v>2</v>
      </c>
      <c r="I232" s="2" t="s">
        <v>2</v>
      </c>
      <c r="J232" s="2" t="s">
        <v>3</v>
      </c>
      <c r="K232" s="8"/>
      <c r="L232" s="9"/>
      <c r="M232" s="10"/>
      <c r="N232" s="11"/>
      <c r="O232" s="11"/>
      <c r="P232" s="52" t="str">
        <f t="shared" si="3"/>
        <v>5.2 Abbreviations</v>
      </c>
    </row>
    <row r="233" spans="1:16" ht="29" x14ac:dyDescent="0.35">
      <c r="A233" s="2">
        <v>232</v>
      </c>
      <c r="B233" s="4" t="s">
        <v>462</v>
      </c>
      <c r="C233" s="4" t="s">
        <v>462</v>
      </c>
      <c r="D233" s="2"/>
      <c r="E233" s="2"/>
      <c r="F233" s="2" t="s">
        <v>463</v>
      </c>
      <c r="G233" s="2" t="s">
        <v>7</v>
      </c>
      <c r="H233" s="2" t="s">
        <v>2</v>
      </c>
      <c r="I233" s="2" t="s">
        <v>2</v>
      </c>
      <c r="J233" s="2" t="s">
        <v>3</v>
      </c>
      <c r="K233" s="8"/>
      <c r="L233" s="9"/>
      <c r="M233" s="10"/>
      <c r="N233" s="11"/>
      <c r="O233" s="11"/>
      <c r="P233" s="52" t="str">
        <f t="shared" si="3"/>
        <v>5.2 Abbreviations</v>
      </c>
    </row>
    <row r="234" spans="1:16" ht="29" x14ac:dyDescent="0.35">
      <c r="A234" s="2">
        <v>233</v>
      </c>
      <c r="B234" s="4" t="s">
        <v>464</v>
      </c>
      <c r="C234" s="4" t="s">
        <v>464</v>
      </c>
      <c r="D234" s="2"/>
      <c r="E234" s="2"/>
      <c r="F234" s="2" t="s">
        <v>465</v>
      </c>
      <c r="G234" s="2" t="s">
        <v>7</v>
      </c>
      <c r="H234" s="2" t="s">
        <v>2</v>
      </c>
      <c r="I234" s="2" t="s">
        <v>2</v>
      </c>
      <c r="J234" s="2" t="s">
        <v>3</v>
      </c>
      <c r="K234" s="8"/>
      <c r="L234" s="9"/>
      <c r="M234" s="10"/>
      <c r="N234" s="11"/>
      <c r="O234" s="11"/>
      <c r="P234" s="52" t="str">
        <f t="shared" si="3"/>
        <v>5.2 Abbreviations</v>
      </c>
    </row>
    <row r="235" spans="1:16" ht="29" x14ac:dyDescent="0.35">
      <c r="A235" s="2">
        <v>234</v>
      </c>
      <c r="B235" s="4" t="s">
        <v>466</v>
      </c>
      <c r="C235" s="4" t="s">
        <v>841</v>
      </c>
      <c r="D235" s="2"/>
      <c r="E235" s="2"/>
      <c r="F235" s="2" t="s">
        <v>467</v>
      </c>
      <c r="G235" s="2" t="s">
        <v>7</v>
      </c>
      <c r="H235" s="2" t="s">
        <v>2</v>
      </c>
      <c r="I235" s="2" t="s">
        <v>2</v>
      </c>
      <c r="J235" s="2" t="s">
        <v>3</v>
      </c>
      <c r="K235" s="8"/>
      <c r="L235" s="9"/>
      <c r="M235" s="10"/>
      <c r="N235" s="11"/>
      <c r="O235" s="11"/>
      <c r="P235" s="52" t="str">
        <f t="shared" si="3"/>
        <v>5.2 Abbreviations</v>
      </c>
    </row>
    <row r="236" spans="1:16" ht="29" x14ac:dyDescent="0.35">
      <c r="A236" s="2">
        <v>235</v>
      </c>
      <c r="B236" s="4" t="s">
        <v>468</v>
      </c>
      <c r="C236" s="4" t="s">
        <v>842</v>
      </c>
      <c r="D236" s="2"/>
      <c r="E236" s="2"/>
      <c r="F236" s="2" t="s">
        <v>469</v>
      </c>
      <c r="G236" s="2" t="s">
        <v>7</v>
      </c>
      <c r="H236" s="2" t="s">
        <v>2</v>
      </c>
      <c r="I236" s="2" t="s">
        <v>2</v>
      </c>
      <c r="J236" s="2" t="s">
        <v>3</v>
      </c>
      <c r="K236" s="8"/>
      <c r="L236" s="9"/>
      <c r="M236" s="10"/>
      <c r="N236" s="11"/>
      <c r="O236" s="11"/>
      <c r="P236" s="52" t="str">
        <f t="shared" si="3"/>
        <v>5.2 Abbreviations</v>
      </c>
    </row>
    <row r="237" spans="1:16" ht="43.5" x14ac:dyDescent="0.35">
      <c r="A237" s="2">
        <v>236</v>
      </c>
      <c r="B237" s="4" t="s">
        <v>470</v>
      </c>
      <c r="C237" s="4" t="s">
        <v>843</v>
      </c>
      <c r="D237" s="2"/>
      <c r="E237" s="2"/>
      <c r="F237" s="2" t="s">
        <v>471</v>
      </c>
      <c r="G237" s="2" t="s">
        <v>7</v>
      </c>
      <c r="H237" s="2" t="s">
        <v>2</v>
      </c>
      <c r="I237" s="2" t="s">
        <v>2</v>
      </c>
      <c r="J237" s="2" t="s">
        <v>3</v>
      </c>
      <c r="K237" s="8"/>
      <c r="L237" s="9"/>
      <c r="M237" s="10"/>
      <c r="N237" s="11"/>
      <c r="O237" s="11"/>
      <c r="P237" s="52" t="str">
        <f t="shared" si="3"/>
        <v>5.2 Abbreviations</v>
      </c>
    </row>
    <row r="238" spans="1:16" ht="29" x14ac:dyDescent="0.35">
      <c r="A238" s="2">
        <v>237</v>
      </c>
      <c r="B238" s="4" t="s">
        <v>472</v>
      </c>
      <c r="C238" s="4" t="s">
        <v>844</v>
      </c>
      <c r="D238" s="2"/>
      <c r="E238" s="2"/>
      <c r="F238" s="2" t="s">
        <v>473</v>
      </c>
      <c r="G238" s="2" t="s">
        <v>7</v>
      </c>
      <c r="H238" s="2" t="s">
        <v>2</v>
      </c>
      <c r="I238" s="2" t="s">
        <v>2</v>
      </c>
      <c r="J238" s="2" t="s">
        <v>3</v>
      </c>
      <c r="K238" s="8"/>
      <c r="L238" s="9"/>
      <c r="M238" s="10"/>
      <c r="N238" s="11"/>
      <c r="O238" s="11"/>
      <c r="P238" s="52" t="str">
        <f t="shared" si="3"/>
        <v>5.2 Abbreviations</v>
      </c>
    </row>
    <row r="239" spans="1:16" ht="29" x14ac:dyDescent="0.35">
      <c r="A239" s="2">
        <v>238</v>
      </c>
      <c r="B239" s="4" t="s">
        <v>474</v>
      </c>
      <c r="C239" s="4" t="s">
        <v>845</v>
      </c>
      <c r="D239" s="2"/>
      <c r="E239" s="2"/>
      <c r="F239" s="2" t="s">
        <v>475</v>
      </c>
      <c r="G239" s="2" t="s">
        <v>7</v>
      </c>
      <c r="H239" s="2" t="s">
        <v>2</v>
      </c>
      <c r="I239" s="2" t="s">
        <v>2</v>
      </c>
      <c r="J239" s="2" t="s">
        <v>3</v>
      </c>
      <c r="K239" s="8"/>
      <c r="L239" s="9"/>
      <c r="M239" s="10"/>
      <c r="N239" s="11"/>
      <c r="O239" s="11"/>
      <c r="P239" s="52" t="str">
        <f t="shared" si="3"/>
        <v>5.2 Abbreviations</v>
      </c>
    </row>
    <row r="240" spans="1:16" ht="29" x14ac:dyDescent="0.35">
      <c r="A240" s="2">
        <v>239</v>
      </c>
      <c r="B240" s="4" t="s">
        <v>476</v>
      </c>
      <c r="C240" s="4" t="s">
        <v>476</v>
      </c>
      <c r="D240" s="2"/>
      <c r="E240" s="2"/>
      <c r="F240" s="2" t="s">
        <v>477</v>
      </c>
      <c r="G240" s="2" t="s">
        <v>7</v>
      </c>
      <c r="H240" s="2" t="s">
        <v>2</v>
      </c>
      <c r="I240" s="2" t="s">
        <v>2</v>
      </c>
      <c r="J240" s="2" t="s">
        <v>3</v>
      </c>
      <c r="K240" s="8"/>
      <c r="L240" s="9"/>
      <c r="M240" s="10"/>
      <c r="N240" s="11"/>
      <c r="O240" s="11"/>
      <c r="P240" s="52" t="str">
        <f t="shared" si="3"/>
        <v>5.2 Abbreviations</v>
      </c>
    </row>
    <row r="241" spans="1:16" ht="29" x14ac:dyDescent="0.35">
      <c r="A241" s="2">
        <v>240</v>
      </c>
      <c r="B241" s="4" t="s">
        <v>478</v>
      </c>
      <c r="C241" s="4" t="s">
        <v>846</v>
      </c>
      <c r="D241" s="2"/>
      <c r="E241" s="2"/>
      <c r="F241" s="2" t="s">
        <v>479</v>
      </c>
      <c r="G241" s="2" t="s">
        <v>7</v>
      </c>
      <c r="H241" s="2" t="s">
        <v>2</v>
      </c>
      <c r="I241" s="2" t="s">
        <v>2</v>
      </c>
      <c r="J241" s="2" t="s">
        <v>3</v>
      </c>
      <c r="K241" s="8"/>
      <c r="L241" s="9"/>
      <c r="M241" s="10"/>
      <c r="N241" s="11"/>
      <c r="O241" s="11"/>
      <c r="P241" s="52" t="str">
        <f t="shared" si="3"/>
        <v>5.2 Abbreviations</v>
      </c>
    </row>
    <row r="242" spans="1:16" ht="29" x14ac:dyDescent="0.35">
      <c r="A242" s="2">
        <v>241</v>
      </c>
      <c r="B242" s="4" t="s">
        <v>480</v>
      </c>
      <c r="C242" s="4" t="s">
        <v>847</v>
      </c>
      <c r="D242" s="2"/>
      <c r="E242" s="2"/>
      <c r="F242" s="2" t="s">
        <v>481</v>
      </c>
      <c r="G242" s="2" t="s">
        <v>7</v>
      </c>
      <c r="H242" s="2" t="s">
        <v>2</v>
      </c>
      <c r="I242" s="2" t="s">
        <v>2</v>
      </c>
      <c r="J242" s="2" t="s">
        <v>3</v>
      </c>
      <c r="K242" s="8"/>
      <c r="L242" s="9"/>
      <c r="M242" s="10"/>
      <c r="N242" s="11"/>
      <c r="O242" s="11"/>
      <c r="P242" s="52" t="str">
        <f t="shared" si="3"/>
        <v>5.2 Abbreviations</v>
      </c>
    </row>
    <row r="243" spans="1:16" ht="29" x14ac:dyDescent="0.35">
      <c r="A243" s="2">
        <v>242</v>
      </c>
      <c r="B243" s="4" t="s">
        <v>482</v>
      </c>
      <c r="C243" s="4" t="s">
        <v>482</v>
      </c>
      <c r="D243" s="2"/>
      <c r="E243" s="2"/>
      <c r="F243" s="2" t="s">
        <v>483</v>
      </c>
      <c r="G243" s="2" t="s">
        <v>7</v>
      </c>
      <c r="H243" s="2" t="s">
        <v>2</v>
      </c>
      <c r="I243" s="2" t="s">
        <v>2</v>
      </c>
      <c r="J243" s="2" t="s">
        <v>3</v>
      </c>
      <c r="K243" s="8"/>
      <c r="L243" s="9"/>
      <c r="M243" s="10"/>
      <c r="N243" s="11"/>
      <c r="O243" s="11"/>
      <c r="P243" s="52" t="str">
        <f t="shared" si="3"/>
        <v>5.2 Abbreviations</v>
      </c>
    </row>
    <row r="244" spans="1:16" ht="29" x14ac:dyDescent="0.35">
      <c r="A244" s="2">
        <v>243</v>
      </c>
      <c r="B244" s="4" t="s">
        <v>484</v>
      </c>
      <c r="C244" s="4" t="s">
        <v>484</v>
      </c>
      <c r="D244" s="2"/>
      <c r="E244" s="2"/>
      <c r="F244" s="2" t="s">
        <v>485</v>
      </c>
      <c r="G244" s="2" t="s">
        <v>7</v>
      </c>
      <c r="H244" s="2" t="s">
        <v>2</v>
      </c>
      <c r="I244" s="2" t="s">
        <v>2</v>
      </c>
      <c r="J244" s="2" t="s">
        <v>3</v>
      </c>
      <c r="K244" s="8"/>
      <c r="L244" s="9"/>
      <c r="M244" s="10"/>
      <c r="N244" s="11"/>
      <c r="O244" s="11"/>
      <c r="P244" s="52" t="str">
        <f t="shared" si="3"/>
        <v>5.2 Abbreviations</v>
      </c>
    </row>
    <row r="245" spans="1:16" ht="29" x14ac:dyDescent="0.35">
      <c r="A245" s="2">
        <v>244</v>
      </c>
      <c r="B245" s="4" t="s">
        <v>486</v>
      </c>
      <c r="C245" s="4" t="s">
        <v>486</v>
      </c>
      <c r="D245" s="2"/>
      <c r="E245" s="2"/>
      <c r="F245" s="2" t="s">
        <v>487</v>
      </c>
      <c r="G245" s="2" t="s">
        <v>7</v>
      </c>
      <c r="H245" s="2" t="s">
        <v>2</v>
      </c>
      <c r="I245" s="2" t="s">
        <v>2</v>
      </c>
      <c r="J245" s="2" t="s">
        <v>3</v>
      </c>
      <c r="K245" s="8"/>
      <c r="L245" s="9"/>
      <c r="M245" s="10"/>
      <c r="N245" s="11"/>
      <c r="O245" s="11"/>
      <c r="P245" s="52" t="str">
        <f t="shared" si="3"/>
        <v>5.2 Abbreviations</v>
      </c>
    </row>
    <row r="246" spans="1:16" ht="29" x14ac:dyDescent="0.35">
      <c r="A246" s="2">
        <v>245</v>
      </c>
      <c r="B246" s="4" t="s">
        <v>488</v>
      </c>
      <c r="C246" s="4" t="s">
        <v>848</v>
      </c>
      <c r="D246" s="2"/>
      <c r="E246" s="2"/>
      <c r="F246" s="2" t="s">
        <v>489</v>
      </c>
      <c r="G246" s="2" t="s">
        <v>7</v>
      </c>
      <c r="H246" s="2" t="s">
        <v>2</v>
      </c>
      <c r="I246" s="2" t="s">
        <v>2</v>
      </c>
      <c r="J246" s="2" t="s">
        <v>3</v>
      </c>
      <c r="K246" s="8"/>
      <c r="L246" s="9"/>
      <c r="M246" s="10"/>
      <c r="N246" s="11"/>
      <c r="O246" s="11"/>
      <c r="P246" s="52" t="str">
        <f t="shared" si="3"/>
        <v>5.2 Abbreviations</v>
      </c>
    </row>
    <row r="247" spans="1:16" ht="29" x14ac:dyDescent="0.35">
      <c r="A247" s="2">
        <v>246</v>
      </c>
      <c r="B247" s="4" t="s">
        <v>490</v>
      </c>
      <c r="C247" s="4" t="s">
        <v>849</v>
      </c>
      <c r="D247" s="2"/>
      <c r="E247" s="2"/>
      <c r="F247" s="2" t="s">
        <v>491</v>
      </c>
      <c r="G247" s="2" t="s">
        <v>7</v>
      </c>
      <c r="H247" s="2" t="s">
        <v>2</v>
      </c>
      <c r="I247" s="2" t="s">
        <v>2</v>
      </c>
      <c r="J247" s="2" t="s">
        <v>3</v>
      </c>
      <c r="K247" s="8"/>
      <c r="L247" s="9"/>
      <c r="M247" s="10"/>
      <c r="N247" s="11"/>
      <c r="O247" s="11"/>
      <c r="P247" s="52" t="str">
        <f t="shared" si="3"/>
        <v>5.2 Abbreviations</v>
      </c>
    </row>
    <row r="248" spans="1:16" ht="42" x14ac:dyDescent="0.35">
      <c r="A248" s="3">
        <v>247</v>
      </c>
      <c r="B248" s="5" t="s">
        <v>492</v>
      </c>
      <c r="C248" s="5" t="s">
        <v>850</v>
      </c>
      <c r="D248" s="3"/>
      <c r="E248" s="3"/>
      <c r="F248" s="3" t="s">
        <v>493</v>
      </c>
      <c r="G248" s="3" t="s">
        <v>7</v>
      </c>
      <c r="H248" s="3" t="s">
        <v>2</v>
      </c>
      <c r="I248" s="3" t="s">
        <v>2</v>
      </c>
      <c r="J248" s="3" t="s">
        <v>10</v>
      </c>
      <c r="K248" s="8"/>
      <c r="L248" s="9"/>
      <c r="M248" s="10"/>
      <c r="N248" s="11"/>
      <c r="O248" s="11"/>
      <c r="P248" s="52" t="str">
        <f t="shared" si="3"/>
        <v>6 Other applicable documents</v>
      </c>
    </row>
    <row r="249" spans="1:16" x14ac:dyDescent="0.35">
      <c r="A249" s="2">
        <v>248</v>
      </c>
      <c r="B249" s="4" t="s">
        <v>494</v>
      </c>
      <c r="C249" s="4" t="s">
        <v>851</v>
      </c>
      <c r="D249" s="2"/>
      <c r="E249" s="2"/>
      <c r="F249" s="2" t="s">
        <v>495</v>
      </c>
      <c r="G249" s="2" t="s">
        <v>7</v>
      </c>
      <c r="H249" s="2" t="s">
        <v>2</v>
      </c>
      <c r="I249" s="2" t="s">
        <v>2</v>
      </c>
      <c r="J249" s="2" t="s">
        <v>19</v>
      </c>
      <c r="K249" s="8"/>
      <c r="L249" s="9"/>
      <c r="M249" s="10"/>
      <c r="N249" s="11"/>
      <c r="O249" s="11"/>
      <c r="P249" s="52" t="str">
        <f t="shared" si="3"/>
        <v>6 Other applicable documents</v>
      </c>
    </row>
    <row r="250" spans="1:16" x14ac:dyDescent="0.35">
      <c r="A250" s="2">
        <v>249</v>
      </c>
      <c r="B250" s="4" t="s">
        <v>496</v>
      </c>
      <c r="C250" s="4" t="s">
        <v>852</v>
      </c>
      <c r="D250" s="2"/>
      <c r="E250" s="2"/>
      <c r="F250" s="2" t="s">
        <v>497</v>
      </c>
      <c r="G250" s="2" t="s">
        <v>7</v>
      </c>
      <c r="H250" s="2" t="s">
        <v>2</v>
      </c>
      <c r="I250" s="2" t="s">
        <v>2</v>
      </c>
      <c r="J250" s="2" t="s">
        <v>19</v>
      </c>
      <c r="K250" s="8"/>
      <c r="L250" s="9"/>
      <c r="M250" s="10"/>
      <c r="N250" s="11"/>
      <c r="O250" s="11"/>
      <c r="P250" s="52" t="str">
        <f t="shared" si="3"/>
        <v>6 Other applicable documents</v>
      </c>
    </row>
    <row r="251" spans="1:16" ht="58" x14ac:dyDescent="0.35">
      <c r="A251" s="2">
        <v>250</v>
      </c>
      <c r="B251" s="4" t="s">
        <v>498</v>
      </c>
      <c r="C251" s="4" t="s">
        <v>853</v>
      </c>
      <c r="D251" s="2"/>
      <c r="E251" s="2"/>
      <c r="F251" s="2" t="s">
        <v>499</v>
      </c>
      <c r="G251" s="2" t="s">
        <v>7</v>
      </c>
      <c r="H251" s="2" t="s">
        <v>2</v>
      </c>
      <c r="I251" s="2" t="s">
        <v>2</v>
      </c>
      <c r="J251" s="2" t="s">
        <v>3</v>
      </c>
      <c r="K251" s="8"/>
      <c r="L251" s="9"/>
      <c r="M251" s="10"/>
      <c r="N251" s="11"/>
      <c r="O251" s="11"/>
      <c r="P251" s="52" t="str">
        <f t="shared" si="3"/>
        <v>6 Other applicable documents</v>
      </c>
    </row>
    <row r="252" spans="1:16" ht="34" x14ac:dyDescent="0.35">
      <c r="A252" s="3">
        <v>251</v>
      </c>
      <c r="B252" s="6" t="s">
        <v>500</v>
      </c>
      <c r="C252" s="6" t="s">
        <v>854</v>
      </c>
      <c r="D252" s="3"/>
      <c r="E252" s="3"/>
      <c r="F252" s="3" t="s">
        <v>501</v>
      </c>
      <c r="G252" s="3" t="s">
        <v>7</v>
      </c>
      <c r="H252" s="3" t="s">
        <v>2</v>
      </c>
      <c r="I252" s="3" t="s">
        <v>2</v>
      </c>
      <c r="J252" s="3" t="s">
        <v>10</v>
      </c>
      <c r="K252" s="8"/>
      <c r="L252" s="9"/>
      <c r="M252" s="10"/>
      <c r="N252" s="11"/>
      <c r="O252" s="11"/>
      <c r="P252" s="52" t="str">
        <f t="shared" si="3"/>
        <v>6.1 Technical Specifications</v>
      </c>
    </row>
    <row r="253" spans="1:16" ht="29" x14ac:dyDescent="0.35">
      <c r="A253" s="2">
        <v>252</v>
      </c>
      <c r="B253" s="4" t="s">
        <v>502</v>
      </c>
      <c r="C253" s="4" t="s">
        <v>855</v>
      </c>
      <c r="D253" s="2"/>
      <c r="E253" s="2"/>
      <c r="F253" s="2" t="s">
        <v>503</v>
      </c>
      <c r="G253" s="2" t="s">
        <v>7</v>
      </c>
      <c r="H253" s="2" t="s">
        <v>2</v>
      </c>
      <c r="I253" s="2" t="s">
        <v>2</v>
      </c>
      <c r="J253" s="2" t="s">
        <v>19</v>
      </c>
      <c r="K253" s="8"/>
      <c r="L253" s="9"/>
      <c r="M253" s="10"/>
      <c r="N253" s="11"/>
      <c r="O253" s="11"/>
      <c r="P253" s="52" t="str">
        <f t="shared" si="3"/>
        <v>6.1 Technical Specifications</v>
      </c>
    </row>
    <row r="254" spans="1:16" ht="43.5" x14ac:dyDescent="0.35">
      <c r="A254" s="2">
        <v>253</v>
      </c>
      <c r="B254" s="4" t="s">
        <v>504</v>
      </c>
      <c r="C254" s="4" t="s">
        <v>856</v>
      </c>
      <c r="D254" s="2"/>
      <c r="E254" s="2"/>
      <c r="F254" s="2" t="s">
        <v>505</v>
      </c>
      <c r="G254" s="2" t="s">
        <v>7</v>
      </c>
      <c r="H254" s="2" t="s">
        <v>2</v>
      </c>
      <c r="I254" s="2" t="s">
        <v>2</v>
      </c>
      <c r="J254" s="2" t="s">
        <v>19</v>
      </c>
      <c r="K254" s="8"/>
      <c r="L254" s="9"/>
      <c r="M254" s="10"/>
      <c r="N254" s="11"/>
      <c r="O254" s="11"/>
      <c r="P254" s="52" t="str">
        <f t="shared" si="3"/>
        <v>6.1 Technical Specifications</v>
      </c>
    </row>
    <row r="255" spans="1:16" ht="29" x14ac:dyDescent="0.35">
      <c r="A255" s="2">
        <v>254</v>
      </c>
      <c r="B255" s="4" t="s">
        <v>506</v>
      </c>
      <c r="C255" s="4" t="s">
        <v>857</v>
      </c>
      <c r="D255" s="2"/>
      <c r="E255" s="2"/>
      <c r="F255" s="2" t="s">
        <v>507</v>
      </c>
      <c r="G255" s="2" t="s">
        <v>7</v>
      </c>
      <c r="H255" s="2" t="s">
        <v>2</v>
      </c>
      <c r="I255" s="2" t="s">
        <v>2</v>
      </c>
      <c r="J255" s="2" t="s">
        <v>19</v>
      </c>
      <c r="K255" s="8"/>
      <c r="L255" s="9"/>
      <c r="M255" s="10"/>
      <c r="N255" s="11"/>
      <c r="O255" s="11"/>
      <c r="P255" s="52" t="str">
        <f t="shared" si="3"/>
        <v>6.1 Technical Specifications</v>
      </c>
    </row>
    <row r="256" spans="1:16" ht="29" x14ac:dyDescent="0.35">
      <c r="A256" s="2">
        <v>255</v>
      </c>
      <c r="B256" s="4" t="s">
        <v>508</v>
      </c>
      <c r="C256" s="4" t="s">
        <v>858</v>
      </c>
      <c r="D256" s="2"/>
      <c r="E256" s="2"/>
      <c r="F256" s="2" t="s">
        <v>509</v>
      </c>
      <c r="G256" s="2" t="s">
        <v>7</v>
      </c>
      <c r="H256" s="2" t="s">
        <v>2</v>
      </c>
      <c r="I256" s="2" t="s">
        <v>2</v>
      </c>
      <c r="J256" s="2" t="s">
        <v>19</v>
      </c>
      <c r="K256" s="8"/>
      <c r="L256" s="9"/>
      <c r="M256" s="10"/>
      <c r="N256" s="11"/>
      <c r="O256" s="11"/>
      <c r="P256" s="52" t="str">
        <f t="shared" si="3"/>
        <v>6.1 Technical Specifications</v>
      </c>
    </row>
    <row r="257" spans="1:16" ht="29" x14ac:dyDescent="0.35">
      <c r="A257" s="2">
        <v>256</v>
      </c>
      <c r="B257" s="4" t="s">
        <v>510</v>
      </c>
      <c r="C257" s="4" t="s">
        <v>859</v>
      </c>
      <c r="D257" s="2"/>
      <c r="E257" s="2"/>
      <c r="F257" s="2" t="s">
        <v>511</v>
      </c>
      <c r="G257" s="2" t="s">
        <v>7</v>
      </c>
      <c r="H257" s="2" t="s">
        <v>2</v>
      </c>
      <c r="I257" s="2" t="s">
        <v>2</v>
      </c>
      <c r="J257" s="2" t="s">
        <v>19</v>
      </c>
      <c r="K257" s="8"/>
      <c r="L257" s="9"/>
      <c r="M257" s="10"/>
      <c r="N257" s="11"/>
      <c r="O257" s="11"/>
      <c r="P257" s="52" t="str">
        <f t="shared" si="3"/>
        <v>6.1 Technical Specifications</v>
      </c>
    </row>
    <row r="258" spans="1:16" ht="29" x14ac:dyDescent="0.35">
      <c r="A258" s="2">
        <v>257</v>
      </c>
      <c r="B258" s="4" t="s">
        <v>512</v>
      </c>
      <c r="C258" s="4" t="s">
        <v>860</v>
      </c>
      <c r="D258" s="2"/>
      <c r="E258" s="2"/>
      <c r="F258" s="2" t="s">
        <v>513</v>
      </c>
      <c r="G258" s="2" t="s">
        <v>7</v>
      </c>
      <c r="H258" s="2" t="s">
        <v>2</v>
      </c>
      <c r="I258" s="2" t="s">
        <v>2</v>
      </c>
      <c r="J258" s="2" t="s">
        <v>19</v>
      </c>
      <c r="K258" s="8"/>
      <c r="L258" s="9"/>
      <c r="M258" s="10"/>
      <c r="N258" s="11"/>
      <c r="O258" s="11"/>
      <c r="P258" s="52" t="str">
        <f t="shared" si="3"/>
        <v>6.1 Technical Specifications</v>
      </c>
    </row>
    <row r="259" spans="1:16" ht="29" x14ac:dyDescent="0.35">
      <c r="A259" s="2">
        <v>258</v>
      </c>
      <c r="B259" s="4" t="s">
        <v>514</v>
      </c>
      <c r="C259" s="4" t="s">
        <v>861</v>
      </c>
      <c r="D259" s="2"/>
      <c r="E259" s="2"/>
      <c r="F259" s="2" t="s">
        <v>515</v>
      </c>
      <c r="G259" s="2" t="s">
        <v>7</v>
      </c>
      <c r="H259" s="2" t="s">
        <v>2</v>
      </c>
      <c r="I259" s="2" t="s">
        <v>2</v>
      </c>
      <c r="J259" s="2" t="s">
        <v>19</v>
      </c>
      <c r="K259" s="8"/>
      <c r="L259" s="9"/>
      <c r="M259" s="10"/>
      <c r="N259" s="11"/>
      <c r="O259" s="11"/>
      <c r="P259" s="52" t="str">
        <f t="shared" ref="P259:P313" si="4">IF(AND(J259="Überschrift",LEN(C259)-LEN(SUBSTITUTE(C259,".",""))&lt;2),C259,P258)</f>
        <v>6.1 Technical Specifications</v>
      </c>
    </row>
    <row r="260" spans="1:16" ht="29" x14ac:dyDescent="0.35">
      <c r="A260" s="2">
        <v>259</v>
      </c>
      <c r="B260" s="4" t="s">
        <v>516</v>
      </c>
      <c r="C260" s="4" t="s">
        <v>862</v>
      </c>
      <c r="D260" s="2"/>
      <c r="E260" s="2"/>
      <c r="F260" s="2" t="s">
        <v>517</v>
      </c>
      <c r="G260" s="2" t="s">
        <v>7</v>
      </c>
      <c r="H260" s="2" t="s">
        <v>2</v>
      </c>
      <c r="I260" s="2" t="s">
        <v>2</v>
      </c>
      <c r="J260" s="2" t="s">
        <v>19</v>
      </c>
      <c r="K260" s="8"/>
      <c r="L260" s="9"/>
      <c r="M260" s="10"/>
      <c r="N260" s="11"/>
      <c r="O260" s="11"/>
      <c r="P260" s="52" t="str">
        <f t="shared" si="4"/>
        <v>6.1 Technical Specifications</v>
      </c>
    </row>
    <row r="261" spans="1:16" ht="29" x14ac:dyDescent="0.35">
      <c r="A261" s="2">
        <v>260</v>
      </c>
      <c r="B261" s="4" t="s">
        <v>518</v>
      </c>
      <c r="C261" s="4" t="s">
        <v>863</v>
      </c>
      <c r="D261" s="2"/>
      <c r="E261" s="2"/>
      <c r="F261" s="2" t="s">
        <v>519</v>
      </c>
      <c r="G261" s="2" t="s">
        <v>7</v>
      </c>
      <c r="H261" s="2" t="s">
        <v>2</v>
      </c>
      <c r="I261" s="2" t="s">
        <v>2</v>
      </c>
      <c r="J261" s="2" t="s">
        <v>19</v>
      </c>
      <c r="K261" s="8"/>
      <c r="L261" s="9"/>
      <c r="M261" s="10"/>
      <c r="N261" s="11"/>
      <c r="O261" s="11"/>
      <c r="P261" s="52" t="str">
        <f t="shared" si="4"/>
        <v>6.1 Technical Specifications</v>
      </c>
    </row>
    <row r="262" spans="1:16" ht="34" x14ac:dyDescent="0.35">
      <c r="A262" s="3">
        <v>261</v>
      </c>
      <c r="B262" s="6" t="s">
        <v>520</v>
      </c>
      <c r="C262" s="6" t="s">
        <v>864</v>
      </c>
      <c r="D262" s="3"/>
      <c r="E262" s="3"/>
      <c r="F262" s="3" t="s">
        <v>521</v>
      </c>
      <c r="G262" s="3" t="s">
        <v>7</v>
      </c>
      <c r="H262" s="3" t="s">
        <v>2</v>
      </c>
      <c r="I262" s="3" t="s">
        <v>2</v>
      </c>
      <c r="J262" s="3" t="s">
        <v>10</v>
      </c>
      <c r="K262" s="8"/>
      <c r="L262" s="9"/>
      <c r="M262" s="10"/>
      <c r="N262" s="11"/>
      <c r="O262" s="11"/>
      <c r="P262" s="52" t="str">
        <f t="shared" si="4"/>
        <v>6.2 Type test documents, regulations, laws</v>
      </c>
    </row>
    <row r="263" spans="1:16" ht="29" x14ac:dyDescent="0.35">
      <c r="A263" s="2">
        <v>262</v>
      </c>
      <c r="B263" s="4" t="s">
        <v>522</v>
      </c>
      <c r="C263" s="4" t="s">
        <v>865</v>
      </c>
      <c r="D263" s="2"/>
      <c r="E263" s="2"/>
      <c r="F263" s="2" t="s">
        <v>523</v>
      </c>
      <c r="G263" s="2" t="s">
        <v>7</v>
      </c>
      <c r="H263" s="2" t="s">
        <v>2</v>
      </c>
      <c r="I263" s="2" t="s">
        <v>2</v>
      </c>
      <c r="J263" s="2" t="s">
        <v>19</v>
      </c>
      <c r="K263" s="8"/>
      <c r="L263" s="9"/>
      <c r="M263" s="10"/>
      <c r="N263" s="11"/>
      <c r="O263" s="11"/>
      <c r="P263" s="52" t="str">
        <f t="shared" si="4"/>
        <v>6.2 Type test documents, regulations, laws</v>
      </c>
    </row>
    <row r="264" spans="1:16" ht="29" x14ac:dyDescent="0.35">
      <c r="A264" s="2">
        <v>263</v>
      </c>
      <c r="B264" s="4" t="s">
        <v>524</v>
      </c>
      <c r="C264" s="4" t="s">
        <v>866</v>
      </c>
      <c r="D264" s="2"/>
      <c r="E264" s="2"/>
      <c r="F264" s="2" t="s">
        <v>525</v>
      </c>
      <c r="G264" s="2" t="s">
        <v>7</v>
      </c>
      <c r="H264" s="2" t="s">
        <v>2</v>
      </c>
      <c r="I264" s="2" t="s">
        <v>2</v>
      </c>
      <c r="J264" s="2" t="s">
        <v>19</v>
      </c>
      <c r="K264" s="8"/>
      <c r="L264" s="9"/>
      <c r="M264" s="10"/>
      <c r="N264" s="11"/>
      <c r="O264" s="11"/>
      <c r="P264" s="52" t="str">
        <f t="shared" si="4"/>
        <v>6.2 Type test documents, regulations, laws</v>
      </c>
    </row>
    <row r="265" spans="1:16" ht="29" x14ac:dyDescent="0.35">
      <c r="A265" s="2">
        <v>264</v>
      </c>
      <c r="B265" s="4" t="s">
        <v>526</v>
      </c>
      <c r="C265" s="4" t="s">
        <v>867</v>
      </c>
      <c r="D265" s="2"/>
      <c r="E265" s="2"/>
      <c r="F265" s="2" t="s">
        <v>527</v>
      </c>
      <c r="G265" s="2" t="s">
        <v>7</v>
      </c>
      <c r="H265" s="2" t="s">
        <v>2</v>
      </c>
      <c r="I265" s="2" t="s">
        <v>2</v>
      </c>
      <c r="J265" s="2" t="s">
        <v>19</v>
      </c>
      <c r="K265" s="8"/>
      <c r="L265" s="9"/>
      <c r="M265" s="10"/>
      <c r="N265" s="11"/>
      <c r="O265" s="11"/>
      <c r="P265" s="52" t="str">
        <f t="shared" si="4"/>
        <v>6.2 Type test documents, regulations, laws</v>
      </c>
    </row>
    <row r="266" spans="1:16" ht="29" x14ac:dyDescent="0.35">
      <c r="A266" s="2">
        <v>265</v>
      </c>
      <c r="B266" s="4" t="s">
        <v>528</v>
      </c>
      <c r="C266" s="4" t="s">
        <v>868</v>
      </c>
      <c r="D266" s="2"/>
      <c r="E266" s="2"/>
      <c r="F266" s="2" t="s">
        <v>529</v>
      </c>
      <c r="G266" s="2" t="s">
        <v>7</v>
      </c>
      <c r="H266" s="2" t="s">
        <v>2</v>
      </c>
      <c r="I266" s="2" t="s">
        <v>2</v>
      </c>
      <c r="J266" s="2" t="s">
        <v>19</v>
      </c>
      <c r="K266" s="8"/>
      <c r="L266" s="9"/>
      <c r="M266" s="10"/>
      <c r="N266" s="11"/>
      <c r="O266" s="11"/>
      <c r="P266" s="52" t="str">
        <f t="shared" si="4"/>
        <v>6.2 Type test documents, regulations, laws</v>
      </c>
    </row>
    <row r="267" spans="1:16" ht="29" x14ac:dyDescent="0.35">
      <c r="A267" s="2">
        <v>266</v>
      </c>
      <c r="B267" s="4" t="s">
        <v>530</v>
      </c>
      <c r="C267" s="4" t="s">
        <v>869</v>
      </c>
      <c r="D267" s="2"/>
      <c r="E267" s="2"/>
      <c r="F267" s="2" t="s">
        <v>531</v>
      </c>
      <c r="G267" s="2" t="s">
        <v>7</v>
      </c>
      <c r="H267" s="2" t="s">
        <v>2</v>
      </c>
      <c r="I267" s="2" t="s">
        <v>2</v>
      </c>
      <c r="J267" s="2" t="s">
        <v>19</v>
      </c>
      <c r="K267" s="8"/>
      <c r="L267" s="9"/>
      <c r="M267" s="10"/>
      <c r="N267" s="11"/>
      <c r="O267" s="11"/>
      <c r="P267" s="52" t="str">
        <f t="shared" si="4"/>
        <v>6.2 Type test documents, regulations, laws</v>
      </c>
    </row>
    <row r="268" spans="1:16" ht="29" x14ac:dyDescent="0.35">
      <c r="A268" s="2">
        <v>267</v>
      </c>
      <c r="B268" s="4" t="s">
        <v>532</v>
      </c>
      <c r="C268" s="4" t="s">
        <v>532</v>
      </c>
      <c r="D268" s="2"/>
      <c r="E268" s="2"/>
      <c r="F268" s="2" t="s">
        <v>533</v>
      </c>
      <c r="G268" s="2" t="s">
        <v>7</v>
      </c>
      <c r="H268" s="2" t="s">
        <v>2</v>
      </c>
      <c r="I268" s="2" t="s">
        <v>2</v>
      </c>
      <c r="J268" s="2" t="s">
        <v>19</v>
      </c>
      <c r="K268" s="8"/>
      <c r="L268" s="9"/>
      <c r="M268" s="10"/>
      <c r="N268" s="11"/>
      <c r="O268" s="11"/>
      <c r="P268" s="52" t="str">
        <f t="shared" si="4"/>
        <v>6.2 Type test documents, regulations, laws</v>
      </c>
    </row>
    <row r="269" spans="1:16" ht="29" x14ac:dyDescent="0.35">
      <c r="A269" s="2">
        <v>268</v>
      </c>
      <c r="B269" s="4" t="s">
        <v>534</v>
      </c>
      <c r="C269" s="4" t="s">
        <v>534</v>
      </c>
      <c r="D269" s="2"/>
      <c r="E269" s="2"/>
      <c r="F269" s="2" t="s">
        <v>535</v>
      </c>
      <c r="G269" s="2" t="s">
        <v>7</v>
      </c>
      <c r="H269" s="2" t="s">
        <v>2</v>
      </c>
      <c r="I269" s="2" t="s">
        <v>2</v>
      </c>
      <c r="J269" s="2" t="s">
        <v>19</v>
      </c>
      <c r="K269" s="8"/>
      <c r="L269" s="9"/>
      <c r="M269" s="10"/>
      <c r="N269" s="11"/>
      <c r="O269" s="11"/>
      <c r="P269" s="52" t="str">
        <f t="shared" si="4"/>
        <v>6.2 Type test documents, regulations, laws</v>
      </c>
    </row>
    <row r="270" spans="1:16" ht="29" x14ac:dyDescent="0.35">
      <c r="A270" s="2">
        <v>269</v>
      </c>
      <c r="B270" s="4" t="s">
        <v>536</v>
      </c>
      <c r="C270" s="4" t="s">
        <v>870</v>
      </c>
      <c r="D270" s="2"/>
      <c r="E270" s="2"/>
      <c r="F270" s="2" t="s">
        <v>537</v>
      </c>
      <c r="G270" s="2" t="s">
        <v>7</v>
      </c>
      <c r="H270" s="2" t="s">
        <v>2</v>
      </c>
      <c r="I270" s="2" t="s">
        <v>2</v>
      </c>
      <c r="J270" s="2" t="s">
        <v>19</v>
      </c>
      <c r="K270" s="8"/>
      <c r="L270" s="9"/>
      <c r="M270" s="10"/>
      <c r="N270" s="11"/>
      <c r="O270" s="11"/>
      <c r="P270" s="52" t="str">
        <f t="shared" si="4"/>
        <v>6.2 Type test documents, regulations, laws</v>
      </c>
    </row>
    <row r="271" spans="1:16" ht="29" x14ac:dyDescent="0.35">
      <c r="A271" s="2">
        <v>270</v>
      </c>
      <c r="B271" s="4" t="s">
        <v>538</v>
      </c>
      <c r="C271" s="4" t="s">
        <v>871</v>
      </c>
      <c r="D271" s="2"/>
      <c r="E271" s="2"/>
      <c r="F271" s="2" t="s">
        <v>539</v>
      </c>
      <c r="G271" s="2" t="s">
        <v>7</v>
      </c>
      <c r="H271" s="2" t="s">
        <v>2</v>
      </c>
      <c r="I271" s="2" t="s">
        <v>2</v>
      </c>
      <c r="J271" s="2" t="s">
        <v>19</v>
      </c>
      <c r="K271" s="8"/>
      <c r="L271" s="9"/>
      <c r="M271" s="10"/>
      <c r="N271" s="11"/>
      <c r="O271" s="11"/>
      <c r="P271" s="52" t="str">
        <f t="shared" si="4"/>
        <v>6.2 Type test documents, regulations, laws</v>
      </c>
    </row>
    <row r="272" spans="1:16" ht="29" x14ac:dyDescent="0.35">
      <c r="A272" s="2">
        <v>271</v>
      </c>
      <c r="B272" s="4" t="s">
        <v>540</v>
      </c>
      <c r="C272" s="4" t="s">
        <v>540</v>
      </c>
      <c r="D272" s="2"/>
      <c r="E272" s="2"/>
      <c r="F272" s="2" t="s">
        <v>541</v>
      </c>
      <c r="G272" s="2" t="s">
        <v>7</v>
      </c>
      <c r="H272" s="2" t="s">
        <v>2</v>
      </c>
      <c r="I272" s="2" t="s">
        <v>2</v>
      </c>
      <c r="J272" s="2" t="s">
        <v>19</v>
      </c>
      <c r="K272" s="8"/>
      <c r="L272" s="9"/>
      <c r="M272" s="10"/>
      <c r="N272" s="11"/>
      <c r="O272" s="11"/>
      <c r="P272" s="52" t="str">
        <f t="shared" si="4"/>
        <v>6.2 Type test documents, regulations, laws</v>
      </c>
    </row>
    <row r="273" spans="1:16" ht="29" x14ac:dyDescent="0.35">
      <c r="A273" s="2">
        <v>272</v>
      </c>
      <c r="B273" s="4" t="s">
        <v>542</v>
      </c>
      <c r="C273" s="4" t="s">
        <v>542</v>
      </c>
      <c r="D273" s="2"/>
      <c r="E273" s="2"/>
      <c r="F273" s="2" t="s">
        <v>543</v>
      </c>
      <c r="G273" s="2" t="s">
        <v>7</v>
      </c>
      <c r="H273" s="2" t="s">
        <v>2</v>
      </c>
      <c r="I273" s="2" t="s">
        <v>2</v>
      </c>
      <c r="J273" s="2" t="s">
        <v>19</v>
      </c>
      <c r="K273" s="8"/>
      <c r="L273" s="9"/>
      <c r="M273" s="10"/>
      <c r="N273" s="11"/>
      <c r="O273" s="11"/>
      <c r="P273" s="52" t="str">
        <f t="shared" si="4"/>
        <v>6.2 Type test documents, regulations, laws</v>
      </c>
    </row>
    <row r="274" spans="1:16" ht="29" x14ac:dyDescent="0.35">
      <c r="A274" s="2">
        <v>273</v>
      </c>
      <c r="B274" s="4" t="s">
        <v>544</v>
      </c>
      <c r="C274" s="4" t="s">
        <v>872</v>
      </c>
      <c r="D274" s="2"/>
      <c r="E274" s="2"/>
      <c r="F274" s="2" t="s">
        <v>545</v>
      </c>
      <c r="G274" s="2" t="s">
        <v>7</v>
      </c>
      <c r="H274" s="2" t="s">
        <v>2</v>
      </c>
      <c r="I274" s="2" t="s">
        <v>2</v>
      </c>
      <c r="J274" s="2" t="s">
        <v>19</v>
      </c>
      <c r="K274" s="8"/>
      <c r="L274" s="9"/>
      <c r="M274" s="10"/>
      <c r="N274" s="11"/>
      <c r="O274" s="11"/>
      <c r="P274" s="52" t="str">
        <f t="shared" si="4"/>
        <v>6.2 Type test documents, regulations, laws</v>
      </c>
    </row>
    <row r="275" spans="1:16" ht="29" x14ac:dyDescent="0.35">
      <c r="A275" s="2">
        <v>274</v>
      </c>
      <c r="B275" s="4" t="s">
        <v>546</v>
      </c>
      <c r="C275" s="4" t="s">
        <v>873</v>
      </c>
      <c r="D275" s="2"/>
      <c r="E275" s="2"/>
      <c r="F275" s="2" t="s">
        <v>547</v>
      </c>
      <c r="G275" s="2" t="s">
        <v>7</v>
      </c>
      <c r="H275" s="2" t="s">
        <v>2</v>
      </c>
      <c r="I275" s="2" t="s">
        <v>2</v>
      </c>
      <c r="J275" s="2" t="s">
        <v>19</v>
      </c>
      <c r="K275" s="8"/>
      <c r="L275" s="9"/>
      <c r="M275" s="10"/>
      <c r="N275" s="11"/>
      <c r="O275" s="11"/>
      <c r="P275" s="52" t="str">
        <f t="shared" si="4"/>
        <v>6.2 Type test documents, regulations, laws</v>
      </c>
    </row>
    <row r="276" spans="1:16" ht="42" x14ac:dyDescent="0.35">
      <c r="A276" s="3">
        <v>275</v>
      </c>
      <c r="B276" s="5" t="s">
        <v>548</v>
      </c>
      <c r="C276" s="5" t="s">
        <v>874</v>
      </c>
      <c r="D276" s="3"/>
      <c r="E276" s="3"/>
      <c r="F276" s="3" t="s">
        <v>549</v>
      </c>
      <c r="G276" s="3" t="s">
        <v>7</v>
      </c>
      <c r="H276" s="3" t="s">
        <v>2</v>
      </c>
      <c r="I276" s="3" t="s">
        <v>2</v>
      </c>
      <c r="J276" s="3" t="s">
        <v>10</v>
      </c>
      <c r="K276" s="8"/>
      <c r="L276" s="9"/>
      <c r="M276" s="10"/>
      <c r="N276" s="11"/>
      <c r="O276" s="11"/>
      <c r="P276" s="52" t="str">
        <f t="shared" si="4"/>
        <v>7 Annexes</v>
      </c>
    </row>
    <row r="277" spans="1:16" ht="34" x14ac:dyDescent="0.35">
      <c r="A277" s="3">
        <v>276</v>
      </c>
      <c r="B277" s="6" t="s">
        <v>550</v>
      </c>
      <c r="C277" s="6" t="s">
        <v>875</v>
      </c>
      <c r="D277" s="3"/>
      <c r="E277" s="3"/>
      <c r="F277" s="3" t="s">
        <v>551</v>
      </c>
      <c r="G277" s="3" t="s">
        <v>7</v>
      </c>
      <c r="H277" s="3" t="s">
        <v>2</v>
      </c>
      <c r="I277" s="3" t="s">
        <v>2</v>
      </c>
      <c r="J277" s="3" t="s">
        <v>10</v>
      </c>
      <c r="K277" s="8"/>
      <c r="L277" s="9"/>
      <c r="M277" s="10"/>
      <c r="N277" s="11"/>
      <c r="O277" s="11"/>
      <c r="P277" s="52" t="str">
        <f t="shared" si="4"/>
        <v>7.1 Appendix A - Protocol/test report for compliance with elongation specifications for circuit carriers</v>
      </c>
    </row>
    <row r="278" spans="1:16" ht="43.5" x14ac:dyDescent="0.35">
      <c r="A278" s="2">
        <v>277</v>
      </c>
      <c r="B278" s="4" t="s">
        <v>552</v>
      </c>
      <c r="C278" s="4" t="s">
        <v>876</v>
      </c>
      <c r="D278" s="2"/>
      <c r="E278" s="2"/>
      <c r="F278" s="2" t="s">
        <v>553</v>
      </c>
      <c r="G278" s="2" t="s">
        <v>7</v>
      </c>
      <c r="H278" s="2" t="s">
        <v>2</v>
      </c>
      <c r="I278" s="2" t="s">
        <v>2</v>
      </c>
      <c r="J278" s="2" t="s">
        <v>19</v>
      </c>
      <c r="K278" s="8"/>
      <c r="L278" s="9"/>
      <c r="M278" s="10"/>
      <c r="N278" s="11"/>
      <c r="O278" s="11"/>
      <c r="P278" s="52" t="str">
        <f t="shared" si="4"/>
        <v>7.1 Appendix A - Protocol/test report for compliance with elongation specifications for circuit carriers</v>
      </c>
    </row>
    <row r="279" spans="1:16" ht="60" customHeight="1" x14ac:dyDescent="0.35">
      <c r="A279" s="2">
        <v>278</v>
      </c>
      <c r="B279" s="4"/>
      <c r="C279" s="4"/>
      <c r="D279" s="2"/>
      <c r="E279" s="2"/>
      <c r="F279" s="2" t="s">
        <v>554</v>
      </c>
      <c r="G279" s="2" t="s">
        <v>7</v>
      </c>
      <c r="H279" s="2" t="s">
        <v>2</v>
      </c>
      <c r="I279" s="2" t="s">
        <v>2</v>
      </c>
      <c r="J279" s="2" t="s">
        <v>19</v>
      </c>
      <c r="K279" s="8"/>
      <c r="L279" s="9"/>
      <c r="M279" s="10"/>
      <c r="N279" s="11"/>
      <c r="O279" s="11"/>
      <c r="P279" s="52" t="str">
        <f t="shared" si="4"/>
        <v>7.1 Appendix A - Protocol/test report for compliance with elongation specifications for circuit carriers</v>
      </c>
    </row>
    <row r="280" spans="1:16" ht="60" customHeight="1" x14ac:dyDescent="0.35">
      <c r="A280" s="2">
        <v>279</v>
      </c>
      <c r="B280" s="4"/>
      <c r="C280" s="4"/>
      <c r="D280" s="2"/>
      <c r="E280" s="2"/>
      <c r="F280" s="2" t="s">
        <v>555</v>
      </c>
      <c r="G280" s="2" t="s">
        <v>7</v>
      </c>
      <c r="H280" s="2" t="s">
        <v>2</v>
      </c>
      <c r="I280" s="2" t="s">
        <v>2</v>
      </c>
      <c r="J280" s="2" t="s">
        <v>19</v>
      </c>
      <c r="K280" s="8"/>
      <c r="L280" s="9"/>
      <c r="M280" s="10"/>
      <c r="N280" s="11"/>
      <c r="O280" s="11"/>
      <c r="P280" s="52" t="str">
        <f t="shared" si="4"/>
        <v>7.1 Appendix A - Protocol/test report for compliance with elongation specifications for circuit carriers</v>
      </c>
    </row>
    <row r="281" spans="1:16" ht="60" customHeight="1" x14ac:dyDescent="0.35">
      <c r="A281" s="2">
        <v>280</v>
      </c>
      <c r="B281" s="4"/>
      <c r="C281" s="4"/>
      <c r="D281" s="2"/>
      <c r="E281" s="2"/>
      <c r="F281" s="2" t="s">
        <v>556</v>
      </c>
      <c r="G281" s="2" t="s">
        <v>7</v>
      </c>
      <c r="H281" s="2" t="s">
        <v>2</v>
      </c>
      <c r="I281" s="2" t="s">
        <v>2</v>
      </c>
      <c r="J281" s="2" t="s">
        <v>3</v>
      </c>
      <c r="K281" s="8"/>
      <c r="L281" s="9"/>
      <c r="M281" s="10"/>
      <c r="N281" s="11"/>
      <c r="O281" s="11"/>
      <c r="P281" s="52" t="str">
        <f t="shared" si="4"/>
        <v>7.1 Appendix A - Protocol/test report for compliance with elongation specifications for circuit carriers</v>
      </c>
    </row>
    <row r="282" spans="1:16" ht="60" customHeight="1" x14ac:dyDescent="0.35">
      <c r="A282" s="2">
        <v>281</v>
      </c>
      <c r="B282" s="4"/>
      <c r="C282" s="4"/>
      <c r="D282" s="2"/>
      <c r="E282" s="2"/>
      <c r="F282" s="2" t="s">
        <v>557</v>
      </c>
      <c r="G282" s="2" t="s">
        <v>7</v>
      </c>
      <c r="H282" s="2" t="s">
        <v>2</v>
      </c>
      <c r="I282" s="2" t="s">
        <v>2</v>
      </c>
      <c r="J282" s="2" t="s">
        <v>3</v>
      </c>
      <c r="K282" s="8"/>
      <c r="L282" s="9"/>
      <c r="M282" s="10"/>
      <c r="N282" s="11"/>
      <c r="O282" s="11"/>
      <c r="P282" s="52" t="str">
        <f t="shared" si="4"/>
        <v>7.1 Appendix A - Protocol/test report for compliance with elongation specifications for circuit carriers</v>
      </c>
    </row>
    <row r="283" spans="1:16" ht="60" customHeight="1" x14ac:dyDescent="0.35">
      <c r="A283" s="2">
        <v>282</v>
      </c>
      <c r="B283" s="4"/>
      <c r="C283" s="4"/>
      <c r="D283" s="2"/>
      <c r="E283" s="2"/>
      <c r="F283" s="2" t="s">
        <v>558</v>
      </c>
      <c r="G283" s="2" t="s">
        <v>7</v>
      </c>
      <c r="H283" s="2" t="s">
        <v>2</v>
      </c>
      <c r="I283" s="2" t="s">
        <v>2</v>
      </c>
      <c r="J283" s="2" t="s">
        <v>19</v>
      </c>
      <c r="K283" s="8"/>
      <c r="L283" s="9"/>
      <c r="M283" s="10"/>
      <c r="N283" s="11"/>
      <c r="O283" s="11"/>
      <c r="P283" s="52" t="str">
        <f t="shared" si="4"/>
        <v>7.1 Appendix A - Protocol/test report for compliance with elongation specifications for circuit carriers</v>
      </c>
    </row>
    <row r="284" spans="1:16" ht="60" customHeight="1" x14ac:dyDescent="0.35">
      <c r="A284" s="2">
        <v>283</v>
      </c>
      <c r="B284" s="4"/>
      <c r="C284" s="4"/>
      <c r="D284" s="2"/>
      <c r="E284" s="2"/>
      <c r="F284" s="2" t="s">
        <v>559</v>
      </c>
      <c r="G284" s="2" t="s">
        <v>7</v>
      </c>
      <c r="H284" s="2" t="s">
        <v>2</v>
      </c>
      <c r="I284" s="2" t="s">
        <v>2</v>
      </c>
      <c r="J284" s="2" t="s">
        <v>19</v>
      </c>
      <c r="K284" s="8"/>
      <c r="L284" s="9"/>
      <c r="M284" s="10"/>
      <c r="N284" s="11"/>
      <c r="O284" s="11"/>
      <c r="P284" s="52" t="str">
        <f t="shared" si="4"/>
        <v>7.1 Appendix A - Protocol/test report for compliance with elongation specifications for circuit carriers</v>
      </c>
    </row>
    <row r="285" spans="1:16" ht="60" customHeight="1" x14ac:dyDescent="0.35">
      <c r="A285" s="2">
        <v>284</v>
      </c>
      <c r="B285" s="4"/>
      <c r="C285" s="4"/>
      <c r="D285" s="2"/>
      <c r="E285" s="2"/>
      <c r="F285" s="2" t="s">
        <v>560</v>
      </c>
      <c r="G285" s="2" t="s">
        <v>7</v>
      </c>
      <c r="H285" s="2" t="s">
        <v>2</v>
      </c>
      <c r="I285" s="2" t="s">
        <v>2</v>
      </c>
      <c r="J285" s="2" t="s">
        <v>19</v>
      </c>
      <c r="K285" s="8"/>
      <c r="L285" s="9"/>
      <c r="M285" s="10"/>
      <c r="N285" s="11"/>
      <c r="O285" s="11"/>
      <c r="P285" s="52" t="str">
        <f t="shared" si="4"/>
        <v>7.1 Appendix A - Protocol/test report for compliance with elongation specifications for circuit carriers</v>
      </c>
    </row>
    <row r="286" spans="1:16" ht="26" x14ac:dyDescent="0.35">
      <c r="A286" s="2">
        <v>285</v>
      </c>
      <c r="B286" s="4" t="s">
        <v>561</v>
      </c>
      <c r="C286" s="4" t="s">
        <v>877</v>
      </c>
      <c r="D286" s="2"/>
      <c r="E286" s="2"/>
      <c r="F286" s="2" t="s">
        <v>562</v>
      </c>
      <c r="G286" s="2" t="s">
        <v>7</v>
      </c>
      <c r="H286" s="2" t="s">
        <v>2</v>
      </c>
      <c r="I286" s="2" t="s">
        <v>2</v>
      </c>
      <c r="J286" s="2" t="s">
        <v>19</v>
      </c>
      <c r="K286" s="8"/>
      <c r="L286" s="9"/>
      <c r="M286" s="10"/>
      <c r="N286" s="11"/>
      <c r="O286" s="11"/>
      <c r="P286" s="52" t="str">
        <f t="shared" si="4"/>
        <v>7.1 Appendix A - Protocol/test report for compliance with elongation specifications for circuit carriers</v>
      </c>
    </row>
    <row r="287" spans="1:16" ht="29" x14ac:dyDescent="0.35">
      <c r="A287" s="2">
        <v>286</v>
      </c>
      <c r="B287" s="4" t="s">
        <v>563</v>
      </c>
      <c r="C287" s="4" t="s">
        <v>878</v>
      </c>
      <c r="D287" s="2"/>
      <c r="E287" s="2"/>
      <c r="F287" s="2" t="s">
        <v>564</v>
      </c>
      <c r="G287" s="2" t="s">
        <v>7</v>
      </c>
      <c r="H287" s="2" t="s">
        <v>2</v>
      </c>
      <c r="I287" s="2" t="s">
        <v>2</v>
      </c>
      <c r="J287" s="2" t="s">
        <v>19</v>
      </c>
      <c r="K287" s="8"/>
      <c r="L287" s="9"/>
      <c r="M287" s="10"/>
      <c r="N287" s="11"/>
      <c r="O287" s="11"/>
      <c r="P287" s="52" t="str">
        <f t="shared" si="4"/>
        <v>7.1 Appendix A - Protocol/test report for compliance with elongation specifications for circuit carriers</v>
      </c>
    </row>
    <row r="288" spans="1:16" ht="29" x14ac:dyDescent="0.35">
      <c r="A288" s="2">
        <v>287</v>
      </c>
      <c r="B288" s="4" t="s">
        <v>565</v>
      </c>
      <c r="C288" s="4" t="s">
        <v>879</v>
      </c>
      <c r="D288" s="2"/>
      <c r="E288" s="2"/>
      <c r="F288" s="2" t="s">
        <v>566</v>
      </c>
      <c r="G288" s="2" t="s">
        <v>7</v>
      </c>
      <c r="H288" s="2" t="s">
        <v>2</v>
      </c>
      <c r="I288" s="2" t="s">
        <v>2</v>
      </c>
      <c r="J288" s="2" t="s">
        <v>19</v>
      </c>
      <c r="K288" s="8"/>
      <c r="L288" s="9"/>
      <c r="M288" s="10"/>
      <c r="N288" s="11"/>
      <c r="O288" s="11"/>
      <c r="P288" s="52" t="str">
        <f t="shared" si="4"/>
        <v>7.1 Appendix A - Protocol/test report for compliance with elongation specifications for circuit carriers</v>
      </c>
    </row>
    <row r="289" spans="1:16" ht="29" x14ac:dyDescent="0.35">
      <c r="A289" s="2">
        <v>288</v>
      </c>
      <c r="B289" s="4" t="s">
        <v>567</v>
      </c>
      <c r="C289" s="4" t="s">
        <v>880</v>
      </c>
      <c r="D289" s="2"/>
      <c r="E289" s="2"/>
      <c r="F289" s="2" t="s">
        <v>568</v>
      </c>
      <c r="G289" s="2" t="s">
        <v>7</v>
      </c>
      <c r="H289" s="2" t="s">
        <v>2</v>
      </c>
      <c r="I289" s="2" t="s">
        <v>2</v>
      </c>
      <c r="J289" s="2" t="s">
        <v>19</v>
      </c>
      <c r="K289" s="8"/>
      <c r="L289" s="9"/>
      <c r="M289" s="10"/>
      <c r="N289" s="11"/>
      <c r="O289" s="11"/>
      <c r="P289" s="52" t="str">
        <f t="shared" si="4"/>
        <v>7.1 Appendix A - Protocol/test report for compliance with elongation specifications for circuit carriers</v>
      </c>
    </row>
    <row r="290" spans="1:16" ht="34" x14ac:dyDescent="0.35">
      <c r="A290" s="3">
        <v>289</v>
      </c>
      <c r="B290" s="6" t="s">
        <v>569</v>
      </c>
      <c r="C290" s="6" t="s">
        <v>881</v>
      </c>
      <c r="D290" s="3"/>
      <c r="E290" s="3"/>
      <c r="F290" s="3" t="s">
        <v>570</v>
      </c>
      <c r="G290" s="3" t="s">
        <v>7</v>
      </c>
      <c r="H290" s="3" t="s">
        <v>2</v>
      </c>
      <c r="I290" s="3" t="s">
        <v>2</v>
      </c>
      <c r="J290" s="3" t="s">
        <v>10</v>
      </c>
      <c r="K290" s="8"/>
      <c r="L290" s="9"/>
      <c r="M290" s="10"/>
      <c r="N290" s="11"/>
      <c r="O290" s="11"/>
      <c r="P290" s="52" t="str">
        <f t="shared" si="4"/>
        <v>7.2 Appendix B - Sequential testing to demonstrate the safety of impurities</v>
      </c>
    </row>
    <row r="291" spans="1:16" ht="29" x14ac:dyDescent="0.35">
      <c r="A291" s="2">
        <v>290</v>
      </c>
      <c r="B291" s="4" t="s">
        <v>571</v>
      </c>
      <c r="C291" s="4" t="s">
        <v>882</v>
      </c>
      <c r="D291" s="2"/>
      <c r="E291" s="2"/>
      <c r="F291" s="2" t="s">
        <v>572</v>
      </c>
      <c r="G291" s="2" t="s">
        <v>7</v>
      </c>
      <c r="H291" s="2" t="s">
        <v>2</v>
      </c>
      <c r="I291" s="2" t="s">
        <v>2</v>
      </c>
      <c r="J291" s="2" t="s">
        <v>19</v>
      </c>
      <c r="K291" s="8"/>
      <c r="L291" s="9"/>
      <c r="M291" s="10"/>
      <c r="N291" s="11"/>
      <c r="O291" s="11"/>
      <c r="P291" s="52" t="str">
        <f t="shared" si="4"/>
        <v>7.2 Appendix B - Sequential testing to demonstrate the safety of impurities</v>
      </c>
    </row>
    <row r="292" spans="1:16" ht="29" x14ac:dyDescent="0.35">
      <c r="A292" s="2">
        <v>291</v>
      </c>
      <c r="B292" s="4" t="s">
        <v>573</v>
      </c>
      <c r="C292" s="4" t="s">
        <v>883</v>
      </c>
      <c r="D292" s="2"/>
      <c r="E292" s="2"/>
      <c r="F292" s="2" t="s">
        <v>574</v>
      </c>
      <c r="G292" s="2" t="s">
        <v>7</v>
      </c>
      <c r="H292" s="2" t="s">
        <v>2</v>
      </c>
      <c r="I292" s="2" t="s">
        <v>2</v>
      </c>
      <c r="J292" s="2" t="s">
        <v>19</v>
      </c>
      <c r="K292" s="8"/>
      <c r="L292" s="9"/>
      <c r="M292" s="10"/>
      <c r="N292" s="11"/>
      <c r="O292" s="11"/>
      <c r="P292" s="52" t="str">
        <f t="shared" si="4"/>
        <v>7.2 Appendix B - Sequential testing to demonstrate the safety of impurities</v>
      </c>
    </row>
    <row r="293" spans="1:16" ht="29" x14ac:dyDescent="0.35">
      <c r="A293" s="2">
        <v>292</v>
      </c>
      <c r="B293" s="4" t="s">
        <v>575</v>
      </c>
      <c r="C293" s="4" t="s">
        <v>884</v>
      </c>
      <c r="D293" s="2"/>
      <c r="E293" s="2"/>
      <c r="F293" s="2" t="s">
        <v>576</v>
      </c>
      <c r="G293" s="2" t="s">
        <v>7</v>
      </c>
      <c r="H293" s="2" t="s">
        <v>2</v>
      </c>
      <c r="I293" s="2" t="s">
        <v>2</v>
      </c>
      <c r="J293" s="2" t="s">
        <v>19</v>
      </c>
      <c r="K293" s="8"/>
      <c r="L293" s="9"/>
      <c r="M293" s="10"/>
      <c r="N293" s="11"/>
      <c r="O293" s="11"/>
      <c r="P293" s="52" t="str">
        <f t="shared" si="4"/>
        <v>7.2 Appendix B - Sequential testing to demonstrate the safety of impurities</v>
      </c>
    </row>
    <row r="294" spans="1:16" ht="26" x14ac:dyDescent="0.35">
      <c r="A294" s="2">
        <v>293</v>
      </c>
      <c r="B294" s="4" t="s">
        <v>577</v>
      </c>
      <c r="C294" s="4" t="s">
        <v>885</v>
      </c>
      <c r="D294" s="2"/>
      <c r="E294" s="2"/>
      <c r="F294" s="2" t="s">
        <v>578</v>
      </c>
      <c r="G294" s="2" t="s">
        <v>7</v>
      </c>
      <c r="H294" s="2" t="s">
        <v>2</v>
      </c>
      <c r="I294" s="2" t="s">
        <v>2</v>
      </c>
      <c r="J294" s="2" t="s">
        <v>19</v>
      </c>
      <c r="K294" s="8"/>
      <c r="L294" s="9"/>
      <c r="M294" s="10"/>
      <c r="N294" s="11"/>
      <c r="O294" s="11"/>
      <c r="P294" s="52" t="str">
        <f t="shared" si="4"/>
        <v>7.2 Appendix B - Sequential testing to demonstrate the safety of impurities</v>
      </c>
    </row>
    <row r="295" spans="1:16" ht="26" x14ac:dyDescent="0.35">
      <c r="A295" s="2">
        <v>294</v>
      </c>
      <c r="B295" s="4" t="s">
        <v>579</v>
      </c>
      <c r="C295" s="4" t="s">
        <v>886</v>
      </c>
      <c r="D295" s="2"/>
      <c r="E295" s="2"/>
      <c r="F295" s="2" t="s">
        <v>580</v>
      </c>
      <c r="G295" s="2" t="s">
        <v>7</v>
      </c>
      <c r="H295" s="2" t="s">
        <v>2</v>
      </c>
      <c r="I295" s="2" t="s">
        <v>2</v>
      </c>
      <c r="J295" s="2" t="s">
        <v>19</v>
      </c>
      <c r="K295" s="8"/>
      <c r="L295" s="9"/>
      <c r="M295" s="10"/>
      <c r="N295" s="11"/>
      <c r="O295" s="11"/>
      <c r="P295" s="52" t="str">
        <f t="shared" si="4"/>
        <v>7.2 Appendix B - Sequential testing to demonstrate the safety of impurities</v>
      </c>
    </row>
    <row r="296" spans="1:16" ht="215.15" customHeight="1" x14ac:dyDescent="0.35">
      <c r="A296" s="2">
        <v>295</v>
      </c>
      <c r="B296" s="4"/>
      <c r="C296" s="4"/>
      <c r="D296" s="2"/>
      <c r="E296" s="2"/>
      <c r="F296" s="2" t="s">
        <v>581</v>
      </c>
      <c r="G296" s="2" t="s">
        <v>7</v>
      </c>
      <c r="H296" s="2" t="s">
        <v>2</v>
      </c>
      <c r="I296" s="2" t="s">
        <v>2</v>
      </c>
      <c r="J296" s="2" t="s">
        <v>19</v>
      </c>
      <c r="K296" s="8"/>
      <c r="L296" s="9"/>
      <c r="M296" s="10"/>
      <c r="N296" s="11"/>
      <c r="O296" s="11"/>
      <c r="P296" s="52" t="str">
        <f t="shared" si="4"/>
        <v>7.2 Appendix B - Sequential testing to demonstrate the safety of impurities</v>
      </c>
    </row>
    <row r="297" spans="1:16" ht="26" x14ac:dyDescent="0.35">
      <c r="A297" s="2">
        <v>296</v>
      </c>
      <c r="B297" s="4" t="s">
        <v>582</v>
      </c>
      <c r="C297" s="4" t="s">
        <v>887</v>
      </c>
      <c r="D297" s="2"/>
      <c r="E297" s="2"/>
      <c r="F297" s="2" t="s">
        <v>583</v>
      </c>
      <c r="G297" s="2" t="s">
        <v>7</v>
      </c>
      <c r="H297" s="2" t="s">
        <v>2</v>
      </c>
      <c r="I297" s="2" t="s">
        <v>2</v>
      </c>
      <c r="J297" s="2" t="s">
        <v>19</v>
      </c>
      <c r="K297" s="8"/>
      <c r="L297" s="9"/>
      <c r="M297" s="10"/>
      <c r="N297" s="11"/>
      <c r="O297" s="11"/>
      <c r="P297" s="52" t="str">
        <f t="shared" si="4"/>
        <v>7.2 Appendix B - Sequential testing to demonstrate the safety of impurities</v>
      </c>
    </row>
    <row r="298" spans="1:16" ht="26" x14ac:dyDescent="0.35">
      <c r="A298" s="2">
        <v>297</v>
      </c>
      <c r="B298" s="4" t="s">
        <v>584</v>
      </c>
      <c r="C298" s="4" t="s">
        <v>888</v>
      </c>
      <c r="D298" s="2"/>
      <c r="E298" s="2"/>
      <c r="F298" s="2" t="s">
        <v>585</v>
      </c>
      <c r="G298" s="2" t="s">
        <v>7</v>
      </c>
      <c r="H298" s="2" t="s">
        <v>2</v>
      </c>
      <c r="I298" s="2" t="s">
        <v>2</v>
      </c>
      <c r="J298" s="2" t="s">
        <v>19</v>
      </c>
      <c r="K298" s="8"/>
      <c r="L298" s="9"/>
      <c r="M298" s="10"/>
      <c r="N298" s="11"/>
      <c r="O298" s="11"/>
      <c r="P298" s="52" t="str">
        <f t="shared" si="4"/>
        <v>7.2 Appendix B - Sequential testing to demonstrate the safety of impurities</v>
      </c>
    </row>
    <row r="299" spans="1:16" ht="26" x14ac:dyDescent="0.35">
      <c r="A299" s="2">
        <v>298</v>
      </c>
      <c r="B299" s="4" t="s">
        <v>586</v>
      </c>
      <c r="C299" s="4" t="s">
        <v>889</v>
      </c>
      <c r="D299" s="2"/>
      <c r="E299" s="2"/>
      <c r="F299" s="2" t="s">
        <v>587</v>
      </c>
      <c r="G299" s="2" t="s">
        <v>7</v>
      </c>
      <c r="H299" s="2" t="s">
        <v>2</v>
      </c>
      <c r="I299" s="2" t="s">
        <v>2</v>
      </c>
      <c r="J299" s="2" t="s">
        <v>19</v>
      </c>
      <c r="K299" s="8"/>
      <c r="L299" s="9"/>
      <c r="M299" s="10"/>
      <c r="N299" s="11"/>
      <c r="O299" s="11"/>
      <c r="P299" s="52" t="str">
        <f t="shared" si="4"/>
        <v>7.2 Appendix B - Sequential testing to demonstrate the safety of impurities</v>
      </c>
    </row>
    <row r="300" spans="1:16" ht="26" x14ac:dyDescent="0.35">
      <c r="A300" s="2">
        <v>299</v>
      </c>
      <c r="B300" s="4" t="s">
        <v>588</v>
      </c>
      <c r="C300" s="4" t="s">
        <v>890</v>
      </c>
      <c r="D300" s="2"/>
      <c r="E300" s="2"/>
      <c r="F300" s="2" t="s">
        <v>589</v>
      </c>
      <c r="G300" s="2" t="s">
        <v>7</v>
      </c>
      <c r="H300" s="2" t="s">
        <v>2</v>
      </c>
      <c r="I300" s="2" t="s">
        <v>2</v>
      </c>
      <c r="J300" s="2" t="s">
        <v>19</v>
      </c>
      <c r="K300" s="8"/>
      <c r="L300" s="9"/>
      <c r="M300" s="10"/>
      <c r="N300" s="11"/>
      <c r="O300" s="11"/>
      <c r="P300" s="52" t="str">
        <f t="shared" si="4"/>
        <v>7.2 Appendix B - Sequential testing to demonstrate the safety of impurities</v>
      </c>
    </row>
    <row r="301" spans="1:16" ht="26" x14ac:dyDescent="0.35">
      <c r="A301" s="2">
        <v>300</v>
      </c>
      <c r="B301" s="4" t="s">
        <v>590</v>
      </c>
      <c r="C301" s="4" t="s">
        <v>891</v>
      </c>
      <c r="D301" s="2"/>
      <c r="E301" s="2"/>
      <c r="F301" s="2" t="s">
        <v>591</v>
      </c>
      <c r="G301" s="2" t="s">
        <v>7</v>
      </c>
      <c r="H301" s="2" t="s">
        <v>2</v>
      </c>
      <c r="I301" s="2" t="s">
        <v>2</v>
      </c>
      <c r="J301" s="2" t="s">
        <v>19</v>
      </c>
      <c r="K301" s="8"/>
      <c r="L301" s="9"/>
      <c r="M301" s="10"/>
      <c r="N301" s="11"/>
      <c r="O301" s="11"/>
      <c r="P301" s="52" t="str">
        <f t="shared" si="4"/>
        <v>7.2 Appendix B - Sequential testing to demonstrate the safety of impurities</v>
      </c>
    </row>
    <row r="302" spans="1:16" ht="26" x14ac:dyDescent="0.35">
      <c r="A302" s="2">
        <v>301</v>
      </c>
      <c r="B302" s="4" t="s">
        <v>592</v>
      </c>
      <c r="C302" s="4" t="s">
        <v>892</v>
      </c>
      <c r="D302" s="2"/>
      <c r="E302" s="2"/>
      <c r="F302" s="2" t="s">
        <v>593</v>
      </c>
      <c r="G302" s="2" t="s">
        <v>7</v>
      </c>
      <c r="H302" s="2" t="s">
        <v>2</v>
      </c>
      <c r="I302" s="2" t="s">
        <v>2</v>
      </c>
      <c r="J302" s="2" t="s">
        <v>19</v>
      </c>
      <c r="K302" s="8"/>
      <c r="L302" s="9"/>
      <c r="M302" s="10"/>
      <c r="N302" s="11"/>
      <c r="O302" s="11"/>
      <c r="P302" s="52" t="str">
        <f t="shared" si="4"/>
        <v>7.2 Appendix B - Sequential testing to demonstrate the safety of impurities</v>
      </c>
    </row>
    <row r="303" spans="1:16" ht="26" x14ac:dyDescent="0.35">
      <c r="A303" s="2">
        <v>302</v>
      </c>
      <c r="B303" s="4" t="s">
        <v>594</v>
      </c>
      <c r="C303" s="4" t="s">
        <v>893</v>
      </c>
      <c r="D303" s="2"/>
      <c r="E303" s="2"/>
      <c r="F303" s="2" t="s">
        <v>595</v>
      </c>
      <c r="G303" s="2" t="s">
        <v>7</v>
      </c>
      <c r="H303" s="2" t="s">
        <v>2</v>
      </c>
      <c r="I303" s="2" t="s">
        <v>2</v>
      </c>
      <c r="J303" s="2" t="s">
        <v>19</v>
      </c>
      <c r="K303" s="8"/>
      <c r="L303" s="9"/>
      <c r="M303" s="10"/>
      <c r="N303" s="11"/>
      <c r="O303" s="11"/>
      <c r="P303" s="52" t="str">
        <f t="shared" si="4"/>
        <v>7.2 Appendix B - Sequential testing to demonstrate the safety of impurities</v>
      </c>
    </row>
    <row r="304" spans="1:16" ht="26" x14ac:dyDescent="0.35">
      <c r="A304" s="2">
        <v>303</v>
      </c>
      <c r="B304" s="4" t="s">
        <v>596</v>
      </c>
      <c r="C304" s="4" t="s">
        <v>894</v>
      </c>
      <c r="D304" s="2"/>
      <c r="E304" s="2"/>
      <c r="F304" s="2" t="s">
        <v>597</v>
      </c>
      <c r="G304" s="2" t="s">
        <v>7</v>
      </c>
      <c r="H304" s="2" t="s">
        <v>2</v>
      </c>
      <c r="I304" s="2" t="s">
        <v>2</v>
      </c>
      <c r="J304" s="2" t="s">
        <v>19</v>
      </c>
      <c r="K304" s="8"/>
      <c r="L304" s="9"/>
      <c r="M304" s="10"/>
      <c r="N304" s="11"/>
      <c r="O304" s="11"/>
      <c r="P304" s="52" t="str">
        <f t="shared" si="4"/>
        <v>7.2 Appendix B - Sequential testing to demonstrate the safety of impurities</v>
      </c>
    </row>
    <row r="305" spans="1:16" ht="26" x14ac:dyDescent="0.35">
      <c r="A305" s="2">
        <v>304</v>
      </c>
      <c r="B305" s="4" t="s">
        <v>598</v>
      </c>
      <c r="C305" s="4" t="s">
        <v>895</v>
      </c>
      <c r="D305" s="2"/>
      <c r="E305" s="2"/>
      <c r="F305" s="2" t="s">
        <v>599</v>
      </c>
      <c r="G305" s="2" t="s">
        <v>7</v>
      </c>
      <c r="H305" s="2" t="s">
        <v>2</v>
      </c>
      <c r="I305" s="2" t="s">
        <v>2</v>
      </c>
      <c r="J305" s="2" t="s">
        <v>19</v>
      </c>
      <c r="K305" s="8"/>
      <c r="L305" s="9"/>
      <c r="M305" s="10"/>
      <c r="N305" s="11"/>
      <c r="O305" s="11"/>
      <c r="P305" s="52" t="str">
        <f t="shared" si="4"/>
        <v>7.2 Appendix B - Sequential testing to demonstrate the safety of impurities</v>
      </c>
    </row>
    <row r="306" spans="1:16" ht="26" x14ac:dyDescent="0.35">
      <c r="A306" s="2">
        <v>305</v>
      </c>
      <c r="B306" s="4" t="s">
        <v>600</v>
      </c>
      <c r="C306" s="4" t="s">
        <v>896</v>
      </c>
      <c r="D306" s="2"/>
      <c r="E306" s="2"/>
      <c r="F306" s="2" t="s">
        <v>601</v>
      </c>
      <c r="G306" s="2" t="s">
        <v>7</v>
      </c>
      <c r="H306" s="2" t="s">
        <v>2</v>
      </c>
      <c r="I306" s="2" t="s">
        <v>2</v>
      </c>
      <c r="J306" s="2" t="s">
        <v>19</v>
      </c>
      <c r="K306" s="8"/>
      <c r="L306" s="9"/>
      <c r="M306" s="10"/>
      <c r="N306" s="11"/>
      <c r="O306" s="11"/>
      <c r="P306" s="52" t="str">
        <f t="shared" si="4"/>
        <v>7.2 Appendix B - Sequential testing to demonstrate the safety of impurities</v>
      </c>
    </row>
    <row r="307" spans="1:16" ht="212.15" customHeight="1" x14ac:dyDescent="0.35">
      <c r="A307" s="2">
        <v>306</v>
      </c>
      <c r="B307" s="4"/>
      <c r="C307" s="4"/>
      <c r="D307" s="2"/>
      <c r="E307" s="2"/>
      <c r="F307" s="2" t="s">
        <v>602</v>
      </c>
      <c r="G307" s="2" t="s">
        <v>7</v>
      </c>
      <c r="H307" s="2" t="s">
        <v>2</v>
      </c>
      <c r="I307" s="2" t="s">
        <v>2</v>
      </c>
      <c r="J307" s="2" t="s">
        <v>19</v>
      </c>
      <c r="K307" s="8"/>
      <c r="L307" s="9"/>
      <c r="M307" s="10"/>
      <c r="N307" s="11"/>
      <c r="O307" s="11"/>
      <c r="P307" s="52" t="str">
        <f t="shared" si="4"/>
        <v>7.2 Appendix B - Sequential testing to demonstrate the safety of impurities</v>
      </c>
    </row>
    <row r="308" spans="1:16" ht="219" customHeight="1" x14ac:dyDescent="0.35">
      <c r="A308" s="2">
        <v>307</v>
      </c>
      <c r="B308" s="4"/>
      <c r="C308" s="4"/>
      <c r="D308" s="2"/>
      <c r="E308" s="2"/>
      <c r="F308" s="2" t="s">
        <v>603</v>
      </c>
      <c r="G308" s="2" t="s">
        <v>7</v>
      </c>
      <c r="H308" s="2" t="s">
        <v>2</v>
      </c>
      <c r="I308" s="2" t="s">
        <v>2</v>
      </c>
      <c r="J308" s="2" t="s">
        <v>19</v>
      </c>
      <c r="K308" s="8"/>
      <c r="L308" s="9"/>
      <c r="M308" s="10"/>
      <c r="N308" s="11"/>
      <c r="O308" s="11"/>
      <c r="P308" s="52" t="str">
        <f t="shared" si="4"/>
        <v>7.2 Appendix B - Sequential testing to demonstrate the safety of impurities</v>
      </c>
    </row>
    <row r="309" spans="1:16" ht="29" x14ac:dyDescent="0.35">
      <c r="A309" s="2">
        <v>308</v>
      </c>
      <c r="B309" s="4" t="s">
        <v>604</v>
      </c>
      <c r="C309" s="4" t="s">
        <v>897</v>
      </c>
      <c r="D309" s="2"/>
      <c r="E309" s="2"/>
      <c r="F309" s="2" t="s">
        <v>605</v>
      </c>
      <c r="G309" s="2" t="s">
        <v>7</v>
      </c>
      <c r="H309" s="2" t="s">
        <v>2</v>
      </c>
      <c r="I309" s="2" t="s">
        <v>2</v>
      </c>
      <c r="J309" s="2" t="s">
        <v>19</v>
      </c>
      <c r="K309" s="8"/>
      <c r="L309" s="9"/>
      <c r="M309" s="10"/>
      <c r="N309" s="11"/>
      <c r="O309" s="11"/>
      <c r="P309" s="52" t="str">
        <f t="shared" si="4"/>
        <v>7.2 Appendix B - Sequential testing to demonstrate the safety of impurities</v>
      </c>
    </row>
    <row r="310" spans="1:16" ht="26" x14ac:dyDescent="0.35">
      <c r="A310" s="2">
        <v>309</v>
      </c>
      <c r="B310" s="4" t="s">
        <v>606</v>
      </c>
      <c r="C310" s="4" t="s">
        <v>898</v>
      </c>
      <c r="D310" s="2"/>
      <c r="E310" s="2"/>
      <c r="F310" s="2" t="s">
        <v>607</v>
      </c>
      <c r="G310" s="2" t="s">
        <v>7</v>
      </c>
      <c r="H310" s="2" t="s">
        <v>2</v>
      </c>
      <c r="I310" s="2" t="s">
        <v>2</v>
      </c>
      <c r="J310" s="2" t="s">
        <v>19</v>
      </c>
      <c r="K310" s="8"/>
      <c r="L310" s="9"/>
      <c r="M310" s="10"/>
      <c r="N310" s="11"/>
      <c r="O310" s="11"/>
      <c r="P310" s="52" t="str">
        <f t="shared" si="4"/>
        <v>7.2 Appendix B - Sequential testing to demonstrate the safety of impurities</v>
      </c>
    </row>
    <row r="311" spans="1:16" ht="34" x14ac:dyDescent="0.35">
      <c r="A311" s="3">
        <v>310</v>
      </c>
      <c r="B311" s="6" t="s">
        <v>608</v>
      </c>
      <c r="C311" s="6" t="s">
        <v>899</v>
      </c>
      <c r="D311" s="3"/>
      <c r="E311" s="3"/>
      <c r="F311" s="3" t="s">
        <v>609</v>
      </c>
      <c r="G311" s="3" t="s">
        <v>7</v>
      </c>
      <c r="H311" s="3" t="s">
        <v>2</v>
      </c>
      <c r="I311" s="3" t="s">
        <v>2</v>
      </c>
      <c r="J311" s="3" t="s">
        <v>10</v>
      </c>
      <c r="K311" s="8"/>
      <c r="L311" s="9"/>
      <c r="M311" s="10"/>
      <c r="N311" s="11"/>
      <c r="O311" s="11"/>
      <c r="P311" s="52" t="str">
        <f t="shared" si="4"/>
        <v>7.3 Appendix C - Screening Report</v>
      </c>
    </row>
    <row r="312" spans="1:16" ht="29" x14ac:dyDescent="0.35">
      <c r="A312" s="2">
        <v>311</v>
      </c>
      <c r="B312" s="4" t="s">
        <v>610</v>
      </c>
      <c r="C312" s="4" t="s">
        <v>900</v>
      </c>
      <c r="D312" s="2"/>
      <c r="E312" s="2"/>
      <c r="F312" s="2" t="s">
        <v>611</v>
      </c>
      <c r="G312" s="2" t="s">
        <v>7</v>
      </c>
      <c r="H312" s="2" t="s">
        <v>2</v>
      </c>
      <c r="I312" s="2" t="s">
        <v>2</v>
      </c>
      <c r="J312" s="2" t="s">
        <v>19</v>
      </c>
      <c r="K312" s="8"/>
      <c r="L312" s="9"/>
      <c r="M312" s="10"/>
      <c r="N312" s="11"/>
      <c r="O312" s="11"/>
      <c r="P312" s="52" t="str">
        <f t="shared" si="4"/>
        <v>7.3 Appendix C - Screening Report</v>
      </c>
    </row>
    <row r="313" spans="1:16" ht="60" customHeight="1" thickBot="1" x14ac:dyDescent="0.4">
      <c r="A313" s="2">
        <v>312</v>
      </c>
      <c r="B313" s="4"/>
      <c r="C313" s="4"/>
      <c r="D313" s="2"/>
      <c r="E313" s="2"/>
      <c r="F313" s="2" t="s">
        <v>612</v>
      </c>
      <c r="G313" s="2" t="s">
        <v>7</v>
      </c>
      <c r="H313" s="2" t="s">
        <v>2</v>
      </c>
      <c r="I313" s="2" t="s">
        <v>2</v>
      </c>
      <c r="J313" s="2" t="s">
        <v>19</v>
      </c>
      <c r="K313" s="12"/>
      <c r="L313" s="13"/>
      <c r="M313" s="14"/>
      <c r="N313" s="15"/>
      <c r="O313" s="15"/>
      <c r="P313" s="53" t="str">
        <f t="shared" si="4"/>
        <v>7.3 Appendix C - Screening Report</v>
      </c>
    </row>
  </sheetData>
  <sheetProtection algorithmName="SHA-512" hashValue="2S8mpwrsoBL10SnvTPJrK4qrf4g7sfCeQUbpZgt1fKzvpH+Hz4vRJ4dIL49iHBolfJS1u51W0bZocRO39Vz0cA==" saltValue="tLwbJJgKDKtyXCzC5BHzmA==" spinCount="100000" sheet="1" objects="1" scenarios="1" sort="0" autoFilter="0"/>
  <autoFilter ref="A1:P1"/>
  <conditionalFormatting sqref="N2:N313">
    <cfRule type="expression" dxfId="6" priority="3">
      <formula>AND( OR(M2 ="Not agreed", M2="Partly agreed"), ISBLANK(N2))</formula>
    </cfRule>
  </conditionalFormatting>
  <conditionalFormatting sqref="L2:L313">
    <cfRule type="expression" dxfId="5" priority="1">
      <formula xml:space="preserve"> AND((NOT(ISBLANK(M2))), (ISBLANK(L2)))</formula>
    </cfRule>
  </conditionalFormatting>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8" shapeId="1025" r:id="rId4">
          <objectPr defaultSize="0" r:id="rId5">
            <anchor moveWithCells="1" sizeWithCells="1">
              <from>
                <xdr:col>1</xdr:col>
                <xdr:colOff>31750</xdr:colOff>
                <xdr:row>1</xdr:row>
                <xdr:rowOff>38100</xdr:rowOff>
              </from>
              <to>
                <xdr:col>1</xdr:col>
                <xdr:colOff>6686550</xdr:colOff>
                <xdr:row>1</xdr:row>
                <xdr:rowOff>4946650</xdr:rowOff>
              </to>
            </anchor>
          </objectPr>
        </oleObject>
      </mc:Choice>
      <mc:Fallback>
        <oleObject progId="Word.Document.8" shapeId="1025" r:id="rId4"/>
      </mc:Fallback>
    </mc:AlternateContent>
    <mc:AlternateContent xmlns:mc="http://schemas.openxmlformats.org/markup-compatibility/2006">
      <mc:Choice Requires="x14">
        <oleObject progId="Word.Document.8" dvAspect="DVASPECT_ICON" shapeId="1027" r:id="rId6">
          <objectPr defaultSize="0" r:id="rId7">
            <anchor moveWithCells="1" sizeWithCells="1">
              <from>
                <xdr:col>1</xdr:col>
                <xdr:colOff>31750</xdr:colOff>
                <xdr:row>2</xdr:row>
                <xdr:rowOff>31750</xdr:rowOff>
              </from>
              <to>
                <xdr:col>1</xdr:col>
                <xdr:colOff>946150</xdr:colOff>
                <xdr:row>2</xdr:row>
                <xdr:rowOff>717550</xdr:rowOff>
              </to>
            </anchor>
          </objectPr>
        </oleObject>
      </mc:Choice>
      <mc:Fallback>
        <oleObject progId="Word.Document.8" dvAspect="DVASPECT_ICON" shapeId="1027" r:id="rId6"/>
      </mc:Fallback>
    </mc:AlternateContent>
    <mc:AlternateContent xmlns:mc="http://schemas.openxmlformats.org/markup-compatibility/2006">
      <mc:Choice Requires="x14">
        <oleObject progId="StaticMetafile" shapeId="1028" r:id="rId8">
          <objectPr defaultSize="0" autoPict="0" r:id="rId9">
            <anchor moveWithCells="1" sizeWithCells="1">
              <from>
                <xdr:col>1</xdr:col>
                <xdr:colOff>38100</xdr:colOff>
                <xdr:row>162</xdr:row>
                <xdr:rowOff>50800</xdr:rowOff>
              </from>
              <to>
                <xdr:col>1</xdr:col>
                <xdr:colOff>5651500</xdr:colOff>
                <xdr:row>162</xdr:row>
                <xdr:rowOff>3429000</xdr:rowOff>
              </to>
            </anchor>
          </objectPr>
        </oleObject>
      </mc:Choice>
      <mc:Fallback>
        <oleObject progId="StaticMetafile" shapeId="1028" r:id="rId8"/>
      </mc:Fallback>
    </mc:AlternateContent>
    <mc:AlternateContent xmlns:mc="http://schemas.openxmlformats.org/markup-compatibility/2006">
      <mc:Choice Requires="x14">
        <oleObject progId="Word.Document.12" shapeId="1029" r:id="rId10">
          <objectPr defaultSize="0" r:id="rId11">
            <anchor moveWithCells="1" sizeWithCells="1">
              <from>
                <xdr:col>1</xdr:col>
                <xdr:colOff>38100</xdr:colOff>
                <xdr:row>210</xdr:row>
                <xdr:rowOff>50800</xdr:rowOff>
              </from>
              <to>
                <xdr:col>1</xdr:col>
                <xdr:colOff>6572250</xdr:colOff>
                <xdr:row>210</xdr:row>
                <xdr:rowOff>3746500</xdr:rowOff>
              </to>
            </anchor>
          </objectPr>
        </oleObject>
      </mc:Choice>
      <mc:Fallback>
        <oleObject progId="Word.Document.12" shapeId="1029" r:id="rId10"/>
      </mc:Fallback>
    </mc:AlternateContent>
    <mc:AlternateContent xmlns:mc="http://schemas.openxmlformats.org/markup-compatibility/2006">
      <mc:Choice Requires="x14">
        <oleObject progId="Word.Document.8" dvAspect="DVASPECT_ICON" shapeId="1031" r:id="rId12">
          <objectPr defaultSize="0" r:id="rId13">
            <anchor moveWithCells="1" sizeWithCells="1">
              <from>
                <xdr:col>1</xdr:col>
                <xdr:colOff>31750</xdr:colOff>
                <xdr:row>278</xdr:row>
                <xdr:rowOff>38100</xdr:rowOff>
              </from>
              <to>
                <xdr:col>1</xdr:col>
                <xdr:colOff>946150</xdr:colOff>
                <xdr:row>278</xdr:row>
                <xdr:rowOff>723900</xdr:rowOff>
              </to>
            </anchor>
          </objectPr>
        </oleObject>
      </mc:Choice>
      <mc:Fallback>
        <oleObject progId="Word.Document.8" dvAspect="DVASPECT_ICON" shapeId="1031" r:id="rId12"/>
      </mc:Fallback>
    </mc:AlternateContent>
    <mc:AlternateContent xmlns:mc="http://schemas.openxmlformats.org/markup-compatibility/2006">
      <mc:Choice Requires="x14">
        <oleObject progId="Word.Document.8" dvAspect="DVASPECT_ICON" shapeId="1033" r:id="rId14">
          <objectPr defaultSize="0" r:id="rId15">
            <anchor moveWithCells="1" sizeWithCells="1">
              <from>
                <xdr:col>1</xdr:col>
                <xdr:colOff>31750</xdr:colOff>
                <xdr:row>279</xdr:row>
                <xdr:rowOff>38100</xdr:rowOff>
              </from>
              <to>
                <xdr:col>1</xdr:col>
                <xdr:colOff>946150</xdr:colOff>
                <xdr:row>279</xdr:row>
                <xdr:rowOff>723900</xdr:rowOff>
              </to>
            </anchor>
          </objectPr>
        </oleObject>
      </mc:Choice>
      <mc:Fallback>
        <oleObject progId="Word.Document.8" dvAspect="DVASPECT_ICON" shapeId="1033" r:id="rId14"/>
      </mc:Fallback>
    </mc:AlternateContent>
    <mc:AlternateContent xmlns:mc="http://schemas.openxmlformats.org/markup-compatibility/2006">
      <mc:Choice Requires="x14">
        <oleObject progId="Word.Document.8" dvAspect="DVASPECT_ICON" shapeId="1035" r:id="rId16">
          <objectPr defaultSize="0" r:id="rId13">
            <anchor moveWithCells="1" sizeWithCells="1">
              <from>
                <xdr:col>1</xdr:col>
                <xdr:colOff>31750</xdr:colOff>
                <xdr:row>280</xdr:row>
                <xdr:rowOff>38100</xdr:rowOff>
              </from>
              <to>
                <xdr:col>1</xdr:col>
                <xdr:colOff>946150</xdr:colOff>
                <xdr:row>280</xdr:row>
                <xdr:rowOff>723900</xdr:rowOff>
              </to>
            </anchor>
          </objectPr>
        </oleObject>
      </mc:Choice>
      <mc:Fallback>
        <oleObject progId="Word.Document.8" dvAspect="DVASPECT_ICON" shapeId="1035" r:id="rId16"/>
      </mc:Fallback>
    </mc:AlternateContent>
    <mc:AlternateContent xmlns:mc="http://schemas.openxmlformats.org/markup-compatibility/2006">
      <mc:Choice Requires="x14">
        <oleObject progId="Word.Document.8" dvAspect="DVASPECT_ICON" shapeId="1037" r:id="rId17">
          <objectPr defaultSize="0" r:id="rId18">
            <anchor moveWithCells="1" sizeWithCells="1">
              <from>
                <xdr:col>1</xdr:col>
                <xdr:colOff>31750</xdr:colOff>
                <xdr:row>281</xdr:row>
                <xdr:rowOff>38100</xdr:rowOff>
              </from>
              <to>
                <xdr:col>1</xdr:col>
                <xdr:colOff>946150</xdr:colOff>
                <xdr:row>281</xdr:row>
                <xdr:rowOff>723900</xdr:rowOff>
              </to>
            </anchor>
          </objectPr>
        </oleObject>
      </mc:Choice>
      <mc:Fallback>
        <oleObject progId="Word.Document.8" dvAspect="DVASPECT_ICON" shapeId="1037" r:id="rId17"/>
      </mc:Fallback>
    </mc:AlternateContent>
    <mc:AlternateContent xmlns:mc="http://schemas.openxmlformats.org/markup-compatibility/2006">
      <mc:Choice Requires="x14">
        <oleObject progId="Word.Document.8" dvAspect="DVASPECT_ICON" shapeId="1039" r:id="rId19">
          <objectPr defaultSize="0" r:id="rId13">
            <anchor moveWithCells="1" sizeWithCells="1">
              <from>
                <xdr:col>1</xdr:col>
                <xdr:colOff>31750</xdr:colOff>
                <xdr:row>282</xdr:row>
                <xdr:rowOff>38100</xdr:rowOff>
              </from>
              <to>
                <xdr:col>1</xdr:col>
                <xdr:colOff>946150</xdr:colOff>
                <xdr:row>282</xdr:row>
                <xdr:rowOff>723900</xdr:rowOff>
              </to>
            </anchor>
          </objectPr>
        </oleObject>
      </mc:Choice>
      <mc:Fallback>
        <oleObject progId="Word.Document.8" dvAspect="DVASPECT_ICON" shapeId="1039" r:id="rId19"/>
      </mc:Fallback>
    </mc:AlternateContent>
    <mc:AlternateContent xmlns:mc="http://schemas.openxmlformats.org/markup-compatibility/2006">
      <mc:Choice Requires="x14">
        <oleObject progId="Word.Document.8" dvAspect="DVASPECT_ICON" shapeId="1041" r:id="rId20">
          <objectPr defaultSize="0" r:id="rId18">
            <anchor moveWithCells="1" sizeWithCells="1">
              <from>
                <xdr:col>1</xdr:col>
                <xdr:colOff>31750</xdr:colOff>
                <xdr:row>283</xdr:row>
                <xdr:rowOff>38100</xdr:rowOff>
              </from>
              <to>
                <xdr:col>1</xdr:col>
                <xdr:colOff>946150</xdr:colOff>
                <xdr:row>283</xdr:row>
                <xdr:rowOff>723900</xdr:rowOff>
              </to>
            </anchor>
          </objectPr>
        </oleObject>
      </mc:Choice>
      <mc:Fallback>
        <oleObject progId="Word.Document.8" dvAspect="DVASPECT_ICON" shapeId="1041" r:id="rId20"/>
      </mc:Fallback>
    </mc:AlternateContent>
    <mc:AlternateContent xmlns:mc="http://schemas.openxmlformats.org/markup-compatibility/2006">
      <mc:Choice Requires="x14">
        <oleObject progId="Word.Document.8" dvAspect="DVASPECT_ICON" shapeId="1043" r:id="rId21">
          <objectPr defaultSize="0" r:id="rId22">
            <anchor moveWithCells="1" sizeWithCells="1">
              <from>
                <xdr:col>1</xdr:col>
                <xdr:colOff>31750</xdr:colOff>
                <xdr:row>284</xdr:row>
                <xdr:rowOff>38100</xdr:rowOff>
              </from>
              <to>
                <xdr:col>1</xdr:col>
                <xdr:colOff>946150</xdr:colOff>
                <xdr:row>284</xdr:row>
                <xdr:rowOff>723900</xdr:rowOff>
              </to>
            </anchor>
          </objectPr>
        </oleObject>
      </mc:Choice>
      <mc:Fallback>
        <oleObject progId="Word.Document.8" dvAspect="DVASPECT_ICON" shapeId="1043" r:id="rId21"/>
      </mc:Fallback>
    </mc:AlternateContent>
    <mc:AlternateContent xmlns:mc="http://schemas.openxmlformats.org/markup-compatibility/2006">
      <mc:Choice Requires="x14">
        <oleObject progId="Word.Document.12" shapeId="1044" r:id="rId23">
          <objectPr defaultSize="0" r:id="rId24">
            <anchor moveWithCells="1" sizeWithCells="1">
              <from>
                <xdr:col>1</xdr:col>
                <xdr:colOff>38100</xdr:colOff>
                <xdr:row>295</xdr:row>
                <xdr:rowOff>31750</xdr:rowOff>
              </from>
              <to>
                <xdr:col>1</xdr:col>
                <xdr:colOff>6572250</xdr:colOff>
                <xdr:row>295</xdr:row>
                <xdr:rowOff>2686050</xdr:rowOff>
              </to>
            </anchor>
          </objectPr>
        </oleObject>
      </mc:Choice>
      <mc:Fallback>
        <oleObject progId="Word.Document.12" shapeId="1044" r:id="rId23"/>
      </mc:Fallback>
    </mc:AlternateContent>
    <mc:AlternateContent xmlns:mc="http://schemas.openxmlformats.org/markup-compatibility/2006">
      <mc:Choice Requires="x14">
        <oleObject progId="Word.Document.12" shapeId="1045" r:id="rId25">
          <objectPr defaultSize="0" r:id="rId26">
            <anchor moveWithCells="1" sizeWithCells="1">
              <from>
                <xdr:col>1</xdr:col>
                <xdr:colOff>38100</xdr:colOff>
                <xdr:row>306</xdr:row>
                <xdr:rowOff>50800</xdr:rowOff>
              </from>
              <to>
                <xdr:col>1</xdr:col>
                <xdr:colOff>6591300</xdr:colOff>
                <xdr:row>306</xdr:row>
                <xdr:rowOff>2667000</xdr:rowOff>
              </to>
            </anchor>
          </objectPr>
        </oleObject>
      </mc:Choice>
      <mc:Fallback>
        <oleObject progId="Word.Document.12" shapeId="1045" r:id="rId25"/>
      </mc:Fallback>
    </mc:AlternateContent>
    <mc:AlternateContent xmlns:mc="http://schemas.openxmlformats.org/markup-compatibility/2006">
      <mc:Choice Requires="x14">
        <oleObject progId="Word.Document.12" shapeId="1046" r:id="rId27">
          <objectPr defaultSize="0" r:id="rId28">
            <anchor moveWithCells="1" sizeWithCells="1">
              <from>
                <xdr:col>1</xdr:col>
                <xdr:colOff>38100</xdr:colOff>
                <xdr:row>307</xdr:row>
                <xdr:rowOff>50800</xdr:rowOff>
              </from>
              <to>
                <xdr:col>1</xdr:col>
                <xdr:colOff>6591300</xdr:colOff>
                <xdr:row>307</xdr:row>
                <xdr:rowOff>2755900</xdr:rowOff>
              </to>
            </anchor>
          </objectPr>
        </oleObject>
      </mc:Choice>
      <mc:Fallback>
        <oleObject progId="Word.Document.12" shapeId="1046" r:id="rId27"/>
      </mc:Fallback>
    </mc:AlternateContent>
    <mc:AlternateContent xmlns:mc="http://schemas.openxmlformats.org/markup-compatibility/2006">
      <mc:Choice Requires="x14">
        <oleObject progId="Word.Document.12" dvAspect="DVASPECT_ICON" shapeId="1048" r:id="rId29">
          <objectPr defaultSize="0" r:id="rId30">
            <anchor moveWithCells="1" sizeWithCells="1">
              <from>
                <xdr:col>1</xdr:col>
                <xdr:colOff>31750</xdr:colOff>
                <xdr:row>312</xdr:row>
                <xdr:rowOff>38100</xdr:rowOff>
              </from>
              <to>
                <xdr:col>1</xdr:col>
                <xdr:colOff>946150</xdr:colOff>
                <xdr:row>312</xdr:row>
                <xdr:rowOff>723900</xdr:rowOff>
              </to>
            </anchor>
          </objectPr>
        </oleObject>
      </mc:Choice>
      <mc:Fallback>
        <oleObject progId="Word.Document.12" dvAspect="DVASPECT_ICON" shapeId="1048" r:id="rId29"/>
      </mc:Fallback>
    </mc:AlternateContent>
    <mc:AlternateContent xmlns:mc="http://schemas.openxmlformats.org/markup-compatibility/2006">
      <mc:Choice Requires="x14">
        <oleObject progId="Word.Document.8" shapeId="1049" r:id="rId31">
          <objectPr defaultSize="0" r:id="rId5">
            <anchor moveWithCells="1" sizeWithCells="1">
              <from>
                <xdr:col>2</xdr:col>
                <xdr:colOff>31750</xdr:colOff>
                <xdr:row>1</xdr:row>
                <xdr:rowOff>38100</xdr:rowOff>
              </from>
              <to>
                <xdr:col>2</xdr:col>
                <xdr:colOff>6686550</xdr:colOff>
                <xdr:row>1</xdr:row>
                <xdr:rowOff>4946650</xdr:rowOff>
              </to>
            </anchor>
          </objectPr>
        </oleObject>
      </mc:Choice>
      <mc:Fallback>
        <oleObject progId="Word.Document.8" shapeId="1049" r:id="rId31"/>
      </mc:Fallback>
    </mc:AlternateContent>
    <mc:AlternateContent xmlns:mc="http://schemas.openxmlformats.org/markup-compatibility/2006">
      <mc:Choice Requires="x14">
        <oleObject progId="Word.Document.8" dvAspect="DVASPECT_ICON" shapeId="1050" r:id="rId32">
          <objectPr locked="0" defaultSize="0" r:id="rId7">
            <anchor moveWithCells="1" sizeWithCells="1">
              <from>
                <xdr:col>2</xdr:col>
                <xdr:colOff>31750</xdr:colOff>
                <xdr:row>2</xdr:row>
                <xdr:rowOff>31750</xdr:rowOff>
              </from>
              <to>
                <xdr:col>2</xdr:col>
                <xdr:colOff>946150</xdr:colOff>
                <xdr:row>2</xdr:row>
                <xdr:rowOff>717550</xdr:rowOff>
              </to>
            </anchor>
          </objectPr>
        </oleObject>
      </mc:Choice>
      <mc:Fallback>
        <oleObject progId="Word.Document.8" dvAspect="DVASPECT_ICON" shapeId="1050" r:id="rId32"/>
      </mc:Fallback>
    </mc:AlternateContent>
    <mc:AlternateContent xmlns:mc="http://schemas.openxmlformats.org/markup-compatibility/2006">
      <mc:Choice Requires="x14">
        <oleObject progId="StaticMetafile" shapeId="1051" r:id="rId33">
          <objectPr defaultSize="0" autoPict="0" r:id="rId9">
            <anchor moveWithCells="1" sizeWithCells="1">
              <from>
                <xdr:col>2</xdr:col>
                <xdr:colOff>38100</xdr:colOff>
                <xdr:row>162</xdr:row>
                <xdr:rowOff>50800</xdr:rowOff>
              </from>
              <to>
                <xdr:col>2</xdr:col>
                <xdr:colOff>5651500</xdr:colOff>
                <xdr:row>162</xdr:row>
                <xdr:rowOff>3429000</xdr:rowOff>
              </to>
            </anchor>
          </objectPr>
        </oleObject>
      </mc:Choice>
      <mc:Fallback>
        <oleObject progId="StaticMetafile" shapeId="1051" r:id="rId33"/>
      </mc:Fallback>
    </mc:AlternateContent>
    <mc:AlternateContent xmlns:mc="http://schemas.openxmlformats.org/markup-compatibility/2006">
      <mc:Choice Requires="x14">
        <oleObject progId="Word.Document.12" shapeId="1053" r:id="rId34">
          <objectPr defaultSize="0" r:id="rId11">
            <anchor moveWithCells="1" sizeWithCells="1">
              <from>
                <xdr:col>2</xdr:col>
                <xdr:colOff>38100</xdr:colOff>
                <xdr:row>210</xdr:row>
                <xdr:rowOff>50800</xdr:rowOff>
              </from>
              <to>
                <xdr:col>2</xdr:col>
                <xdr:colOff>6572250</xdr:colOff>
                <xdr:row>210</xdr:row>
                <xdr:rowOff>3746500</xdr:rowOff>
              </to>
            </anchor>
          </objectPr>
        </oleObject>
      </mc:Choice>
      <mc:Fallback>
        <oleObject progId="Word.Document.12" shapeId="1053" r:id="rId34"/>
      </mc:Fallback>
    </mc:AlternateContent>
    <mc:AlternateContent xmlns:mc="http://schemas.openxmlformats.org/markup-compatibility/2006">
      <mc:Choice Requires="x14">
        <oleObject progId="Word.Document.8" dvAspect="DVASPECT_ICON" shapeId="1054" r:id="rId35">
          <objectPr locked="0" defaultSize="0" r:id="rId13">
            <anchor moveWithCells="1" sizeWithCells="1">
              <from>
                <xdr:col>2</xdr:col>
                <xdr:colOff>31750</xdr:colOff>
                <xdr:row>278</xdr:row>
                <xdr:rowOff>38100</xdr:rowOff>
              </from>
              <to>
                <xdr:col>2</xdr:col>
                <xdr:colOff>946150</xdr:colOff>
                <xdr:row>278</xdr:row>
                <xdr:rowOff>723900</xdr:rowOff>
              </to>
            </anchor>
          </objectPr>
        </oleObject>
      </mc:Choice>
      <mc:Fallback>
        <oleObject progId="Word.Document.8" dvAspect="DVASPECT_ICON" shapeId="1054" r:id="rId35"/>
      </mc:Fallback>
    </mc:AlternateContent>
    <mc:AlternateContent xmlns:mc="http://schemas.openxmlformats.org/markup-compatibility/2006">
      <mc:Choice Requires="x14">
        <oleObject progId="Word.Document.8" dvAspect="DVASPECT_ICON" shapeId="1055" r:id="rId36">
          <objectPr locked="0" defaultSize="0" r:id="rId15">
            <anchor moveWithCells="1" sizeWithCells="1">
              <from>
                <xdr:col>2</xdr:col>
                <xdr:colOff>31750</xdr:colOff>
                <xdr:row>279</xdr:row>
                <xdr:rowOff>38100</xdr:rowOff>
              </from>
              <to>
                <xdr:col>2</xdr:col>
                <xdr:colOff>946150</xdr:colOff>
                <xdr:row>279</xdr:row>
                <xdr:rowOff>723900</xdr:rowOff>
              </to>
            </anchor>
          </objectPr>
        </oleObject>
      </mc:Choice>
      <mc:Fallback>
        <oleObject progId="Word.Document.8" dvAspect="DVASPECT_ICON" shapeId="1055" r:id="rId36"/>
      </mc:Fallback>
    </mc:AlternateContent>
    <mc:AlternateContent xmlns:mc="http://schemas.openxmlformats.org/markup-compatibility/2006">
      <mc:Choice Requires="x14">
        <oleObject progId="Word.Document.8" dvAspect="DVASPECT_ICON" shapeId="1056" r:id="rId37">
          <objectPr locked="0" defaultSize="0" r:id="rId13">
            <anchor moveWithCells="1" sizeWithCells="1">
              <from>
                <xdr:col>2</xdr:col>
                <xdr:colOff>31750</xdr:colOff>
                <xdr:row>280</xdr:row>
                <xdr:rowOff>38100</xdr:rowOff>
              </from>
              <to>
                <xdr:col>2</xdr:col>
                <xdr:colOff>946150</xdr:colOff>
                <xdr:row>280</xdr:row>
                <xdr:rowOff>723900</xdr:rowOff>
              </to>
            </anchor>
          </objectPr>
        </oleObject>
      </mc:Choice>
      <mc:Fallback>
        <oleObject progId="Word.Document.8" dvAspect="DVASPECT_ICON" shapeId="1056" r:id="rId37"/>
      </mc:Fallback>
    </mc:AlternateContent>
    <mc:AlternateContent xmlns:mc="http://schemas.openxmlformats.org/markup-compatibility/2006">
      <mc:Choice Requires="x14">
        <oleObject progId="Word.Document.8" dvAspect="DVASPECT_ICON" shapeId="1057" r:id="rId38">
          <objectPr locked="0" defaultSize="0" r:id="rId18">
            <anchor moveWithCells="1" sizeWithCells="1">
              <from>
                <xdr:col>2</xdr:col>
                <xdr:colOff>31750</xdr:colOff>
                <xdr:row>281</xdr:row>
                <xdr:rowOff>38100</xdr:rowOff>
              </from>
              <to>
                <xdr:col>2</xdr:col>
                <xdr:colOff>946150</xdr:colOff>
                <xdr:row>281</xdr:row>
                <xdr:rowOff>723900</xdr:rowOff>
              </to>
            </anchor>
          </objectPr>
        </oleObject>
      </mc:Choice>
      <mc:Fallback>
        <oleObject progId="Word.Document.8" dvAspect="DVASPECT_ICON" shapeId="1057" r:id="rId38"/>
      </mc:Fallback>
    </mc:AlternateContent>
    <mc:AlternateContent xmlns:mc="http://schemas.openxmlformats.org/markup-compatibility/2006">
      <mc:Choice Requires="x14">
        <oleObject progId="Word.Document.8" dvAspect="DVASPECT_ICON" shapeId="1058" r:id="rId39">
          <objectPr locked="0" defaultSize="0" r:id="rId13">
            <anchor moveWithCells="1" sizeWithCells="1">
              <from>
                <xdr:col>2</xdr:col>
                <xdr:colOff>31750</xdr:colOff>
                <xdr:row>282</xdr:row>
                <xdr:rowOff>38100</xdr:rowOff>
              </from>
              <to>
                <xdr:col>2</xdr:col>
                <xdr:colOff>946150</xdr:colOff>
                <xdr:row>282</xdr:row>
                <xdr:rowOff>723900</xdr:rowOff>
              </to>
            </anchor>
          </objectPr>
        </oleObject>
      </mc:Choice>
      <mc:Fallback>
        <oleObject progId="Word.Document.8" dvAspect="DVASPECT_ICON" shapeId="1058" r:id="rId39"/>
      </mc:Fallback>
    </mc:AlternateContent>
    <mc:AlternateContent xmlns:mc="http://schemas.openxmlformats.org/markup-compatibility/2006">
      <mc:Choice Requires="x14">
        <oleObject progId="Word.Document.8" dvAspect="DVASPECT_ICON" shapeId="1059" r:id="rId40">
          <objectPr locked="0" defaultSize="0" r:id="rId18">
            <anchor moveWithCells="1" sizeWithCells="1">
              <from>
                <xdr:col>2</xdr:col>
                <xdr:colOff>31750</xdr:colOff>
                <xdr:row>283</xdr:row>
                <xdr:rowOff>38100</xdr:rowOff>
              </from>
              <to>
                <xdr:col>2</xdr:col>
                <xdr:colOff>946150</xdr:colOff>
                <xdr:row>283</xdr:row>
                <xdr:rowOff>723900</xdr:rowOff>
              </to>
            </anchor>
          </objectPr>
        </oleObject>
      </mc:Choice>
      <mc:Fallback>
        <oleObject progId="Word.Document.8" dvAspect="DVASPECT_ICON" shapeId="1059" r:id="rId40"/>
      </mc:Fallback>
    </mc:AlternateContent>
    <mc:AlternateContent xmlns:mc="http://schemas.openxmlformats.org/markup-compatibility/2006">
      <mc:Choice Requires="x14">
        <oleObject progId="Word.Document.8" dvAspect="DVASPECT_ICON" shapeId="1060" r:id="rId41">
          <objectPr locked="0" defaultSize="0" r:id="rId22">
            <anchor moveWithCells="1" sizeWithCells="1">
              <from>
                <xdr:col>2</xdr:col>
                <xdr:colOff>31750</xdr:colOff>
                <xdr:row>284</xdr:row>
                <xdr:rowOff>38100</xdr:rowOff>
              </from>
              <to>
                <xdr:col>2</xdr:col>
                <xdr:colOff>946150</xdr:colOff>
                <xdr:row>284</xdr:row>
                <xdr:rowOff>723900</xdr:rowOff>
              </to>
            </anchor>
          </objectPr>
        </oleObject>
      </mc:Choice>
      <mc:Fallback>
        <oleObject progId="Word.Document.8" dvAspect="DVASPECT_ICON" shapeId="1060" r:id="rId41"/>
      </mc:Fallback>
    </mc:AlternateContent>
    <mc:AlternateContent xmlns:mc="http://schemas.openxmlformats.org/markup-compatibility/2006">
      <mc:Choice Requires="x14">
        <oleObject progId="Word.Document.12" shapeId="1061" r:id="rId42">
          <objectPr defaultSize="0" r:id="rId24">
            <anchor moveWithCells="1" sizeWithCells="1">
              <from>
                <xdr:col>2</xdr:col>
                <xdr:colOff>38100</xdr:colOff>
                <xdr:row>295</xdr:row>
                <xdr:rowOff>31750</xdr:rowOff>
              </from>
              <to>
                <xdr:col>2</xdr:col>
                <xdr:colOff>6572250</xdr:colOff>
                <xdr:row>295</xdr:row>
                <xdr:rowOff>2686050</xdr:rowOff>
              </to>
            </anchor>
          </objectPr>
        </oleObject>
      </mc:Choice>
      <mc:Fallback>
        <oleObject progId="Word.Document.12" shapeId="1061" r:id="rId42"/>
      </mc:Fallback>
    </mc:AlternateContent>
    <mc:AlternateContent xmlns:mc="http://schemas.openxmlformats.org/markup-compatibility/2006">
      <mc:Choice Requires="x14">
        <oleObject progId="Word.Document.12" shapeId="1062" r:id="rId43">
          <objectPr defaultSize="0" r:id="rId26">
            <anchor moveWithCells="1" sizeWithCells="1">
              <from>
                <xdr:col>2</xdr:col>
                <xdr:colOff>38100</xdr:colOff>
                <xdr:row>306</xdr:row>
                <xdr:rowOff>50800</xdr:rowOff>
              </from>
              <to>
                <xdr:col>2</xdr:col>
                <xdr:colOff>6591300</xdr:colOff>
                <xdr:row>306</xdr:row>
                <xdr:rowOff>2667000</xdr:rowOff>
              </to>
            </anchor>
          </objectPr>
        </oleObject>
      </mc:Choice>
      <mc:Fallback>
        <oleObject progId="Word.Document.12" shapeId="1062" r:id="rId43"/>
      </mc:Fallback>
    </mc:AlternateContent>
    <mc:AlternateContent xmlns:mc="http://schemas.openxmlformats.org/markup-compatibility/2006">
      <mc:Choice Requires="x14">
        <oleObject progId="Word.Document.12" shapeId="1063" r:id="rId44">
          <objectPr defaultSize="0" r:id="rId28">
            <anchor moveWithCells="1" sizeWithCells="1">
              <from>
                <xdr:col>2</xdr:col>
                <xdr:colOff>38100</xdr:colOff>
                <xdr:row>307</xdr:row>
                <xdr:rowOff>50800</xdr:rowOff>
              </from>
              <to>
                <xdr:col>2</xdr:col>
                <xdr:colOff>6591300</xdr:colOff>
                <xdr:row>307</xdr:row>
                <xdr:rowOff>2755900</xdr:rowOff>
              </to>
            </anchor>
          </objectPr>
        </oleObject>
      </mc:Choice>
      <mc:Fallback>
        <oleObject progId="Word.Document.12" shapeId="1063" r:id="rId44"/>
      </mc:Fallback>
    </mc:AlternateContent>
    <mc:AlternateContent xmlns:mc="http://schemas.openxmlformats.org/markup-compatibility/2006">
      <mc:Choice Requires="x14">
        <oleObject progId="Word.Document.12" dvAspect="DVASPECT_ICON" shapeId="1064" r:id="rId45">
          <objectPr locked="0" defaultSize="0" r:id="rId30">
            <anchor moveWithCells="1" sizeWithCells="1">
              <from>
                <xdr:col>2</xdr:col>
                <xdr:colOff>31750</xdr:colOff>
                <xdr:row>312</xdr:row>
                <xdr:rowOff>38100</xdr:rowOff>
              </from>
              <to>
                <xdr:col>2</xdr:col>
                <xdr:colOff>946150</xdr:colOff>
                <xdr:row>312</xdr:row>
                <xdr:rowOff>723900</xdr:rowOff>
              </to>
            </anchor>
          </objectPr>
        </oleObject>
      </mc:Choice>
      <mc:Fallback>
        <oleObject progId="Word.Document.12" dvAspect="DVASPECT_ICON" shapeId="1064" r:id="rId45"/>
      </mc:Fallback>
    </mc:AlternateContent>
  </oleObjects>
  <extLst>
    <ext xmlns:x14="http://schemas.microsoft.com/office/spreadsheetml/2009/9/main" uri="{78C0D931-6437-407d-A8EE-F0AAD7539E65}">
      <x14:conditionalFormattings>
        <x14:conditionalFormatting xmlns:xm="http://schemas.microsoft.com/office/excel/2006/main">
          <x14:cfRule type="cellIs" priority="8" operator="equal" id="{9F394708-F19A-4CCE-B9A5-5F8A12E93D26}">
            <xm:f>Misc!$M$2</xm:f>
            <x14:dxf>
              <fill>
                <patternFill>
                  <bgColor rgb="FF00B050"/>
                </patternFill>
              </fill>
            </x14:dxf>
          </x14:cfRule>
          <x14:cfRule type="cellIs" priority="7" operator="equal" id="{F386D9EF-644A-4C74-BBB7-C8819547D4F5}">
            <xm:f>Misc!$M$3</xm:f>
            <x14:dxf>
              <fill>
                <patternFill>
                  <bgColor rgb="FFFFC000"/>
                </patternFill>
              </fill>
            </x14:dxf>
          </x14:cfRule>
          <x14:cfRule type="cellIs" priority="6" operator="equal" id="{10FF728D-F21F-4A80-8B66-2C5091DB5675}">
            <xm:f>Misc!$M$4</xm:f>
            <x14:dxf>
              <fill>
                <patternFill>
                  <bgColor rgb="FFC00000"/>
                </patternFill>
              </fill>
            </x14:dxf>
          </x14:cfRule>
          <x14:cfRule type="cellIs" priority="5" operator="equal" id="{DAA28BCD-44CA-40EE-AFD3-43C4F683E37D}">
            <xm:f>Misc!$M$5</xm:f>
            <x14:dxf>
              <fill>
                <patternFill>
                  <bgColor theme="8" tint="0.39994506668294322"/>
                </patternFill>
              </fill>
            </x14:dxf>
          </x14:cfRule>
          <x14:cfRule type="cellIs" priority="4" operator="equal" id="{9B24AFB1-E157-4FFC-B02E-A5E7B7E8B1C7}">
            <xm:f>Misc!$M$6</xm:f>
            <x14:dxf>
              <fill>
                <patternFill>
                  <bgColor theme="0" tint="-0.499984740745262"/>
                </patternFill>
              </fill>
            </x14:dxf>
          </x14:cfRule>
          <xm:sqref>M1:M1048576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Misc!$K$1:$K$40</xm:f>
          </x14:formula1>
          <xm:sqref>K2:K313</xm:sqref>
        </x14:dataValidation>
        <x14:dataValidation type="list" allowBlank="1" showInputMessage="1" showErrorMessage="1">
          <x14:formula1>
            <xm:f>Misc!$M$2:$M$6</xm:f>
          </x14:formula1>
          <xm:sqref>M2:M313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S29"/>
  <sheetViews>
    <sheetView zoomScale="85" zoomScaleNormal="85" workbookViewId="0">
      <selection activeCell="S13" sqref="S13"/>
    </sheetView>
  </sheetViews>
  <sheetFormatPr defaultRowHeight="14.5" x14ac:dyDescent="0.35"/>
  <cols>
    <col min="1" max="1" width="2.1796875" customWidth="1"/>
    <col min="13" max="13" width="6.1796875" customWidth="1"/>
    <col min="14" max="14" width="12.7265625" bestFit="1" customWidth="1"/>
    <col min="17" max="17" width="2.1796875" customWidth="1"/>
  </cols>
  <sheetData>
    <row r="1" spans="2:19" ht="15" thickBot="1" x14ac:dyDescent="0.4"/>
    <row r="2" spans="2:19" ht="15" thickBot="1" x14ac:dyDescent="0.4">
      <c r="B2" s="18"/>
      <c r="C2" s="19"/>
      <c r="D2" s="19"/>
      <c r="E2" s="19"/>
      <c r="F2" s="19"/>
      <c r="G2" s="19"/>
      <c r="H2" s="19"/>
      <c r="I2" s="19"/>
      <c r="J2" s="19"/>
      <c r="K2" s="19"/>
      <c r="L2" s="19"/>
      <c r="M2" s="19"/>
      <c r="N2" s="19"/>
      <c r="O2" s="19"/>
      <c r="P2" s="19"/>
      <c r="Q2" s="20"/>
    </row>
    <row r="3" spans="2:19" ht="15" thickBot="1" x14ac:dyDescent="0.4">
      <c r="B3" s="21"/>
      <c r="C3" s="22"/>
      <c r="D3" s="22"/>
      <c r="E3" s="22"/>
      <c r="F3" s="22"/>
      <c r="G3" s="22"/>
      <c r="H3" s="22"/>
      <c r="I3" s="22"/>
      <c r="J3" s="22"/>
      <c r="K3" s="22"/>
      <c r="L3" s="22"/>
      <c r="M3" s="22"/>
      <c r="N3" s="55" t="s">
        <v>930</v>
      </c>
      <c r="O3" s="56"/>
      <c r="P3" s="57"/>
      <c r="Q3" s="23"/>
    </row>
    <row r="4" spans="2:19" x14ac:dyDescent="0.35">
      <c r="B4" s="21"/>
      <c r="C4" s="22"/>
      <c r="D4" s="22"/>
      <c r="E4" s="22"/>
      <c r="F4" s="22"/>
      <c r="G4" s="22"/>
      <c r="H4" s="22"/>
      <c r="I4" s="22"/>
      <c r="J4" s="22"/>
      <c r="K4" s="22"/>
      <c r="L4" s="22"/>
      <c r="M4" s="22"/>
      <c r="N4" s="24" t="s">
        <v>907</v>
      </c>
      <c r="O4" s="25">
        <f>COUNTIFS('09_CPD-LAH.8B3.907_EE-Qualitäts'!J2:'09_CPD-LAH.8B3.907_EE-Qualitäts'!J313,"Anforderung",'09_CPD-LAH.8B3.907_EE-Qualitäts'!M2:'09_CPD-LAH.8B3.907_EE-Qualitäts'!M313,"agreed")</f>
        <v>0</v>
      </c>
      <c r="P4" s="26">
        <f t="shared" ref="P4:P10" si="0">O4/$O$10</f>
        <v>0</v>
      </c>
      <c r="Q4" s="23"/>
    </row>
    <row r="5" spans="2:19" x14ac:dyDescent="0.35">
      <c r="B5" s="21"/>
      <c r="C5" s="22"/>
      <c r="D5" s="22"/>
      <c r="E5" s="22"/>
      <c r="F5" s="22"/>
      <c r="G5" s="22"/>
      <c r="H5" s="22"/>
      <c r="I5" s="22"/>
      <c r="J5" s="22"/>
      <c r="K5" s="22"/>
      <c r="L5" s="22"/>
      <c r="M5" s="22"/>
      <c r="N5" s="27" t="s">
        <v>908</v>
      </c>
      <c r="O5" s="25">
        <f>COUNTIFS('09_CPD-LAH.8B3.907_EE-Qualitäts'!J2:'09_CPD-LAH.8B3.907_EE-Qualitäts'!J313,"Anforderung",'09_CPD-LAH.8B3.907_EE-Qualitäts'!M2:'09_CPD-LAH.8B3.907_EE-Qualitäts'!M313,"Partly agreed")</f>
        <v>0</v>
      </c>
      <c r="P5" s="26">
        <f t="shared" si="0"/>
        <v>0</v>
      </c>
      <c r="Q5" s="23"/>
    </row>
    <row r="6" spans="2:19" x14ac:dyDescent="0.35">
      <c r="B6" s="21"/>
      <c r="C6" s="22"/>
      <c r="D6" s="22"/>
      <c r="E6" s="22"/>
      <c r="F6" s="22"/>
      <c r="G6" s="22"/>
      <c r="H6" s="22"/>
      <c r="I6" s="22"/>
      <c r="J6" s="22"/>
      <c r="K6" s="22"/>
      <c r="L6" s="22"/>
      <c r="M6" s="22"/>
      <c r="N6" s="28" t="s">
        <v>909</v>
      </c>
      <c r="O6" s="25">
        <f>COUNTIFS('09_CPD-LAH.8B3.907_EE-Qualitäts'!J2:'09_CPD-LAH.8B3.907_EE-Qualitäts'!J313,"Anforderung",'09_CPD-LAH.8B3.907_EE-Qualitäts'!M2:'09_CPD-LAH.8B3.907_EE-Qualitäts'!M313,"To clarify")</f>
        <v>0</v>
      </c>
      <c r="P6" s="26">
        <f t="shared" si="0"/>
        <v>0</v>
      </c>
      <c r="Q6" s="23"/>
    </row>
    <row r="7" spans="2:19" x14ac:dyDescent="0.35">
      <c r="B7" s="21"/>
      <c r="C7" s="22"/>
      <c r="D7" s="22"/>
      <c r="E7" s="22"/>
      <c r="F7" s="22"/>
      <c r="G7" s="22"/>
      <c r="H7" s="22"/>
      <c r="I7" s="22"/>
      <c r="J7" s="22"/>
      <c r="K7" s="22"/>
      <c r="L7" s="22"/>
      <c r="M7" s="22"/>
      <c r="N7" s="29" t="s">
        <v>910</v>
      </c>
      <c r="O7" s="25">
        <f>COUNTIFS('09_CPD-LAH.8B3.907_EE-Qualitäts'!J2:'09_CPD-LAH.8B3.907_EE-Qualitäts'!J313,"Anforderung",'09_CPD-LAH.8B3.907_EE-Qualitäts'!M2:'09_CPD-LAH.8B3.907_EE-Qualitäts'!M313,"Not agreed")</f>
        <v>0</v>
      </c>
      <c r="P7" s="26">
        <f t="shared" si="0"/>
        <v>0</v>
      </c>
      <c r="Q7" s="23"/>
    </row>
    <row r="8" spans="2:19" x14ac:dyDescent="0.35">
      <c r="B8" s="21"/>
      <c r="C8" s="22"/>
      <c r="D8" s="22"/>
      <c r="E8" s="22"/>
      <c r="F8" s="22"/>
      <c r="G8" s="22"/>
      <c r="H8" s="22"/>
      <c r="I8" s="22"/>
      <c r="J8" s="22"/>
      <c r="K8" s="22"/>
      <c r="L8" s="22"/>
      <c r="M8" s="22"/>
      <c r="N8" s="30" t="s">
        <v>911</v>
      </c>
      <c r="O8" s="25">
        <f>COUNTIFS('09_CPD-LAH.8B3.907_EE-Qualitäts'!J2:'09_CPD-LAH.8B3.907_EE-Qualitäts'!J313,"Anforderung",'09_CPD-LAH.8B3.907_EE-Qualitäts'!M2:'09_CPD-LAH.8B3.907_EE-Qualitäts'!M313,"n/a")</f>
        <v>0</v>
      </c>
      <c r="P8" s="26">
        <f t="shared" si="0"/>
        <v>0</v>
      </c>
      <c r="Q8" s="23"/>
      <c r="S8" s="31"/>
    </row>
    <row r="9" spans="2:19" ht="15" thickBot="1" x14ac:dyDescent="0.4">
      <c r="B9" s="21"/>
      <c r="C9" s="22"/>
      <c r="D9" s="22"/>
      <c r="E9" s="22"/>
      <c r="F9" s="22"/>
      <c r="G9" s="22"/>
      <c r="H9" s="22"/>
      <c r="I9" s="22"/>
      <c r="J9" s="22"/>
      <c r="K9" s="22"/>
      <c r="L9" s="22"/>
      <c r="M9" s="22"/>
      <c r="N9" s="32" t="s">
        <v>912</v>
      </c>
      <c r="O9" s="25">
        <f>COUNTIFS('09_CPD-LAH.8B3.907_EE-Qualitäts'!J2:'09_CPD-LAH.8B3.907_EE-Qualitäts'!J313,"Anforderung",'09_CPD-LAH.8B3.907_EE-Qualitäts'!M2:'09_CPD-LAH.8B3.907_EE-Qualitäts'!M313,"") + COUNTIFS('09_CPD-LAH.8B3.907_EE-Qualitäts'!J2:'09_CPD-LAH.8B3.907_EE-Qualitäts'!J313,"Anforderung",'09_CPD-LAH.8B3.907_EE-Qualitäts'!M2:'09_CPD-LAH.8B3.907_EE-Qualitäts'!M313," ")</f>
        <v>223</v>
      </c>
      <c r="P9" s="26">
        <f t="shared" si="0"/>
        <v>1</v>
      </c>
      <c r="Q9" s="23"/>
      <c r="S9" s="31"/>
    </row>
    <row r="10" spans="2:19" ht="15" thickBot="1" x14ac:dyDescent="0.4">
      <c r="B10" s="21"/>
      <c r="C10" s="22"/>
      <c r="D10" s="22"/>
      <c r="E10" s="22"/>
      <c r="F10" s="22"/>
      <c r="G10" s="22"/>
      <c r="H10" s="22"/>
      <c r="I10" s="22"/>
      <c r="J10" s="22"/>
      <c r="K10" s="22"/>
      <c r="L10" s="22"/>
      <c r="M10" s="22"/>
      <c r="N10" s="33" t="s">
        <v>913</v>
      </c>
      <c r="O10" s="34">
        <f>SUM(O4:O9)</f>
        <v>223</v>
      </c>
      <c r="P10" s="35">
        <f t="shared" si="0"/>
        <v>1</v>
      </c>
      <c r="Q10" s="23"/>
    </row>
    <row r="11" spans="2:19" x14ac:dyDescent="0.35">
      <c r="B11" s="21"/>
      <c r="C11" s="22"/>
      <c r="D11" s="22"/>
      <c r="E11" s="22"/>
      <c r="F11" s="22"/>
      <c r="G11" s="22"/>
      <c r="H11" s="22"/>
      <c r="I11" s="22"/>
      <c r="J11" s="22"/>
      <c r="K11" s="22"/>
      <c r="L11" s="22"/>
      <c r="M11" s="22"/>
      <c r="N11" s="22"/>
      <c r="O11" s="22"/>
      <c r="P11" s="22"/>
      <c r="Q11" s="23"/>
    </row>
    <row r="12" spans="2:19" x14ac:dyDescent="0.35">
      <c r="B12" s="21"/>
      <c r="C12" s="22"/>
      <c r="D12" s="22"/>
      <c r="E12" s="22"/>
      <c r="F12" s="22"/>
      <c r="G12" s="22"/>
      <c r="H12" s="22"/>
      <c r="I12" s="22"/>
      <c r="J12" s="22"/>
      <c r="K12" s="22"/>
      <c r="L12" s="22"/>
      <c r="M12" s="22"/>
      <c r="N12" s="22"/>
      <c r="O12" s="22"/>
      <c r="P12" s="22"/>
      <c r="Q12" s="23"/>
    </row>
    <row r="13" spans="2:19" ht="15" thickBot="1" x14ac:dyDescent="0.4">
      <c r="B13" s="21"/>
      <c r="C13" s="22"/>
      <c r="D13" s="22"/>
      <c r="E13" s="22"/>
      <c r="F13" s="22"/>
      <c r="G13" s="22"/>
      <c r="H13" s="22"/>
      <c r="I13" s="22"/>
      <c r="J13" s="22"/>
      <c r="K13" s="22"/>
      <c r="L13" s="22"/>
      <c r="M13" s="22"/>
      <c r="N13" s="22"/>
      <c r="O13" s="22"/>
      <c r="P13" s="22"/>
      <c r="Q13" s="23"/>
    </row>
    <row r="14" spans="2:19" ht="15" thickBot="1" x14ac:dyDescent="0.4">
      <c r="B14" s="21"/>
      <c r="C14" s="22"/>
      <c r="D14" s="22"/>
      <c r="E14" s="22"/>
      <c r="F14" s="22"/>
      <c r="G14" s="22"/>
      <c r="H14" s="22"/>
      <c r="I14" s="22"/>
      <c r="J14" s="22"/>
      <c r="K14" s="22"/>
      <c r="L14" s="22"/>
      <c r="M14" s="22"/>
      <c r="N14" s="58" t="s">
        <v>914</v>
      </c>
      <c r="O14" s="59"/>
      <c r="Q14" s="23"/>
    </row>
    <row r="15" spans="2:19" x14ac:dyDescent="0.35">
      <c r="B15" s="21"/>
      <c r="C15" s="22"/>
      <c r="D15" s="22"/>
      <c r="E15" s="22"/>
      <c r="F15" s="22"/>
      <c r="G15" s="22"/>
      <c r="H15" s="22"/>
      <c r="I15" s="22"/>
      <c r="J15" s="22"/>
      <c r="K15" s="22"/>
      <c r="L15" s="22"/>
      <c r="M15" s="22"/>
      <c r="N15" s="36" t="s">
        <v>912</v>
      </c>
      <c r="O15" s="37">
        <f>COUNTIF('09_CPD-LAH.8B3.907_EE-Qualitäts'!J2:'09_CPD-LAH.8B3.907_EE-Qualitäts'!J313,"")</f>
        <v>0</v>
      </c>
      <c r="Q15" s="23"/>
    </row>
    <row r="16" spans="2:19" x14ac:dyDescent="0.35">
      <c r="B16" s="21"/>
      <c r="C16" s="22"/>
      <c r="D16" s="22"/>
      <c r="E16" s="22"/>
      <c r="F16" s="22"/>
      <c r="G16" s="22"/>
      <c r="H16" s="22"/>
      <c r="I16" s="22"/>
      <c r="J16" s="22"/>
      <c r="K16" s="22"/>
      <c r="L16" s="22"/>
      <c r="M16" s="22"/>
      <c r="N16" s="38" t="s">
        <v>915</v>
      </c>
      <c r="O16" s="39">
        <f>COUNTIF('09_CPD-LAH.8B3.907_EE-Qualitäts'!J2:'09_CPD-LAH.8B3.907_EE-Qualitäts'!J313,"Überschrift")</f>
        <v>43</v>
      </c>
      <c r="Q16" s="23"/>
    </row>
    <row r="17" spans="2:17" x14ac:dyDescent="0.35">
      <c r="B17" s="21"/>
      <c r="C17" s="22"/>
      <c r="D17" s="22"/>
      <c r="E17" s="22"/>
      <c r="F17" s="22"/>
      <c r="G17" s="22"/>
      <c r="H17" s="22"/>
      <c r="I17" s="22"/>
      <c r="J17" s="22"/>
      <c r="K17" s="22"/>
      <c r="L17" s="22"/>
      <c r="M17" s="22"/>
      <c r="N17" s="38" t="s">
        <v>3</v>
      </c>
      <c r="O17" s="39">
        <f>COUNTIF('09_CPD-LAH.8B3.907_EE-Qualitäts'!J2:'09_CPD-LAH.8B3.907_EE-Qualitäts'!J313,"Information")</f>
        <v>46</v>
      </c>
      <c r="Q17" s="23"/>
    </row>
    <row r="18" spans="2:17" ht="15" thickBot="1" x14ac:dyDescent="0.4">
      <c r="B18" s="21"/>
      <c r="C18" s="22"/>
      <c r="D18" s="22"/>
      <c r="E18" s="22"/>
      <c r="F18" s="22"/>
      <c r="G18" s="22"/>
      <c r="H18" s="22"/>
      <c r="I18" s="22"/>
      <c r="J18" s="22"/>
      <c r="K18" s="22"/>
      <c r="L18" s="22"/>
      <c r="M18" s="22"/>
      <c r="N18" s="38" t="s">
        <v>916</v>
      </c>
      <c r="O18" s="39">
        <f>COUNTIF('09_CPD-LAH.8B3.907_EE-Qualitäts'!J2:'09_CPD-LAH.8B3.907_EE-Qualitäts'!J313,"Anforderung")</f>
        <v>223</v>
      </c>
      <c r="Q18" s="23"/>
    </row>
    <row r="19" spans="2:17" ht="15" thickBot="1" x14ac:dyDescent="0.4">
      <c r="B19" s="21"/>
      <c r="C19" s="22"/>
      <c r="D19" s="22"/>
      <c r="E19" s="22"/>
      <c r="F19" s="22"/>
      <c r="G19" s="22"/>
      <c r="H19" s="22"/>
      <c r="I19" s="22"/>
      <c r="J19" s="22"/>
      <c r="K19" s="22"/>
      <c r="L19" s="22"/>
      <c r="M19" s="22"/>
      <c r="N19" s="40" t="s">
        <v>917</v>
      </c>
      <c r="O19" s="41">
        <f>SUM(O15:O18)</f>
        <v>312</v>
      </c>
      <c r="Q19" s="23"/>
    </row>
    <row r="20" spans="2:17" x14ac:dyDescent="0.35">
      <c r="B20" s="21"/>
      <c r="C20" s="22"/>
      <c r="D20" s="22"/>
      <c r="E20" s="22"/>
      <c r="F20" s="22"/>
      <c r="G20" s="22"/>
      <c r="H20" s="22"/>
      <c r="I20" s="22"/>
      <c r="J20" s="22"/>
      <c r="K20" s="22"/>
      <c r="L20" s="22"/>
      <c r="M20" s="22"/>
      <c r="N20" s="22"/>
      <c r="Q20" s="23"/>
    </row>
    <row r="21" spans="2:17" x14ac:dyDescent="0.35">
      <c r="B21" s="21"/>
      <c r="C21" s="22"/>
      <c r="D21" s="22"/>
      <c r="E21" s="22"/>
      <c r="F21" s="22"/>
      <c r="G21" s="22"/>
      <c r="H21" s="22"/>
      <c r="I21" s="22"/>
      <c r="J21" s="22"/>
      <c r="K21" s="22"/>
      <c r="L21" s="22"/>
      <c r="M21" s="22"/>
      <c r="N21" s="22"/>
      <c r="O21" s="22"/>
      <c r="P21" s="22"/>
      <c r="Q21" s="23"/>
    </row>
    <row r="22" spans="2:17" x14ac:dyDescent="0.35">
      <c r="B22" s="21"/>
      <c r="C22" s="22"/>
      <c r="D22" s="22"/>
      <c r="E22" s="22"/>
      <c r="F22" s="22"/>
      <c r="G22" s="22"/>
      <c r="H22" s="22"/>
      <c r="I22" s="22"/>
      <c r="J22" s="22"/>
      <c r="K22" s="22"/>
      <c r="L22" s="22"/>
      <c r="M22" s="22"/>
      <c r="N22" s="22"/>
      <c r="O22" s="22"/>
      <c r="P22" s="22"/>
      <c r="Q22" s="23"/>
    </row>
    <row r="23" spans="2:17" x14ac:dyDescent="0.35">
      <c r="B23" s="21"/>
      <c r="C23" s="22"/>
      <c r="D23" s="22"/>
      <c r="E23" s="22"/>
      <c r="F23" s="22"/>
      <c r="G23" s="22"/>
      <c r="H23" s="22"/>
      <c r="I23" s="22"/>
      <c r="J23" s="22"/>
      <c r="K23" s="22"/>
      <c r="L23" s="22"/>
      <c r="M23" s="22"/>
      <c r="N23" s="22"/>
      <c r="O23" s="22"/>
      <c r="P23" s="22"/>
      <c r="Q23" s="23"/>
    </row>
    <row r="24" spans="2:17" x14ac:dyDescent="0.35">
      <c r="B24" s="21"/>
      <c r="C24" s="22"/>
      <c r="D24" s="22"/>
      <c r="E24" s="22"/>
      <c r="F24" s="22"/>
      <c r="G24" s="22"/>
      <c r="H24" s="22"/>
      <c r="I24" s="22"/>
      <c r="J24" s="22"/>
      <c r="K24" s="22"/>
      <c r="L24" s="22"/>
      <c r="M24" s="22"/>
      <c r="N24" s="22"/>
      <c r="O24" s="22"/>
      <c r="P24" s="22"/>
      <c r="Q24" s="23"/>
    </row>
    <row r="25" spans="2:17" x14ac:dyDescent="0.35">
      <c r="B25" s="21"/>
      <c r="C25" s="22"/>
      <c r="D25" s="22"/>
      <c r="E25" s="22"/>
      <c r="F25" s="22"/>
      <c r="G25" s="22"/>
      <c r="H25" s="22"/>
      <c r="I25" s="22"/>
      <c r="J25" s="22"/>
      <c r="K25" s="22"/>
      <c r="L25" s="22"/>
      <c r="M25" s="22"/>
      <c r="N25" s="22"/>
      <c r="O25" s="22"/>
      <c r="P25" s="22"/>
      <c r="Q25" s="23"/>
    </row>
    <row r="26" spans="2:17" x14ac:dyDescent="0.35">
      <c r="B26" s="21"/>
      <c r="C26" s="22"/>
      <c r="D26" s="22"/>
      <c r="E26" s="22"/>
      <c r="F26" s="22"/>
      <c r="G26" s="22"/>
      <c r="H26" s="22"/>
      <c r="I26" s="22"/>
      <c r="J26" s="22"/>
      <c r="K26" s="22"/>
      <c r="L26" s="22"/>
      <c r="M26" s="22"/>
      <c r="N26" s="22"/>
      <c r="O26" s="22"/>
      <c r="P26" s="22"/>
      <c r="Q26" s="23"/>
    </row>
    <row r="27" spans="2:17" x14ac:dyDescent="0.35">
      <c r="B27" s="21"/>
      <c r="C27" s="22"/>
      <c r="D27" s="22"/>
      <c r="E27" s="22"/>
      <c r="F27" s="22"/>
      <c r="G27" s="22"/>
      <c r="H27" s="22"/>
      <c r="I27" s="22"/>
      <c r="J27" s="22"/>
      <c r="K27" s="22"/>
      <c r="L27" s="22"/>
      <c r="M27" s="22"/>
      <c r="N27" s="22"/>
      <c r="O27" s="22"/>
      <c r="P27" s="22"/>
      <c r="Q27" s="23"/>
    </row>
    <row r="28" spans="2:17" x14ac:dyDescent="0.35">
      <c r="B28" s="21"/>
      <c r="C28" s="22"/>
      <c r="D28" s="22"/>
      <c r="E28" s="22"/>
      <c r="F28" s="22"/>
      <c r="G28" s="22"/>
      <c r="H28" s="22"/>
      <c r="I28" s="22"/>
      <c r="J28" s="22"/>
      <c r="K28" s="22"/>
      <c r="L28" s="22"/>
      <c r="M28" s="22"/>
      <c r="N28" s="22"/>
      <c r="O28" s="22"/>
      <c r="P28" s="22"/>
      <c r="Q28" s="23"/>
    </row>
    <row r="29" spans="2:17" ht="15" thickBot="1" x14ac:dyDescent="0.4">
      <c r="B29" s="42"/>
      <c r="C29" s="43"/>
      <c r="D29" s="43"/>
      <c r="E29" s="43"/>
      <c r="F29" s="43"/>
      <c r="G29" s="43"/>
      <c r="H29" s="43"/>
      <c r="I29" s="43"/>
      <c r="J29" s="43"/>
      <c r="K29" s="43"/>
      <c r="L29" s="43"/>
      <c r="M29" s="43"/>
      <c r="N29" s="43"/>
      <c r="O29" s="43"/>
      <c r="P29" s="43"/>
      <c r="Q29" s="44"/>
    </row>
  </sheetData>
  <sheetProtection algorithmName="SHA-512" hashValue="GntHpKF0I6ZlpXhN2qRrTcoWgwQPa+ERp3cGDImK7zfSknV0UXx9KdiplLI3zdjTNyUp1btVWcE5jVs9LxZCsw==" saltValue="T86kOhxX2P4fltwZv42rgQ==" spinCount="100000" sheet="1" objects="1" scenarios="1" selectLockedCells="1" selectUnlockedCells="1"/>
  <mergeCells count="2">
    <mergeCell ref="N3:P3"/>
    <mergeCell ref="N14: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sheetPr>
  <dimension ref="K1:M12"/>
  <sheetViews>
    <sheetView zoomScale="85" zoomScaleNormal="85" workbookViewId="0">
      <selection activeCell="J11" sqref="J11"/>
    </sheetView>
  </sheetViews>
  <sheetFormatPr defaultRowHeight="14.5" x14ac:dyDescent="0.35"/>
  <cols>
    <col min="11" max="11" width="13.54296875" bestFit="1" customWidth="1"/>
  </cols>
  <sheetData>
    <row r="1" spans="11:13" x14ac:dyDescent="0.35">
      <c r="K1" t="s">
        <v>918</v>
      </c>
    </row>
    <row r="2" spans="11:13" x14ac:dyDescent="0.35">
      <c r="K2" t="s">
        <v>919</v>
      </c>
      <c r="M2" t="s">
        <v>907</v>
      </c>
    </row>
    <row r="3" spans="11:13" ht="29" x14ac:dyDescent="0.35">
      <c r="K3" t="s">
        <v>920</v>
      </c>
      <c r="M3" s="45" t="s">
        <v>908</v>
      </c>
    </row>
    <row r="4" spans="11:13" ht="29" x14ac:dyDescent="0.35">
      <c r="K4" t="s">
        <v>921</v>
      </c>
      <c r="M4" s="45" t="s">
        <v>910</v>
      </c>
    </row>
    <row r="5" spans="11:13" x14ac:dyDescent="0.35">
      <c r="K5" t="s">
        <v>922</v>
      </c>
      <c r="M5" s="45" t="s">
        <v>909</v>
      </c>
    </row>
    <row r="6" spans="11:13" x14ac:dyDescent="0.35">
      <c r="K6" t="s">
        <v>923</v>
      </c>
      <c r="M6" s="45" t="s">
        <v>918</v>
      </c>
    </row>
    <row r="7" spans="11:13" x14ac:dyDescent="0.35">
      <c r="K7" t="s">
        <v>924</v>
      </c>
    </row>
    <row r="8" spans="11:13" x14ac:dyDescent="0.35">
      <c r="K8" t="s">
        <v>925</v>
      </c>
    </row>
    <row r="9" spans="11:13" x14ac:dyDescent="0.35">
      <c r="K9" t="s">
        <v>926</v>
      </c>
    </row>
    <row r="10" spans="11:13" x14ac:dyDescent="0.35">
      <c r="K10" t="s">
        <v>927</v>
      </c>
    </row>
    <row r="11" spans="11:13" x14ac:dyDescent="0.35">
      <c r="K11" t="s">
        <v>928</v>
      </c>
    </row>
    <row r="12" spans="11:13" x14ac:dyDescent="0.35">
      <c r="K12" t="s">
        <v>929</v>
      </c>
    </row>
  </sheetData>
  <sheetProtection algorithmName="SHA-512" hashValue="qFemO/ib6yGclskbW9YR8f7o+LziLE9PcSIP/o884178DyYiZQUkaVb5xnb4QeGj9QpLrUDFFJcHYKCD55EJLQ==" saltValue="yJ9NCZa1vzD1tk/m18L/Xw==" spinCount="100000" sheet="1" objects="1" scenarios="1" selectLockedCells="1" selectUn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 xsi:nil="true"/>
    <d4e1cdc1e8884ad9a1abd3eeee348cd0 xmlns="b07804b3-f8ec-425e-9508-9bee58886a91">
      <Terms xmlns="http://schemas.microsoft.com/office/infopath/2007/PartnerControls"/>
    </d4e1cdc1e8884ad9a1abd3eeee348cd0>
    <IconOverlay xmlns="http://schemas.microsoft.com/sharepoint/v4" xsi:nil="true"/>
    <l812b064fc494a32beba07917f4feaa3 xmlns="b07804b3-f8ec-425e-9508-9bee58886a91">
      <Terms xmlns="http://schemas.microsoft.com/office/infopath/2007/PartnerControls"/>
    </l812b064fc494a32beba07917f4feaa3>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80AA822E007B845828241C78ED9DD28" ma:contentTypeVersion="1" ma:contentTypeDescription="Create a new document." ma:contentTypeScope="" ma:versionID="1cc8428aea14c0e79786d092b6f3cfe2">
  <xsd:schema xmlns:xsd="http://www.w3.org/2001/XMLSchema" xmlns:xs="http://www.w3.org/2001/XMLSchema" xmlns:p="http://schemas.microsoft.com/office/2006/metadata/properties" xmlns:ns1="http://schemas.microsoft.com/sharepoint/v3" xmlns:ns2="b07804b3-f8ec-425e-9508-9bee58886a91" xmlns:ns3="http://schemas.microsoft.com/sharepoint/v4" targetNamespace="http://schemas.microsoft.com/office/2006/metadata/properties" ma:root="true" ma:fieldsID="d1720a288a8d52e5f2c2a634485e8713" ns1:_="" ns2:_="" ns3:_="">
    <xsd:import namespace="http://schemas.microsoft.com/sharepoint/v3"/>
    <xsd:import namespace="b07804b3-f8ec-425e-9508-9bee58886a91"/>
    <xsd:import namespace="http://schemas.microsoft.com/sharepoint/v4"/>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1:CSMeta2010Fiel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0"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344f9bae-daa8-4a2c-b005-686e4a01609a}" ma:internalName="TaxCatchAll" ma:showField="CatchAllData"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344f9bae-daa8-4a2c-b005-686e4a01609a}" ma:internalName="TaxCatchAllLabel" ma:readOnly="true" ma:showField="CatchAllDataLabel"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f713c62-fdf9-4ba1-a9c8-920b71b66035" ContentTypeId="0x01" PreviousValue="true"/>
</file>

<file path=customXml/item4.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7D46A1-7EAF-4600-9476-AA470FD55DC3}">
  <ds:schemaRefs>
    <ds:schemaRef ds:uri="http://purl.org/dc/terms/"/>
    <ds:schemaRef ds:uri="http://schemas.microsoft.com/office/2006/documentManagement/types"/>
    <ds:schemaRef ds:uri="b07804b3-f8ec-425e-9508-9bee58886a91"/>
    <ds:schemaRef ds:uri="http://purl.org/dc/elements/1.1/"/>
    <ds:schemaRef ds:uri="http://schemas.microsoft.com/office/2006/metadata/properties"/>
    <ds:schemaRef ds:uri="http://schemas.openxmlformats.org/package/2006/metadata/core-properties"/>
    <ds:schemaRef ds:uri="http://schemas.microsoft.com/sharepoint/v3"/>
    <ds:schemaRef ds:uri="http://schemas.microsoft.com/office/infopath/2007/PartnerControls"/>
    <ds:schemaRef ds:uri="http://schemas.microsoft.com/sharepoint/v4"/>
    <ds:schemaRef ds:uri="http://www.w3.org/XML/1998/namespace"/>
    <ds:schemaRef ds:uri="http://purl.org/dc/dcmitype/"/>
  </ds:schemaRefs>
</ds:datastoreItem>
</file>

<file path=customXml/itemProps2.xml><?xml version="1.0" encoding="utf-8"?>
<ds:datastoreItem xmlns:ds="http://schemas.openxmlformats.org/officeDocument/2006/customXml" ds:itemID="{231F7F48-55D8-466B-856B-FE0DA7195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7FAEE9-FEF1-4134-91B7-0B3D96CCD5CF}">
  <ds:schemaRefs>
    <ds:schemaRef ds:uri="Microsoft.SharePoint.Taxonomy.ContentTypeSync"/>
  </ds:schemaRefs>
</ds:datastoreItem>
</file>

<file path=customXml/itemProps4.xml><?xml version="1.0" encoding="utf-8"?>
<ds:datastoreItem xmlns:ds="http://schemas.openxmlformats.org/officeDocument/2006/customXml" ds:itemID="{B4E0B345-70DE-4132-AE4A-E053C28AD333}">
  <ds:schemaRefs>
    <ds:schemaRef ds:uri="http://schemas.microsoft.com/sharepoint/events"/>
  </ds:schemaRefs>
</ds:datastoreItem>
</file>

<file path=customXml/itemProps5.xml><?xml version="1.0" encoding="utf-8"?>
<ds:datastoreItem xmlns:ds="http://schemas.openxmlformats.org/officeDocument/2006/customXml" ds:itemID="{48A4C61A-93EE-4810-82CB-EAC9145230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09_CPD-LAH.8B3.907_EE-Qualitäts</vt:lpstr>
      <vt:lpstr>Status</vt:lpstr>
      <vt:lpstr>Misc</vt:lpstr>
      <vt:lpstr>'09_CPD-LAH.8B3.907_EE-Qualitäts'!Print_Area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Tonn, Christian</dc:creator>
  <cp:lastModifiedBy>Kopec, Konrad</cp:lastModifiedBy>
  <dcterms:created xsi:type="dcterms:W3CDTF">2019-12-02T14:33:26Z</dcterms:created>
  <dcterms:modified xsi:type="dcterms:W3CDTF">2020-01-10T13:13:32Z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0x010100C80AA822E007B845828241C78ED9DD28</vt:lpwstr>
  </property>
  <property fmtid="{D5CDD505-2E9C-101B-9397-08002B2CF9AE}" pid="3" name="emm_Function">
    <vt:lpwstr/>
  </property>
  <property fmtid="{D5CDD505-2E9C-101B-9397-08002B2CF9AE}" pid="4" name="emm_Language">
    <vt:lpwstr/>
  </property>
  <property fmtid="{D5CDD505-2E9C-101B-9397-08002B2CF9AE}" pid="5" name="emm_Division">
    <vt:lpwstr/>
  </property>
</Properties>
</file>