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jj7sd4\IdeaProjects\UpdateMalfunApp\operationFolder\downloads\"/>
    </mc:Choice>
  </mc:AlternateContent>
  <workbookProtection workbookAlgorithmName="SHA-512" workbookHashValue="vb1UwWpo5aOa9s0bEcEdc0I3AruD9g5MhRZLKQfbZh8u1iRz17w8e7TimX5RJpec79BxdqaxeAohbx/rS/Tm3g==" workbookSaltValue="a0dWLISOOZ10fAH2RrE8Cg==" workbookSpinCount="100000" lockStructure="1"/>
  <bookViews>
    <workbookView xWindow="5270" yWindow="4250" windowWidth="28040" windowHeight="15890"/>
  </bookViews>
  <sheets>
    <sheet name="01_CPD-LAH.8B3.907_Basismodul-E" sheetId="1" r:id="rId1"/>
    <sheet name="Status" sheetId="5" r:id="rId2"/>
    <sheet name="Misc" sheetId="4" r:id="rId3"/>
  </sheets>
  <definedNames>
    <definedName name="_xlnm._FilterDatabase" localSheetId="0" hidden="1">'01_CPD-LAH.8B3.907_Basismodul-E'!$A$1:$G$25</definedName>
    <definedName name="_xlnm.Print_Area" localSheetId="0">'01_CPD-LAH.8B3.907_Basismodul-E'!$A$1:$F$25</definedName>
  </definedNames>
  <calcPr calcId="17102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5" i="5" l="1"/>
  <c r="O6" i="5"/>
  <c r="O7" i="5"/>
  <c r="O8" i="5"/>
  <c r="O9" i="5"/>
  <c r="O18" i="5" l="1"/>
  <c r="O17" i="5"/>
  <c r="O16" i="5"/>
  <c r="O15" i="5" l="1"/>
  <c r="O19" i="5" s="1"/>
  <c r="O4" i="5" l="1"/>
  <c r="O10" i="5" l="1"/>
  <c r="P10" i="5" l="1"/>
  <c r="P5" i="5"/>
  <c r="P6" i="5"/>
  <c r="P9" i="5"/>
  <c r="P4" i="5"/>
  <c r="P8" i="5"/>
  <c r="P7" i="5"/>
</calcChain>
</file>

<file path=xl/sharedStrings.xml><?xml version="1.0" encoding="utf-8"?>
<sst xmlns="http://schemas.openxmlformats.org/spreadsheetml/2006/main" count="111" uniqueCount="82">
  <si>
    <t>BT-LAH-2</t>
  </si>
  <si>
    <t>Überschrift</t>
  </si>
  <si>
    <t>BT-LAH-4</t>
  </si>
  <si>
    <t>Information</t>
  </si>
  <si>
    <t>BT-LAH-13</t>
  </si>
  <si>
    <t>BT-LAH-1213</t>
  </si>
  <si>
    <t>BT-LAH-5</t>
  </si>
  <si>
    <t>Anforderung</t>
  </si>
  <si>
    <t>BT-LAH-6</t>
  </si>
  <si>
    <t>BT-LAH-7</t>
  </si>
  <si>
    <t>BT-LAH-9</t>
  </si>
  <si>
    <t>BT-LAH-12</t>
  </si>
  <si>
    <t>BT-LAH-11</t>
  </si>
  <si>
    <t>BT-LAH-10</t>
  </si>
  <si>
    <t>BT-LAH-814</t>
  </si>
  <si>
    <t>BT-LAH-5840</t>
  </si>
  <si>
    <t>BT-LAH-6761</t>
  </si>
  <si>
    <t>BT-LAH-6762</t>
  </si>
  <si>
    <t>BT-LAH-6722</t>
  </si>
  <si>
    <t>BT-LAH-1214</t>
  </si>
  <si>
    <t>BT-LAH-1224</t>
  </si>
  <si>
    <t>BT-LAH-16</t>
  </si>
  <si>
    <t>BT-LAH-14</t>
  </si>
  <si>
    <t>BT-LAH-17</t>
  </si>
  <si>
    <t>BT-LAH-19</t>
  </si>
  <si>
    <t>BT-LAH-20</t>
  </si>
  <si>
    <t>BT-LAH-21</t>
  </si>
  <si>
    <t>Object ID</t>
  </si>
  <si>
    <t>Typ</t>
  </si>
  <si>
    <t>1 Foreword</t>
  </si>
  <si>
    <t>This component specification (BT-LAH) is based on the structure of the VDA component specification module 2 (www.vda-qmc.de) and describes component-specific requirements. The VDA module 1 is mapped by the VW 99000 and describes cross-component general requirements for performance in the context of component development.</t>
  </si>
  <si>
    <t>The requirements to be fulfilled by the Contractor are always identified by an "A" in the identification number (e.g.: [A: BT-LAH-1]). Text parts marked with an "I" are information for a better understanding of BT-LAH. If there is no identification number or no marking with "A" or "I", it is also a request.</t>
  </si>
  <si>
    <t>1.1 General requirements</t>
  </si>
  <si>
    <t>The present component specification and the standard VW 99000 incl. part 1 to part 4 together form the basis of the scope of services to be provided by the contractor.</t>
  </si>
  <si>
    <t>This BT-LAH describes services, requirements, test and trial conditions which the product to be developed and the contractor must fulfil.</t>
  </si>
  <si>
    <t>The BT-LAH is composed of:</t>
  </si>
  <si>
    <t>BT-LAH basic module "existing document" (in German)</t>
  </si>
  <si>
    <t>BT-LAH module "Component-specific diagnostic requirements" (German)</t>
  </si>
  <si>
    <t xml:space="preserve">The requirements for the component must be checked for consistency by the contractor. </t>
  </si>
  <si>
    <t>If the contractor discovers conflicting requirements, then the contractor must inform the client of this in documented form immediately after becoming aware of it.</t>
  </si>
  <si>
    <t>If the contractor determines that information is missing or incomplete, the contractor must inform the client of this in documented form immediately after becoming aware of it.</t>
  </si>
  <si>
    <t>1.2 Confidentiality notice</t>
  </si>
  <si>
    <t>2 General project specifications</t>
  </si>
  <si>
    <t>2.1 Brief description of the scope of development</t>
  </si>
  <si>
    <t>2.2 Objective</t>
  </si>
  <si>
    <t>2.3 Assignment of the component</t>
  </si>
  <si>
    <t>2.3.1 Target vehicle(s)</t>
  </si>
  <si>
    <t>Confidential. All rights reserved. Passing on or reproduction without the prior written consent of the specialist department of Volkswagen Aktiengesellschaft is prohibited. Contractual partners receive this document only via the responsible procurement department.
© Volkswagen Aktiengesellschaft</t>
  </si>
  <si>
    <t>Description of the target vehicle:
AU40x Audi A4AU436
Audi Q5</t>
  </si>
  <si>
    <t>ALL</t>
  </si>
  <si>
    <t>SYS</t>
  </si>
  <si>
    <t>SE</t>
  </si>
  <si>
    <t>ME</t>
  </si>
  <si>
    <t>EE</t>
  </si>
  <si>
    <t>MANUF</t>
  </si>
  <si>
    <t>SECURITY</t>
  </si>
  <si>
    <t>MANAGEMENT</t>
  </si>
  <si>
    <t>IT&amp;V</t>
  </si>
  <si>
    <t>VALIDATION</t>
  </si>
  <si>
    <t>Team Responsible</t>
  </si>
  <si>
    <t>Agreed</t>
  </si>
  <si>
    <t>Partly agreed</t>
  </si>
  <si>
    <t>To clarify</t>
  </si>
  <si>
    <t>Not agreed</t>
  </si>
  <si>
    <t>Empty</t>
  </si>
  <si>
    <t xml:space="preserve">Total </t>
  </si>
  <si>
    <t>Not applicable</t>
  </si>
  <si>
    <t>N/A</t>
  </si>
  <si>
    <t>QME</t>
  </si>
  <si>
    <t>BT-LAH module "Quality assurance E/E"</t>
  </si>
  <si>
    <t>BT-LAH module "General Diagnostic Requirements"</t>
  </si>
  <si>
    <t>BT-LAH module "Testing"</t>
  </si>
  <si>
    <t>BT-LAH module "Electromagnetic Compatibility"</t>
  </si>
  <si>
    <t>Heading</t>
  </si>
  <si>
    <t>Total</t>
  </si>
  <si>
    <t>Requirements</t>
  </si>
  <si>
    <t>Line Status</t>
  </si>
  <si>
    <t>Requirements Review Status - 01</t>
  </si>
  <si>
    <t>Decimal</t>
  </si>
  <si>
    <t>Hex</t>
  </si>
  <si>
    <t>Inverted Hex</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</si>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</sst>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theme="1"/>
      <name val="Calibri"/>
      <family val="2"/>
      <scheme val="minor"/>
    </font>
    <font>
      <b/>
      <sz val="13"/>
      <color theme="1"/>
      <name val="Calibri"/>
      <family val="2"/>
      <scheme val="minor"/>
    </font>
    <font>
      <sz val="10"/>
      <color theme="1"/>
      <name val="Calibri"/>
      <family val="2"/>
      <scheme val="minor"/>
    </font>
    <font>
      <b/>
      <sz val="11"/>
      <color theme="1"/>
      <name val="Calibri"/>
      <family val="2"/>
      <charset val="238"/>
      <scheme val="minor"/>
    </font>
    <font>
      <sz val="11"/>
      <color theme="1"/>
      <name val="Calibri"/>
      <family val="2"/>
      <scheme val="minor"/>
    </font>
    <font>
      <b/>
      <sz val="11"/>
      <color theme="1"/>
      <name val="Calibri"/>
      <family val="2"/>
      <scheme val="minor"/>
    </font>
    <font>
      <sz val="11"/>
      <color theme="8" tint="-0.249977111117893"/>
      <name val="Calibri"/>
      <family val="2"/>
      <scheme val="minor"/>
    </font>
    <font>
      <b/>
      <sz val="11"/>
      <name val="Calibri"/>
      <family val="2"/>
      <scheme val="minor"/>
    </font>
  </fonts>
  <fills count="11">
    <fill>
      <patternFill patternType="none"/>
    </fill>
    <fill>
      <patternFill patternType="gray125"/>
    </fill>
    <fill>
      <patternFill patternType="solid">
        <fgColor rgb="FFD1D1D1"/>
        <bgColor indexed="64"/>
      </patternFill>
    </fill>
    <fill>
      <patternFill patternType="solid">
        <fgColor rgb="FFA8A8A8"/>
        <bgColor indexed="64"/>
      </patternFill>
    </fill>
    <fill>
      <patternFill patternType="solid">
        <fgColor theme="0"/>
        <bgColor indexed="64"/>
      </patternFill>
    </fill>
    <fill>
      <patternFill patternType="solid">
        <fgColor rgb="FF00B050"/>
        <bgColor indexed="64"/>
      </patternFill>
    </fill>
    <fill>
      <patternFill patternType="solid">
        <fgColor theme="8" tint="0.39997558519241921"/>
        <bgColor indexed="64"/>
      </patternFill>
    </fill>
    <fill>
      <patternFill patternType="solid">
        <fgColor rgb="FFFFC00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0" tint="-0.49998474074526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s>
  <cellStyleXfs count="2">
    <xf numFmtId="0" fontId="0" fillId="0" borderId="0"/>
    <xf numFmtId="9" fontId="5" fillId="0" borderId="0" applyFont="0" applyFill="0" applyBorder="0" applyAlignment="0" applyProtection="0"/>
  </cellStyleXfs>
  <cellXfs count="49">
    <xf numFmtId="0" fontId="0" fillId="0" borderId="0" xfId="0"/>
    <xf numFmtId="0" fontId="0" fillId="0" borderId="0" xfId="0" applyAlignment="1">
      <alignment wrapText="1"/>
    </xf>
    <xf numFmtId="0" fontId="0" fillId="0" borderId="1" xfId="0" applyBorder="1" applyAlignment="1">
      <alignment wrapText="1"/>
    </xf>
    <xf numFmtId="0" fontId="0" fillId="2" borderId="1" xfId="0" applyFill="1" applyBorder="1" applyAlignment="1">
      <alignment wrapText="1"/>
    </xf>
    <xf numFmtId="0" fontId="1" fillId="2" borderId="1" xfId="0" applyFont="1" applyFill="1" applyBorder="1" applyAlignment="1">
      <alignment horizontal="left" vertical="top" wrapText="1"/>
    </xf>
    <xf numFmtId="0" fontId="0" fillId="0" borderId="1" xfId="0" applyBorder="1" applyAlignment="1">
      <alignment horizontal="left" vertical="top" wrapText="1"/>
    </xf>
    <xf numFmtId="0" fontId="2" fillId="2" borderId="1" xfId="0" applyFont="1" applyFill="1" applyBorder="1" applyAlignment="1">
      <alignment horizontal="left" vertical="top" wrapText="1"/>
    </xf>
    <xf numFmtId="0" fontId="0" fillId="0" borderId="0" xfId="0" applyAlignment="1">
      <alignment horizontal="left" vertical="top" wrapText="1"/>
    </xf>
    <xf numFmtId="0" fontId="0" fillId="2" borderId="2" xfId="0" applyFill="1" applyBorder="1" applyAlignment="1">
      <alignment wrapText="1"/>
    </xf>
    <xf numFmtId="0" fontId="0" fillId="0" borderId="2" xfId="0" applyBorder="1" applyAlignment="1">
      <alignment wrapText="1"/>
    </xf>
    <xf numFmtId="0" fontId="0" fillId="0" borderId="0" xfId="0" applyFont="1" applyAlignment="1" applyProtection="1">
      <alignment vertical="top" wrapText="1"/>
    </xf>
    <xf numFmtId="9" fontId="7" fillId="4" borderId="8" xfId="1" applyFont="1" applyFill="1" applyBorder="1" applyAlignment="1">
      <alignment horizontal="left" vertical="top"/>
    </xf>
    <xf numFmtId="9" fontId="7" fillId="4" borderId="9" xfId="1" applyFont="1" applyFill="1" applyBorder="1" applyAlignment="1">
      <alignment horizontal="left" vertical="top"/>
    </xf>
    <xf numFmtId="0" fontId="0" fillId="4" borderId="12" xfId="0" applyFill="1" applyBorder="1" applyAlignment="1">
      <alignment horizontal="left" vertical="top"/>
    </xf>
    <xf numFmtId="0" fontId="6" fillId="4" borderId="13" xfId="0" applyFont="1" applyFill="1" applyBorder="1" applyAlignment="1">
      <alignment horizontal="left" vertical="top"/>
    </xf>
    <xf numFmtId="0" fontId="6" fillId="4" borderId="5" xfId="0" applyFont="1" applyFill="1" applyBorder="1" applyAlignment="1">
      <alignment horizontal="left" vertical="top"/>
    </xf>
    <xf numFmtId="0" fontId="0" fillId="0" borderId="17" xfId="0" applyBorder="1"/>
    <xf numFmtId="0" fontId="0" fillId="0" borderId="18" xfId="0" applyBorder="1"/>
    <xf numFmtId="0" fontId="0" fillId="0" borderId="19" xfId="0" applyBorder="1"/>
    <xf numFmtId="0" fontId="0" fillId="0" borderId="20" xfId="0" applyBorder="1"/>
    <xf numFmtId="0" fontId="0" fillId="0" borderId="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6" borderId="15" xfId="0" applyFill="1" applyBorder="1" applyAlignment="1">
      <alignment horizontal="left" vertical="top"/>
    </xf>
    <xf numFmtId="0" fontId="0" fillId="5" borderId="14" xfId="0" applyFill="1" applyBorder="1" applyAlignment="1">
      <alignment horizontal="left" vertical="top"/>
    </xf>
    <xf numFmtId="0" fontId="0" fillId="7" borderId="15" xfId="0" applyFill="1" applyBorder="1" applyAlignment="1">
      <alignment horizontal="left" vertical="top"/>
    </xf>
    <xf numFmtId="0" fontId="0" fillId="8" borderId="16" xfId="0" applyFill="1" applyBorder="1" applyAlignment="1">
      <alignment horizontal="left" vertical="top"/>
    </xf>
    <xf numFmtId="0" fontId="0" fillId="9" borderId="15" xfId="0" applyFill="1" applyBorder="1" applyAlignment="1">
      <alignment horizontal="left" vertical="top"/>
    </xf>
    <xf numFmtId="0" fontId="3" fillId="0" borderId="6" xfId="0" applyFont="1" applyBorder="1" applyAlignment="1" applyProtection="1">
      <alignment horizontal="center" vertical="center" wrapText="1"/>
      <protection locked="0" hidden="1"/>
    </xf>
    <xf numFmtId="0" fontId="3" fillId="0" borderId="0" xfId="0" applyFont="1" applyAlignment="1" applyProtection="1">
      <alignment horizontal="center" vertical="center" wrapText="1"/>
      <protection locked="0" hidden="1"/>
    </xf>
    <xf numFmtId="0" fontId="0" fillId="10" borderId="15" xfId="0" applyFill="1" applyBorder="1" applyAlignment="1">
      <alignment horizontal="left" vertical="top"/>
    </xf>
    <xf numFmtId="0" fontId="0" fillId="0" borderId="0" xfId="0" quotePrefix="1"/>
    <xf numFmtId="0" fontId="0" fillId="4" borderId="6" xfId="0" applyFill="1" applyBorder="1" applyAlignment="1">
      <alignment horizontal="left" vertical="top"/>
    </xf>
    <xf numFmtId="0" fontId="0" fillId="4" borderId="4" xfId="0" applyFill="1" applyBorder="1" applyAlignment="1">
      <alignment horizontal="left" vertical="top"/>
    </xf>
    <xf numFmtId="0" fontId="6" fillId="4" borderId="25" xfId="0" applyFont="1" applyFill="1" applyBorder="1" applyAlignment="1">
      <alignment horizontal="left" vertical="top" wrapText="1"/>
    </xf>
    <xf numFmtId="0" fontId="6" fillId="4" borderId="8" xfId="0" applyFont="1" applyFill="1" applyBorder="1" applyAlignment="1">
      <alignment horizontal="left" vertical="top"/>
    </xf>
    <xf numFmtId="0" fontId="0" fillId="4" borderId="26" xfId="0" applyFill="1" applyBorder="1" applyAlignment="1">
      <alignment horizontal="left" vertical="top"/>
    </xf>
    <xf numFmtId="0" fontId="0" fillId="4" borderId="9" xfId="0" quotePrefix="1" applyFill="1" applyBorder="1" applyAlignment="1">
      <alignment horizontal="left" vertical="top"/>
    </xf>
    <xf numFmtId="0" fontId="0" fillId="3" borderId="1" xfId="0" applyFill="1" applyBorder="1" applyAlignment="1" applyProtection="1">
      <alignment horizontal="left" vertical="top" wrapText="1"/>
    </xf>
    <xf numFmtId="0" fontId="0" fillId="3" borderId="2" xfId="0" applyFill="1" applyBorder="1" applyAlignment="1" applyProtection="1">
      <alignment horizontal="left" vertical="top" wrapText="1"/>
    </xf>
    <xf numFmtId="0" fontId="8" fillId="6" borderId="3" xfId="0" applyFont="1" applyFill="1" applyBorder="1" applyAlignment="1" applyProtection="1">
      <alignment horizontal="center" vertical="center" wrapText="1"/>
    </xf>
    <xf numFmtId="0" fontId="0" fillId="0" borderId="0" xfId="0" applyFill="1"/>
    <xf numFmtId="0" fontId="6" fillId="4" borderId="7" xfId="0" applyFont="1" applyFill="1" applyBorder="1" applyAlignment="1">
      <alignment horizontal="center" vertical="center"/>
    </xf>
    <xf numFmtId="0" fontId="6" fillId="4" borderId="10" xfId="0" applyFont="1" applyFill="1" applyBorder="1" applyAlignment="1">
      <alignment horizontal="center" vertical="center"/>
    </xf>
    <xf numFmtId="0" fontId="6" fillId="4" borderId="11"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1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b="1"/>
              <a:t>Requirements Review Status - 01</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pieChart>
        <c:varyColors val="1"/>
        <c:ser>
          <c:idx val="0"/>
          <c:order val="0"/>
          <c:tx>
            <c:strRef>
              <c:f>Status!$N$3</c:f>
              <c:strCache>
                <c:ptCount val="1"/>
                <c:pt idx="0">
                  <c:v>Requirements Review Status - 01</c:v>
                </c:pt>
              </c:strCache>
            </c:strRef>
          </c:tx>
          <c:spPr>
            <a:solidFill>
              <a:schemeClr val="bg1">
                <a:lumMod val="85000"/>
              </a:schemeClr>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9F17-4677-AE00-5D3AD401526C}"/>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9F17-4677-AE00-5D3AD401526C}"/>
              </c:ext>
            </c:extLst>
          </c:dPt>
          <c:dPt>
            <c:idx val="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5-9F17-4677-AE00-5D3AD401526C}"/>
              </c:ext>
            </c:extLst>
          </c:dPt>
          <c:dPt>
            <c:idx val="3"/>
            <c:bubble3D val="0"/>
            <c:spPr>
              <a:solidFill>
                <a:srgbClr val="C00000"/>
              </a:solidFill>
              <a:ln w="19050">
                <a:solidFill>
                  <a:schemeClr val="lt1"/>
                </a:solidFill>
              </a:ln>
              <a:effectLst/>
            </c:spPr>
            <c:extLst>
              <c:ext xmlns:c16="http://schemas.microsoft.com/office/drawing/2014/chart" uri="{C3380CC4-5D6E-409C-BE32-E72D297353CC}">
                <c16:uniqueId val="{00000007-9F17-4677-AE00-5D3AD401526C}"/>
              </c:ext>
            </c:extLst>
          </c:dPt>
          <c:dPt>
            <c:idx val="4"/>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9-9F17-4677-AE00-5D3AD401526C}"/>
              </c:ext>
            </c:extLst>
          </c:dPt>
          <c:dPt>
            <c:idx val="5"/>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B-9F17-4677-AE00-5D3AD401526C}"/>
              </c:ext>
            </c:extLst>
          </c:dPt>
          <c:dLbls>
            <c:dLbl>
              <c:idx val="0"/>
              <c:layout>
                <c:manualLayout>
                  <c:x val="0.15258853988855497"/>
                  <c:y val="-5.320304472227591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F17-4677-AE00-5D3AD401526C}"/>
                </c:ext>
              </c:extLst>
            </c:dLbl>
            <c:dLbl>
              <c:idx val="1"/>
              <c:layout>
                <c:manualLayout>
                  <c:x val="0.34983714023229678"/>
                  <c:y val="0.1672095691271528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F17-4677-AE00-5D3AD401526C}"/>
                </c:ext>
              </c:extLst>
            </c:dLbl>
            <c:dLbl>
              <c:idx val="2"/>
              <c:layout>
                <c:manualLayout>
                  <c:x val="-0.38519302142598633"/>
                  <c:y val="0.1292073943255271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F17-4677-AE00-5D3AD401526C}"/>
                </c:ext>
              </c:extLst>
            </c:dLbl>
            <c:dLbl>
              <c:idx val="3"/>
              <c:layout>
                <c:manualLayout>
                  <c:x val="-0.23818698909432975"/>
                  <c:y val="2.533478320108376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F17-4677-AE00-5D3AD401526C}"/>
                </c:ext>
              </c:extLst>
            </c:dLbl>
            <c:dLbl>
              <c:idx val="4"/>
              <c:layout>
                <c:manualLayout>
                  <c:x val="0.2549345117650248"/>
                  <c:y val="5.0669566402167538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F17-4677-AE00-5D3AD401526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pl-PL"/>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Status!$N$4:$N$9</c:f>
              <c:strCache>
                <c:ptCount val="6"/>
                <c:pt idx="0">
                  <c:v>Agreed</c:v>
                </c:pt>
                <c:pt idx="1">
                  <c:v>Partly agreed</c:v>
                </c:pt>
                <c:pt idx="2">
                  <c:v>To clarify</c:v>
                </c:pt>
                <c:pt idx="3">
                  <c:v>Not agreed</c:v>
                </c:pt>
                <c:pt idx="4">
                  <c:v>Not applicable</c:v>
                </c:pt>
                <c:pt idx="5">
                  <c:v>Empty</c:v>
                </c:pt>
              </c:strCache>
            </c:strRef>
          </c:cat>
          <c:val>
            <c:numRef>
              <c:f>Status!$O$4:$O$9</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C-9F17-4677-AE00-5D3AD401526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25400</xdr:rowOff>
    </xdr:from>
    <xdr:to>
      <xdr:col>12</xdr:col>
      <xdr:colOff>266700</xdr:colOff>
      <xdr:row>28</xdr:row>
      <xdr:rowOff>165100</xdr:rowOff>
    </xdr:to>
    <xdr:graphicFrame macro="">
      <xdr:nvGraphicFramePr>
        <xdr:cNvPr id="2" name="Chart 1" title="Status">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5"/>
  <sheetViews>
    <sheetView tabSelected="1" zoomScale="85" zoomScaleNormal="85" workbookViewId="0">
      <pane ySplit="1" topLeftCell="A2" activePane="bottomLeft" state="frozen"/>
      <selection pane="bottomLeft" activeCell="D4" sqref="D4"/>
    </sheetView>
  </sheetViews>
  <sheetFormatPr defaultColWidth="11.453125" defaultRowHeight="14.5" x14ac:dyDescent="0.35"/>
  <cols>
    <col min="1" max="1" width="10.1796875" style="1" bestFit="1" customWidth="1"/>
    <col min="2" max="2" width="10.453125" style="1" customWidth="1"/>
    <col min="3" max="3" width="14.1796875" style="7" bestFit="1" customWidth="1"/>
    <col min="4" max="4" width="135.6328125" style="7" customWidth="1"/>
    <col min="5" max="5" width="11.54296875" style="1" bestFit="1" customWidth="1"/>
    <col min="6" max="6" width="11.453125" style="1" bestFit="1" customWidth="1"/>
    <col min="7" max="7" width="13.36328125" style="31" customWidth="1"/>
    <col min="8" max="16384" width="11.453125" style="1"/>
  </cols>
  <sheetData>
    <row r="1" spans="1:7" ht="29" x14ac:dyDescent="0.35">
      <c r="A1" s="40" t="s">
        <v>78</v>
      </c>
      <c r="B1" s="40" t="s">
        <v>79</v>
      </c>
      <c r="C1" s="40" t="s">
        <v>80</v>
      </c>
      <c r="D1" s="40" t="s">
        <v>81</v>
      </c>
      <c r="E1" s="40" t="s">
        <v>27</v>
      </c>
      <c r="F1" s="41" t="s">
        <v>28</v>
      </c>
      <c r="G1" s="42" t="s">
        <v>59</v>
      </c>
    </row>
    <row r="2" spans="1:7" ht="21" x14ac:dyDescent="0.35">
      <c r="A2" s="3">
        <v>1</v>
      </c>
      <c r="B2" s="3"/>
      <c r="C2" s="4"/>
      <c r="D2" s="4" t="s">
        <v>29</v>
      </c>
      <c r="E2" s="3" t="s">
        <v>0</v>
      </c>
      <c r="F2" s="8" t="s">
        <v>1</v>
      </c>
      <c r="G2" s="30"/>
    </row>
    <row r="3" spans="1:7" ht="43.5" x14ac:dyDescent="0.35">
      <c r="A3" s="2">
        <v>2</v>
      </c>
      <c r="B3" s="2"/>
      <c r="C3" s="5"/>
      <c r="D3" s="5" t="s">
        <v>30</v>
      </c>
      <c r="E3" s="2" t="s">
        <v>2</v>
      </c>
      <c r="F3" s="9" t="s">
        <v>3</v>
      </c>
      <c r="G3" s="30"/>
    </row>
    <row r="4" spans="1:7" ht="29" x14ac:dyDescent="0.35">
      <c r="A4" s="2">
        <v>3</v>
      </c>
      <c r="B4" s="2"/>
      <c r="C4" s="5"/>
      <c r="D4" s="5" t="s">
        <v>31</v>
      </c>
      <c r="E4" s="2" t="s">
        <v>4</v>
      </c>
      <c r="F4" s="9" t="s">
        <v>3</v>
      </c>
      <c r="G4" s="30"/>
    </row>
    <row r="5" spans="1:7" ht="17" x14ac:dyDescent="0.35">
      <c r="A5" s="3">
        <v>4</v>
      </c>
      <c r="B5" s="3"/>
      <c r="C5" s="6"/>
      <c r="D5" s="6" t="s">
        <v>32</v>
      </c>
      <c r="E5" s="3" t="s">
        <v>5</v>
      </c>
      <c r="F5" s="8" t="s">
        <v>1</v>
      </c>
      <c r="G5" s="30"/>
    </row>
    <row r="6" spans="1:7" ht="29" x14ac:dyDescent="0.35">
      <c r="A6" s="2">
        <v>5</v>
      </c>
      <c r="B6" s="2"/>
      <c r="C6" s="5"/>
      <c r="D6" s="5" t="s">
        <v>33</v>
      </c>
      <c r="E6" s="2" t="s">
        <v>6</v>
      </c>
      <c r="F6" s="9" t="s">
        <v>7</v>
      </c>
      <c r="G6" s="30"/>
    </row>
    <row r="7" spans="1:7" x14ac:dyDescent="0.35">
      <c r="A7" s="2">
        <v>6</v>
      </c>
      <c r="B7" s="2"/>
      <c r="C7" s="5"/>
      <c r="D7" s="5" t="s">
        <v>34</v>
      </c>
      <c r="E7" s="2" t="s">
        <v>8</v>
      </c>
      <c r="F7" s="9" t="s">
        <v>3</v>
      </c>
      <c r="G7" s="30"/>
    </row>
    <row r="8" spans="1:7" x14ac:dyDescent="0.35">
      <c r="A8" s="2">
        <v>7</v>
      </c>
      <c r="B8" s="2"/>
      <c r="C8" s="5"/>
      <c r="D8" s="5" t="s">
        <v>35</v>
      </c>
      <c r="E8" s="2" t="s">
        <v>9</v>
      </c>
      <c r="F8" s="9" t="s">
        <v>7</v>
      </c>
      <c r="G8" s="30"/>
    </row>
    <row r="9" spans="1:7" x14ac:dyDescent="0.35">
      <c r="A9" s="2">
        <v>8</v>
      </c>
      <c r="B9" s="2"/>
      <c r="C9" s="5"/>
      <c r="D9" s="5" t="s">
        <v>36</v>
      </c>
      <c r="E9" s="2" t="s">
        <v>10</v>
      </c>
      <c r="F9" s="9" t="s">
        <v>3</v>
      </c>
      <c r="G9" s="30"/>
    </row>
    <row r="10" spans="1:7" x14ac:dyDescent="0.35">
      <c r="A10" s="2">
        <v>9</v>
      </c>
      <c r="B10" s="2"/>
      <c r="C10" s="5"/>
      <c r="D10" s="5" t="s">
        <v>71</v>
      </c>
      <c r="E10" s="2" t="s">
        <v>11</v>
      </c>
      <c r="F10" s="9" t="s">
        <v>3</v>
      </c>
      <c r="G10" s="30"/>
    </row>
    <row r="11" spans="1:7" x14ac:dyDescent="0.35">
      <c r="A11" s="2">
        <v>10</v>
      </c>
      <c r="B11" s="2"/>
      <c r="C11" s="5"/>
      <c r="D11" s="5" t="s">
        <v>72</v>
      </c>
      <c r="E11" s="2" t="s">
        <v>12</v>
      </c>
      <c r="F11" s="9" t="s">
        <v>3</v>
      </c>
      <c r="G11" s="30"/>
    </row>
    <row r="12" spans="1:7" x14ac:dyDescent="0.35">
      <c r="A12" s="2">
        <v>11</v>
      </c>
      <c r="B12" s="2"/>
      <c r="C12" s="5"/>
      <c r="D12" s="5" t="s">
        <v>70</v>
      </c>
      <c r="E12" s="2" t="s">
        <v>13</v>
      </c>
      <c r="F12" s="9" t="s">
        <v>3</v>
      </c>
      <c r="G12" s="30"/>
    </row>
    <row r="13" spans="1:7" x14ac:dyDescent="0.35">
      <c r="A13" s="2">
        <v>12</v>
      </c>
      <c r="B13" s="2"/>
      <c r="C13" s="5"/>
      <c r="D13" s="5" t="s">
        <v>37</v>
      </c>
      <c r="E13" s="2" t="s">
        <v>14</v>
      </c>
      <c r="F13" s="9" t="s">
        <v>3</v>
      </c>
      <c r="G13" s="30"/>
    </row>
    <row r="14" spans="1:7" x14ac:dyDescent="0.35">
      <c r="A14" s="2">
        <v>13</v>
      </c>
      <c r="B14" s="2"/>
      <c r="C14" s="5"/>
      <c r="D14" s="5" t="s">
        <v>69</v>
      </c>
      <c r="E14" s="2" t="s">
        <v>15</v>
      </c>
      <c r="F14" s="9" t="s">
        <v>3</v>
      </c>
      <c r="G14" s="30"/>
    </row>
    <row r="15" spans="1:7" x14ac:dyDescent="0.35">
      <c r="A15" s="2">
        <v>14</v>
      </c>
      <c r="B15" s="2"/>
      <c r="C15" s="5"/>
      <c r="D15" s="5" t="s">
        <v>38</v>
      </c>
      <c r="E15" s="2" t="s">
        <v>16</v>
      </c>
      <c r="F15" s="9" t="s">
        <v>7</v>
      </c>
      <c r="G15" s="30"/>
    </row>
    <row r="16" spans="1:7" ht="29" x14ac:dyDescent="0.35">
      <c r="A16" s="2">
        <v>15</v>
      </c>
      <c r="B16" s="2"/>
      <c r="C16" s="5"/>
      <c r="D16" s="5" t="s">
        <v>39</v>
      </c>
      <c r="E16" s="2" t="s">
        <v>17</v>
      </c>
      <c r="F16" s="9" t="s">
        <v>7</v>
      </c>
      <c r="G16" s="30"/>
    </row>
    <row r="17" spans="1:7" ht="29" x14ac:dyDescent="0.35">
      <c r="A17" s="2">
        <v>16</v>
      </c>
      <c r="B17" s="2"/>
      <c r="C17" s="5"/>
      <c r="D17" s="5" t="s">
        <v>40</v>
      </c>
      <c r="E17" s="2" t="s">
        <v>18</v>
      </c>
      <c r="F17" s="9" t="s">
        <v>7</v>
      </c>
      <c r="G17" s="30"/>
    </row>
    <row r="18" spans="1:7" ht="17" x14ac:dyDescent="0.35">
      <c r="A18" s="3">
        <v>17</v>
      </c>
      <c r="B18" s="3"/>
      <c r="C18" s="6"/>
      <c r="D18" s="6" t="s">
        <v>41</v>
      </c>
      <c r="E18" s="3" t="s">
        <v>19</v>
      </c>
      <c r="F18" s="8" t="s">
        <v>1</v>
      </c>
      <c r="G18" s="30"/>
    </row>
    <row r="19" spans="1:7" ht="43.5" x14ac:dyDescent="0.35">
      <c r="A19" s="2">
        <v>18</v>
      </c>
      <c r="B19" s="2"/>
      <c r="C19" s="5"/>
      <c r="D19" s="5" t="s">
        <v>47</v>
      </c>
      <c r="E19" s="2" t="s">
        <v>20</v>
      </c>
      <c r="F19" s="9" t="s">
        <v>3</v>
      </c>
      <c r="G19" s="30"/>
    </row>
    <row r="20" spans="1:7" ht="21" x14ac:dyDescent="0.35">
      <c r="A20" s="3">
        <v>19</v>
      </c>
      <c r="B20" s="3"/>
      <c r="C20" s="4"/>
      <c r="D20" s="4" t="s">
        <v>42</v>
      </c>
      <c r="E20" s="3" t="s">
        <v>21</v>
      </c>
      <c r="F20" s="8" t="s">
        <v>1</v>
      </c>
      <c r="G20" s="30"/>
    </row>
    <row r="21" spans="1:7" ht="17" x14ac:dyDescent="0.35">
      <c r="A21" s="3">
        <v>20</v>
      </c>
      <c r="B21" s="3"/>
      <c r="C21" s="6"/>
      <c r="D21" s="6" t="s">
        <v>43</v>
      </c>
      <c r="E21" s="3" t="s">
        <v>22</v>
      </c>
      <c r="F21" s="8" t="s">
        <v>1</v>
      </c>
      <c r="G21" s="30"/>
    </row>
    <row r="22" spans="1:7" ht="17" x14ac:dyDescent="0.35">
      <c r="A22" s="3">
        <v>21</v>
      </c>
      <c r="B22" s="3"/>
      <c r="C22" s="6"/>
      <c r="D22" s="6" t="s">
        <v>44</v>
      </c>
      <c r="E22" s="3" t="s">
        <v>23</v>
      </c>
      <c r="F22" s="8" t="s">
        <v>1</v>
      </c>
      <c r="G22" s="30"/>
    </row>
    <row r="23" spans="1:7" ht="17" x14ac:dyDescent="0.35">
      <c r="A23" s="3">
        <v>22</v>
      </c>
      <c r="B23" s="3"/>
      <c r="C23" s="6"/>
      <c r="D23" s="6" t="s">
        <v>45</v>
      </c>
      <c r="E23" s="3" t="s">
        <v>24</v>
      </c>
      <c r="F23" s="8" t="s">
        <v>1</v>
      </c>
      <c r="G23" s="30" t="s">
        <v>51</v>
      </c>
    </row>
    <row r="24" spans="1:7" ht="17" x14ac:dyDescent="0.35">
      <c r="A24" s="3">
        <v>23</v>
      </c>
      <c r="B24" s="3"/>
      <c r="C24" s="6"/>
      <c r="D24" s="6" t="s">
        <v>46</v>
      </c>
      <c r="E24" s="3" t="s">
        <v>25</v>
      </c>
      <c r="F24" s="8" t="s">
        <v>1</v>
      </c>
      <c r="G24" s="30"/>
    </row>
    <row r="25" spans="1:7" ht="43.5" x14ac:dyDescent="0.35">
      <c r="A25" s="2">
        <v>24</v>
      </c>
      <c r="B25" s="2"/>
      <c r="C25" s="5"/>
      <c r="D25" s="5" t="s">
        <v>48</v>
      </c>
      <c r="E25" s="2" t="s">
        <v>26</v>
      </c>
      <c r="F25" s="9" t="s">
        <v>7</v>
      </c>
      <c r="G25" s="30"/>
    </row>
  </sheetData>
  <sheetProtection algorithmName="SHA-512" hashValue="30A6k2B5kTqiegnT0t2wv1Lcr0ZUo85us4uoDwdDj+CzhkNDa1gn6OP0rt7jW35OkkUYKmFKw04e/u+XIxgIhQ==" saltValue="IOhNZOtwyLv8UlsCACKGtA==" spinCount="100000" sheet="1" objects="1" scenarios="1" sort="0" autoFilter="0"/>
  <autoFilter ref="A1:G25"/>
  <dataConsolidate/>
  <pageMargins left="0.7" right="0.7" top="0.78740157499999996" bottom="0.78740157499999996"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Misc!$K$1:$K$40</xm:f>
          </x14:formula1>
          <xm:sqref>G2:G25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0" tint="-0.499984740745262"/>
  </sheetPr>
  <dimension ref="B1:S29"/>
  <sheetViews>
    <sheetView zoomScale="85" zoomScaleNormal="85" workbookViewId="0">
      <selection activeCell="S28" sqref="S28"/>
    </sheetView>
  </sheetViews>
  <sheetFormatPr defaultRowHeight="14.5" x14ac:dyDescent="0.35"/>
  <cols>
    <col min="1" max="1" width="2.1796875" customWidth="1"/>
    <col min="13" max="13" width="6.1796875" customWidth="1"/>
    <col min="14" max="14" width="12.7265625" bestFit="1" customWidth="1"/>
    <col min="17" max="17" width="2.1796875" customWidth="1"/>
  </cols>
  <sheetData>
    <row r="1" spans="2:19" ht="15" thickBot="1" x14ac:dyDescent="0.4"/>
    <row r="2" spans="2:19" ht="15" thickBot="1" x14ac:dyDescent="0.4">
      <c r="B2" s="16"/>
      <c r="C2" s="17"/>
      <c r="D2" s="17"/>
      <c r="E2" s="17"/>
      <c r="F2" s="17"/>
      <c r="G2" s="17"/>
      <c r="H2" s="17"/>
      <c r="I2" s="17"/>
      <c r="J2" s="17"/>
      <c r="K2" s="17"/>
      <c r="L2" s="17"/>
      <c r="M2" s="17"/>
      <c r="N2" s="17"/>
      <c r="O2" s="17"/>
      <c r="P2" s="17"/>
      <c r="Q2" s="18"/>
    </row>
    <row r="3" spans="2:19" ht="15" thickBot="1" x14ac:dyDescent="0.4">
      <c r="B3" s="19"/>
      <c r="C3" s="20"/>
      <c r="D3" s="20"/>
      <c r="E3" s="20"/>
      <c r="F3" s="20"/>
      <c r="G3" s="20"/>
      <c r="H3" s="20"/>
      <c r="I3" s="20"/>
      <c r="J3" s="20"/>
      <c r="K3" s="20"/>
      <c r="L3" s="20"/>
      <c r="M3" s="20"/>
      <c r="N3" s="44" t="s">
        <v>77</v>
      </c>
      <c r="O3" s="45"/>
      <c r="P3" s="46"/>
      <c r="Q3" s="21"/>
    </row>
    <row r="4" spans="2:19" x14ac:dyDescent="0.35">
      <c r="B4" s="19"/>
      <c r="C4" s="20"/>
      <c r="D4" s="20"/>
      <c r="E4" s="20"/>
      <c r="F4" s="20"/>
      <c r="G4" s="20"/>
      <c r="H4" s="20"/>
      <c r="I4" s="20"/>
      <c r="J4" s="20"/>
      <c r="K4" s="20"/>
      <c r="L4" s="20"/>
      <c r="M4" s="20"/>
      <c r="N4" s="26" t="s">
        <v>60</v>
      </c>
      <c r="O4" s="13" t="e">
        <f>COUNTIFS('01_CPD-LAH.8B3.907_Basismodul-E'!F2:'01_CPD-LAH.8B3.907_Basismodul-E'!#REF!,"Anforderung",'01_CPD-LAH.8B3.907_Basismodul-E'!#REF!:'01_CPD-LAH.8B3.907_Basismodul-E'!#REF!,"agreed")</f>
        <v>#REF!</v>
      </c>
      <c r="P4" s="12" t="e">
        <f t="shared" ref="P4:P10" si="0">O4/$O$10</f>
        <v>#REF!</v>
      </c>
      <c r="Q4" s="21"/>
    </row>
    <row r="5" spans="2:19" x14ac:dyDescent="0.35">
      <c r="B5" s="19"/>
      <c r="C5" s="20"/>
      <c r="D5" s="20"/>
      <c r="E5" s="20"/>
      <c r="F5" s="20"/>
      <c r="G5" s="20"/>
      <c r="H5" s="20"/>
      <c r="I5" s="20"/>
      <c r="J5" s="20"/>
      <c r="K5" s="20"/>
      <c r="L5" s="20"/>
      <c r="M5" s="20"/>
      <c r="N5" s="27" t="s">
        <v>61</v>
      </c>
      <c r="O5" s="13" t="e">
        <f>COUNTIFS('01_CPD-LAH.8B3.907_Basismodul-E'!F2:'01_CPD-LAH.8B3.907_Basismodul-E'!#REF!,"Anforderung",'01_CPD-LAH.8B3.907_Basismodul-E'!#REF!:'01_CPD-LAH.8B3.907_Basismodul-E'!#REF!,"Partly agreed")</f>
        <v>#REF!</v>
      </c>
      <c r="P5" s="12" t="e">
        <f t="shared" si="0"/>
        <v>#REF!</v>
      </c>
      <c r="Q5" s="21"/>
    </row>
    <row r="6" spans="2:19" x14ac:dyDescent="0.35">
      <c r="B6" s="19"/>
      <c r="C6" s="20"/>
      <c r="D6" s="20"/>
      <c r="E6" s="20"/>
      <c r="F6" s="20"/>
      <c r="G6" s="20"/>
      <c r="H6" s="20"/>
      <c r="I6" s="20"/>
      <c r="J6" s="20"/>
      <c r="K6" s="20"/>
      <c r="L6" s="20"/>
      <c r="M6" s="20"/>
      <c r="N6" s="25" t="s">
        <v>62</v>
      </c>
      <c r="O6" s="13" t="e">
        <f>COUNTIFS('01_CPD-LAH.8B3.907_Basismodul-E'!F2:'01_CPD-LAH.8B3.907_Basismodul-E'!#REF!,"Anforderung",'01_CPD-LAH.8B3.907_Basismodul-E'!#REF!:'01_CPD-LAH.8B3.907_Basismodul-E'!#REF!,"To clarify")</f>
        <v>#REF!</v>
      </c>
      <c r="P6" s="12" t="e">
        <f t="shared" si="0"/>
        <v>#REF!</v>
      </c>
      <c r="Q6" s="21"/>
    </row>
    <row r="7" spans="2:19" x14ac:dyDescent="0.35">
      <c r="B7" s="19"/>
      <c r="C7" s="20"/>
      <c r="D7" s="20"/>
      <c r="E7" s="20"/>
      <c r="F7" s="20"/>
      <c r="G7" s="20"/>
      <c r="H7" s="20"/>
      <c r="I7" s="20"/>
      <c r="J7" s="20"/>
      <c r="K7" s="20"/>
      <c r="L7" s="20"/>
      <c r="M7" s="20"/>
      <c r="N7" s="29" t="s">
        <v>63</v>
      </c>
      <c r="O7" s="13" t="e">
        <f>COUNTIFS('01_CPD-LAH.8B3.907_Basismodul-E'!F2:'01_CPD-LAH.8B3.907_Basismodul-E'!#REF!,"Anforderung",'01_CPD-LAH.8B3.907_Basismodul-E'!#REF!:'01_CPD-LAH.8B3.907_Basismodul-E'!#REF!,"Not agreed")</f>
        <v>#REF!</v>
      </c>
      <c r="P7" s="12" t="e">
        <f t="shared" si="0"/>
        <v>#REF!</v>
      </c>
      <c r="Q7" s="21"/>
    </row>
    <row r="8" spans="2:19" x14ac:dyDescent="0.35">
      <c r="B8" s="19"/>
      <c r="C8" s="20"/>
      <c r="D8" s="20"/>
      <c r="E8" s="20"/>
      <c r="F8" s="20"/>
      <c r="G8" s="20"/>
      <c r="H8" s="20"/>
      <c r="I8" s="20"/>
      <c r="J8" s="20"/>
      <c r="K8" s="20"/>
      <c r="L8" s="20"/>
      <c r="M8" s="20"/>
      <c r="N8" s="32" t="s">
        <v>66</v>
      </c>
      <c r="O8" s="13" t="e">
        <f>COUNTIFS('01_CPD-LAH.8B3.907_Basismodul-E'!F2:'01_CPD-LAH.8B3.907_Basismodul-E'!#REF!,"Anforderung",'01_CPD-LAH.8B3.907_Basismodul-E'!#REF!:'01_CPD-LAH.8B3.907_Basismodul-E'!#REF!,"n/a")</f>
        <v>#REF!</v>
      </c>
      <c r="P8" s="12" t="e">
        <f t="shared" si="0"/>
        <v>#REF!</v>
      </c>
      <c r="Q8" s="21"/>
      <c r="S8" s="33"/>
    </row>
    <row r="9" spans="2:19" ht="15" thickBot="1" x14ac:dyDescent="0.4">
      <c r="B9" s="19"/>
      <c r="C9" s="20"/>
      <c r="D9" s="20"/>
      <c r="E9" s="20"/>
      <c r="F9" s="20"/>
      <c r="G9" s="20"/>
      <c r="H9" s="20"/>
      <c r="I9" s="20"/>
      <c r="J9" s="20"/>
      <c r="K9" s="20"/>
      <c r="L9" s="20"/>
      <c r="M9" s="20"/>
      <c r="N9" s="28" t="s">
        <v>64</v>
      </c>
      <c r="O9" s="13" t="e">
        <f>COUNTIFS('01_CPD-LAH.8B3.907_Basismodul-E'!F2:'01_CPD-LAH.8B3.907_Basismodul-E'!#REF!,"Anforderung",'01_CPD-LAH.8B3.907_Basismodul-E'!#REF!:'01_CPD-LAH.8B3.907_Basismodul-E'!#REF!,"") + COUNTIFS('01_CPD-LAH.8B3.907_Basismodul-E'!F2:'01_CPD-LAH.8B3.907_Basismodul-E'!#REF!,"Anforderung",'01_CPD-LAH.8B3.907_Basismodul-E'!#REF!:'01_CPD-LAH.8B3.907_Basismodul-E'!#REF!," ")</f>
        <v>#REF!</v>
      </c>
      <c r="P9" s="12" t="e">
        <f t="shared" si="0"/>
        <v>#REF!</v>
      </c>
      <c r="Q9" s="21"/>
      <c r="S9" s="33"/>
    </row>
    <row r="10" spans="2:19" ht="15" thickBot="1" x14ac:dyDescent="0.4">
      <c r="B10" s="19"/>
      <c r="C10" s="20"/>
      <c r="D10" s="20"/>
      <c r="E10" s="20"/>
      <c r="F10" s="20"/>
      <c r="G10" s="20"/>
      <c r="H10" s="20"/>
      <c r="I10" s="20"/>
      <c r="J10" s="20"/>
      <c r="K10" s="20"/>
      <c r="L10" s="20"/>
      <c r="M10" s="20"/>
      <c r="N10" s="15" t="s">
        <v>65</v>
      </c>
      <c r="O10" s="14" t="e">
        <f>SUM(O4:O9)</f>
        <v>#REF!</v>
      </c>
      <c r="P10" s="11" t="e">
        <f t="shared" si="0"/>
        <v>#REF!</v>
      </c>
      <c r="Q10" s="21"/>
    </row>
    <row r="11" spans="2:19" x14ac:dyDescent="0.35">
      <c r="B11" s="19"/>
      <c r="C11" s="20"/>
      <c r="D11" s="20"/>
      <c r="E11" s="20"/>
      <c r="F11" s="20"/>
      <c r="G11" s="20"/>
      <c r="H11" s="20"/>
      <c r="I11" s="20"/>
      <c r="J11" s="20"/>
      <c r="K11" s="20"/>
      <c r="L11" s="20"/>
      <c r="M11" s="20"/>
      <c r="N11" s="20"/>
      <c r="O11" s="20"/>
      <c r="P11" s="20"/>
      <c r="Q11" s="21"/>
    </row>
    <row r="12" spans="2:19" x14ac:dyDescent="0.35">
      <c r="B12" s="19"/>
      <c r="C12" s="20"/>
      <c r="D12" s="20"/>
      <c r="E12" s="20"/>
      <c r="F12" s="20"/>
      <c r="G12" s="20"/>
      <c r="H12" s="20"/>
      <c r="I12" s="20"/>
      <c r="J12" s="20"/>
      <c r="K12" s="20"/>
      <c r="L12" s="20"/>
      <c r="M12" s="20"/>
      <c r="N12" s="20"/>
      <c r="O12" s="20"/>
      <c r="P12" s="20"/>
      <c r="Q12" s="21"/>
    </row>
    <row r="13" spans="2:19" ht="15" thickBot="1" x14ac:dyDescent="0.4">
      <c r="B13" s="19"/>
      <c r="C13" s="20"/>
      <c r="D13" s="20"/>
      <c r="E13" s="20"/>
      <c r="F13" s="20"/>
      <c r="G13" s="20"/>
      <c r="H13" s="20"/>
      <c r="I13" s="20"/>
      <c r="J13" s="20"/>
      <c r="K13" s="20"/>
      <c r="L13" s="20"/>
      <c r="M13" s="20"/>
      <c r="N13" s="20"/>
      <c r="O13" s="20"/>
      <c r="P13" s="20"/>
      <c r="Q13" s="21"/>
    </row>
    <row r="14" spans="2:19" ht="15" thickBot="1" x14ac:dyDescent="0.4">
      <c r="B14" s="19"/>
      <c r="C14" s="20"/>
      <c r="D14" s="20"/>
      <c r="E14" s="20"/>
      <c r="F14" s="20"/>
      <c r="G14" s="20"/>
      <c r="H14" s="20"/>
      <c r="I14" s="20"/>
      <c r="J14" s="20"/>
      <c r="K14" s="20"/>
      <c r="L14" s="20"/>
      <c r="M14" s="20"/>
      <c r="N14" s="47" t="s">
        <v>76</v>
      </c>
      <c r="O14" s="48"/>
      <c r="Q14" s="21"/>
    </row>
    <row r="15" spans="2:19" x14ac:dyDescent="0.35">
      <c r="B15" s="19"/>
      <c r="C15" s="20"/>
      <c r="D15" s="20"/>
      <c r="E15" s="20"/>
      <c r="F15" s="20"/>
      <c r="G15" s="20"/>
      <c r="H15" s="20"/>
      <c r="I15" s="20"/>
      <c r="J15" s="20"/>
      <c r="K15" s="20"/>
      <c r="L15" s="20"/>
      <c r="M15" s="20"/>
      <c r="N15" s="38" t="s">
        <v>64</v>
      </c>
      <c r="O15" s="39" t="e">
        <f>COUNTIF('01_CPD-LAH.8B3.907_Basismodul-E'!F2:'01_CPD-LAH.8B3.907_Basismodul-E'!#REF!,"")</f>
        <v>#REF!</v>
      </c>
      <c r="Q15" s="21"/>
    </row>
    <row r="16" spans="2:19" x14ac:dyDescent="0.35">
      <c r="B16" s="19"/>
      <c r="C16" s="20"/>
      <c r="D16" s="20"/>
      <c r="E16" s="20"/>
      <c r="F16" s="20"/>
      <c r="G16" s="20"/>
      <c r="H16" s="20"/>
      <c r="I16" s="20"/>
      <c r="J16" s="20"/>
      <c r="K16" s="20"/>
      <c r="L16" s="20"/>
      <c r="M16" s="20"/>
      <c r="N16" s="34" t="s">
        <v>73</v>
      </c>
      <c r="O16" s="35" t="e">
        <f>COUNTIF('01_CPD-LAH.8B3.907_Basismodul-E'!F2:'01_CPD-LAH.8B3.907_Basismodul-E'!#REF!,"Überschrift")</f>
        <v>#REF!</v>
      </c>
      <c r="Q16" s="21"/>
    </row>
    <row r="17" spans="2:17" x14ac:dyDescent="0.35">
      <c r="B17" s="19"/>
      <c r="C17" s="20"/>
      <c r="D17" s="20"/>
      <c r="E17" s="20"/>
      <c r="F17" s="20"/>
      <c r="G17" s="20"/>
      <c r="H17" s="20"/>
      <c r="I17" s="20"/>
      <c r="J17" s="20"/>
      <c r="K17" s="20"/>
      <c r="L17" s="20"/>
      <c r="M17" s="20"/>
      <c r="N17" s="34" t="s">
        <v>3</v>
      </c>
      <c r="O17" s="35" t="e">
        <f>COUNTIF('01_CPD-LAH.8B3.907_Basismodul-E'!F2:'01_CPD-LAH.8B3.907_Basismodul-E'!#REF!,"Information")</f>
        <v>#REF!</v>
      </c>
      <c r="Q17" s="21"/>
    </row>
    <row r="18" spans="2:17" ht="15" thickBot="1" x14ac:dyDescent="0.4">
      <c r="B18" s="19"/>
      <c r="C18" s="20"/>
      <c r="D18" s="20"/>
      <c r="E18" s="20"/>
      <c r="F18" s="20"/>
      <c r="G18" s="20"/>
      <c r="H18" s="20"/>
      <c r="I18" s="20"/>
      <c r="J18" s="20"/>
      <c r="K18" s="20"/>
      <c r="L18" s="20"/>
      <c r="M18" s="20"/>
      <c r="N18" s="34" t="s">
        <v>75</v>
      </c>
      <c r="O18" s="35" t="e">
        <f>COUNTIF('01_CPD-LAH.8B3.907_Basismodul-E'!F2:'01_CPD-LAH.8B3.907_Basismodul-E'!#REF!,"Anforderung")</f>
        <v>#REF!</v>
      </c>
      <c r="Q18" s="21"/>
    </row>
    <row r="19" spans="2:17" ht="15" thickBot="1" x14ac:dyDescent="0.4">
      <c r="B19" s="19"/>
      <c r="C19" s="20"/>
      <c r="D19" s="20"/>
      <c r="E19" s="20"/>
      <c r="F19" s="20"/>
      <c r="G19" s="20"/>
      <c r="H19" s="20"/>
      <c r="I19" s="20"/>
      <c r="J19" s="20"/>
      <c r="K19" s="20"/>
      <c r="L19" s="20"/>
      <c r="M19" s="20"/>
      <c r="N19" s="36" t="s">
        <v>74</v>
      </c>
      <c r="O19" s="37" t="e">
        <f>SUM(O15:O18)</f>
        <v>#REF!</v>
      </c>
      <c r="Q19" s="21"/>
    </row>
    <row r="20" spans="2:17" x14ac:dyDescent="0.35">
      <c r="B20" s="19"/>
      <c r="C20" s="20"/>
      <c r="D20" s="20"/>
      <c r="E20" s="20"/>
      <c r="F20" s="20"/>
      <c r="G20" s="20"/>
      <c r="H20" s="20"/>
      <c r="I20" s="20"/>
      <c r="J20" s="20"/>
      <c r="K20" s="20"/>
      <c r="L20" s="20"/>
      <c r="M20" s="20"/>
      <c r="N20" s="20"/>
      <c r="Q20" s="21"/>
    </row>
    <row r="21" spans="2:17" x14ac:dyDescent="0.35">
      <c r="B21" s="19"/>
      <c r="C21" s="20"/>
      <c r="D21" s="20"/>
      <c r="E21" s="20"/>
      <c r="F21" s="20"/>
      <c r="G21" s="20"/>
      <c r="H21" s="20"/>
      <c r="I21" s="20"/>
      <c r="J21" s="20"/>
      <c r="K21" s="20"/>
      <c r="L21" s="20"/>
      <c r="M21" s="20"/>
      <c r="N21" s="20"/>
      <c r="O21" s="20"/>
      <c r="P21" s="20"/>
      <c r="Q21" s="21"/>
    </row>
    <row r="22" spans="2:17" x14ac:dyDescent="0.35">
      <c r="B22" s="19"/>
      <c r="C22" s="20"/>
      <c r="D22" s="20"/>
      <c r="E22" s="20"/>
      <c r="F22" s="20"/>
      <c r="G22" s="20"/>
      <c r="H22" s="20"/>
      <c r="I22" s="20"/>
      <c r="J22" s="20"/>
      <c r="K22" s="20"/>
      <c r="L22" s="20"/>
      <c r="M22" s="20"/>
      <c r="N22" s="20"/>
      <c r="O22" s="20"/>
      <c r="P22" s="20"/>
      <c r="Q22" s="21"/>
    </row>
    <row r="23" spans="2:17" x14ac:dyDescent="0.35">
      <c r="B23" s="19"/>
      <c r="C23" s="20"/>
      <c r="D23" s="20"/>
      <c r="E23" s="20"/>
      <c r="F23" s="20"/>
      <c r="G23" s="20"/>
      <c r="H23" s="20"/>
      <c r="I23" s="20"/>
      <c r="J23" s="20"/>
      <c r="K23" s="20"/>
      <c r="L23" s="20"/>
      <c r="M23" s="20"/>
      <c r="N23" s="20"/>
      <c r="O23" s="20"/>
      <c r="P23" s="20"/>
      <c r="Q23" s="21"/>
    </row>
    <row r="24" spans="2:17" x14ac:dyDescent="0.35">
      <c r="B24" s="19"/>
      <c r="C24" s="20"/>
      <c r="D24" s="20"/>
      <c r="E24" s="20"/>
      <c r="F24" s="20"/>
      <c r="G24" s="20"/>
      <c r="H24" s="20"/>
      <c r="I24" s="20"/>
      <c r="J24" s="20"/>
      <c r="K24" s="20"/>
      <c r="L24" s="20"/>
      <c r="M24" s="20"/>
      <c r="N24" s="20"/>
      <c r="O24" s="20"/>
      <c r="P24" s="20"/>
      <c r="Q24" s="21"/>
    </row>
    <row r="25" spans="2:17" x14ac:dyDescent="0.35">
      <c r="B25" s="19"/>
      <c r="C25" s="20"/>
      <c r="D25" s="20"/>
      <c r="E25" s="20"/>
      <c r="F25" s="20"/>
      <c r="G25" s="20"/>
      <c r="H25" s="20"/>
      <c r="I25" s="20"/>
      <c r="J25" s="20"/>
      <c r="K25" s="20"/>
      <c r="L25" s="20"/>
      <c r="M25" s="20"/>
      <c r="N25" s="20"/>
      <c r="O25" s="20"/>
      <c r="P25" s="20"/>
      <c r="Q25" s="21"/>
    </row>
    <row r="26" spans="2:17" x14ac:dyDescent="0.35">
      <c r="B26" s="19"/>
      <c r="C26" s="20"/>
      <c r="D26" s="20"/>
      <c r="E26" s="20"/>
      <c r="F26" s="20"/>
      <c r="G26" s="20"/>
      <c r="H26" s="20"/>
      <c r="I26" s="20"/>
      <c r="J26" s="20"/>
      <c r="K26" s="20"/>
      <c r="L26" s="20"/>
      <c r="M26" s="20"/>
      <c r="N26" s="20"/>
      <c r="O26" s="20"/>
      <c r="P26" s="20"/>
      <c r="Q26" s="21"/>
    </row>
    <row r="27" spans="2:17" x14ac:dyDescent="0.35">
      <c r="B27" s="19"/>
      <c r="C27" s="20"/>
      <c r="D27" s="20"/>
      <c r="E27" s="20"/>
      <c r="F27" s="20"/>
      <c r="G27" s="20"/>
      <c r="H27" s="20"/>
      <c r="I27" s="20"/>
      <c r="J27" s="20"/>
      <c r="K27" s="20"/>
      <c r="L27" s="20"/>
      <c r="M27" s="20"/>
      <c r="N27" s="20"/>
      <c r="O27" s="20"/>
      <c r="P27" s="20"/>
      <c r="Q27" s="21"/>
    </row>
    <row r="28" spans="2:17" x14ac:dyDescent="0.35">
      <c r="B28" s="19"/>
      <c r="C28" s="20"/>
      <c r="D28" s="20"/>
      <c r="E28" s="20"/>
      <c r="F28" s="20"/>
      <c r="G28" s="20"/>
      <c r="H28" s="20"/>
      <c r="I28" s="20"/>
      <c r="J28" s="20"/>
      <c r="K28" s="20"/>
      <c r="L28" s="20"/>
      <c r="M28" s="20"/>
      <c r="N28" s="20"/>
      <c r="O28" s="20"/>
      <c r="P28" s="20"/>
      <c r="Q28" s="21"/>
    </row>
    <row r="29" spans="2:17" ht="15" thickBot="1" x14ac:dyDescent="0.4">
      <c r="B29" s="22"/>
      <c r="C29" s="23"/>
      <c r="D29" s="23"/>
      <c r="E29" s="23"/>
      <c r="F29" s="23"/>
      <c r="G29" s="23"/>
      <c r="H29" s="23"/>
      <c r="I29" s="23"/>
      <c r="J29" s="23"/>
      <c r="K29" s="23"/>
      <c r="L29" s="23"/>
      <c r="M29" s="23"/>
      <c r="N29" s="23"/>
      <c r="O29" s="23"/>
      <c r="P29" s="23"/>
      <c r="Q29" s="24"/>
    </row>
  </sheetData>
  <sheetProtection algorithmName="SHA-512" hashValue="14aKSR1bLRT8ADQcv4PlNJLNNSrRyp3I62bypmxom4mckjKyR0iBKHghLWAPzOmyaYfluahXwfSiIYOlSAG8ZA==" saltValue="Ddknc/Qd0nLXQcFPrOjxsA==" spinCount="100000" sheet="1" objects="1" scenarios="1" selectLockedCells="1" selectUnlockedCells="1"/>
  <mergeCells count="2">
    <mergeCell ref="N3:P3"/>
    <mergeCell ref="N14:O1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sheetPr>
  <dimension ref="K1:M12"/>
  <sheetViews>
    <sheetView zoomScale="85" zoomScaleNormal="85" workbookViewId="0">
      <selection activeCell="K12" sqref="K2:K12"/>
    </sheetView>
  </sheetViews>
  <sheetFormatPr defaultRowHeight="14.5" x14ac:dyDescent="0.35"/>
  <cols>
    <col min="11" max="11" width="13.54296875" bestFit="1" customWidth="1"/>
  </cols>
  <sheetData>
    <row r="1" spans="11:13" x14ac:dyDescent="0.35">
      <c r="K1" t="s">
        <v>67</v>
      </c>
    </row>
    <row r="2" spans="11:13" x14ac:dyDescent="0.35">
      <c r="K2" t="s">
        <v>49</v>
      </c>
      <c r="M2" s="43" t="s">
        <v>60</v>
      </c>
    </row>
    <row r="3" spans="11:13" ht="29" x14ac:dyDescent="0.35">
      <c r="K3" t="s">
        <v>50</v>
      </c>
      <c r="M3" s="10" t="s">
        <v>61</v>
      </c>
    </row>
    <row r="4" spans="11:13" ht="29" x14ac:dyDescent="0.35">
      <c r="K4" t="s">
        <v>51</v>
      </c>
      <c r="M4" s="10" t="s">
        <v>63</v>
      </c>
    </row>
    <row r="5" spans="11:13" x14ac:dyDescent="0.35">
      <c r="K5" t="s">
        <v>52</v>
      </c>
      <c r="M5" s="10" t="s">
        <v>62</v>
      </c>
    </row>
    <row r="6" spans="11:13" x14ac:dyDescent="0.35">
      <c r="K6" t="s">
        <v>53</v>
      </c>
      <c r="M6" s="10" t="s">
        <v>67</v>
      </c>
    </row>
    <row r="7" spans="11:13" x14ac:dyDescent="0.35">
      <c r="K7" t="s">
        <v>54</v>
      </c>
    </row>
    <row r="8" spans="11:13" x14ac:dyDescent="0.35">
      <c r="K8" t="s">
        <v>55</v>
      </c>
    </row>
    <row r="9" spans="11:13" x14ac:dyDescent="0.35">
      <c r="K9" t="s">
        <v>56</v>
      </c>
    </row>
    <row r="10" spans="11:13" x14ac:dyDescent="0.35">
      <c r="K10" t="s">
        <v>57</v>
      </c>
    </row>
    <row r="11" spans="11:13" x14ac:dyDescent="0.35">
      <c r="K11" t="s">
        <v>58</v>
      </c>
    </row>
    <row r="12" spans="11:13" x14ac:dyDescent="0.35">
      <c r="K12" t="s">
        <v>68</v>
      </c>
    </row>
  </sheetData>
  <sheetProtection algorithmName="SHA-512" hashValue="eQ4VzVKwKqVe7G/al7MDBLwTsWDAf3ytGWkM+nwL6sk74K4hN+PnsAKyn9MDUvNZfq22MJgBnE7wkpgVq71NaA==" saltValue="ckqB0D/1kIHbH3/aG7xd/w==" spinCount="100000" sheet="1" objects="1" scenarios="1" selectLockedCells="1" selectUnlockedCell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80AA822E007B845828241C78ED9DD28" ma:contentTypeVersion="1" ma:contentTypeDescription="Create a new document." ma:contentTypeScope="" ma:versionID="1cc8428aea14c0e79786d092b6f3cfe2">
  <xsd:schema xmlns:xsd="http://www.w3.org/2001/XMLSchema" xmlns:xs="http://www.w3.org/2001/XMLSchema" xmlns:p="http://schemas.microsoft.com/office/2006/metadata/properties" xmlns:ns1="http://schemas.microsoft.com/sharepoint/v3" xmlns:ns2="b07804b3-f8ec-425e-9508-9bee58886a91" xmlns:ns3="http://schemas.microsoft.com/sharepoint/v4" targetNamespace="http://schemas.microsoft.com/office/2006/metadata/properties" ma:root="true" ma:fieldsID="d1720a288a8d52e5f2c2a634485e8713" ns1:_="" ns2:_="" ns3:_="">
    <xsd:import namespace="http://schemas.microsoft.com/sharepoint/v3"/>
    <xsd:import namespace="b07804b3-f8ec-425e-9508-9bee58886a91"/>
    <xsd:import namespace="http://schemas.microsoft.com/sharepoint/v4"/>
    <xsd:element name="properties">
      <xsd:complexType>
        <xsd:sequence>
          <xsd:element name="documentManagement">
            <xsd:complexType>
              <xsd:all>
                <xsd:element ref="ns2:o3d4a57d459c41b294c55908ed11bae8" minOccurs="0"/>
                <xsd:element ref="ns2:TaxCatchAll" minOccurs="0"/>
                <xsd:element ref="ns2:TaxCatchAllLabel" minOccurs="0"/>
                <xsd:element ref="ns2:d4e1cdc1e8884ad9a1abd3eeee348cd0" minOccurs="0"/>
                <xsd:element ref="ns2:l812b064fc494a32beba07917f4feaa3" minOccurs="0"/>
                <xsd:element ref="ns1:CSMeta2010Field" minOccurs="0"/>
                <xsd:element ref="ns3: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SMeta2010Field" ma:index="10" nillable="true" ma:displayName="Classification Status" ma:hidden="true" ma:internalName="CSMeta2010Field" ma:readOnly="fals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07804b3-f8ec-425e-9508-9bee58886a91" elementFormDefault="qualified">
    <xsd:import namespace="http://schemas.microsoft.com/office/2006/documentManagement/types"/>
    <xsd:import namespace="http://schemas.microsoft.com/office/infopath/2007/PartnerControls"/>
    <xsd:element name="o3d4a57d459c41b294c55908ed11bae8" ma:index="2" nillable="true" ma:taxonomy="true" ma:internalName="o3d4a57d459c41b294c55908ed11bae8" ma:taxonomyFieldName="emm_Division" ma:displayName="emm_Division" ma:readOnly="false" ma:default="" ma:fieldId="{83d4a57d-459c-41b2-94c5-5908ed11bae8}" ma:sspId="cf713c62-fdf9-4ba1-a9c8-920b71b66035" ma:termSetId="5dde4a48-55d5-4c0a-9779-582059f53b16" ma:anchorId="00000000-0000-0000-0000-000000000000" ma:open="false" ma:isKeyword="false">
      <xsd:complexType>
        <xsd:sequence>
          <xsd:element ref="pc:Terms" minOccurs="0" maxOccurs="1"/>
        </xsd:sequence>
      </xsd:complexType>
    </xsd:element>
    <xsd:element name="TaxCatchAll" ma:index="3" nillable="true" ma:displayName="Taxonomy Catch All Column" ma:hidden="true" ma:list="{344f9bae-daa8-4a2c-b005-686e4a01609a}" ma:internalName="TaxCatchAll" ma:showField="CatchAllData" ma:web="57468c30-4392-4c1f-bc06-78363064bd6c">
      <xsd:complexType>
        <xsd:complexContent>
          <xsd:extension base="dms:MultiChoiceLookup">
            <xsd:sequence>
              <xsd:element name="Value" type="dms:Lookup" maxOccurs="unbounded" minOccurs="0" nillable="true"/>
            </xsd:sequence>
          </xsd:extension>
        </xsd:complexContent>
      </xsd:complexType>
    </xsd:element>
    <xsd:element name="TaxCatchAllLabel" ma:index="4" nillable="true" ma:displayName="Taxonomy Catch All Column1" ma:hidden="true" ma:list="{344f9bae-daa8-4a2c-b005-686e4a01609a}" ma:internalName="TaxCatchAllLabel" ma:readOnly="true" ma:showField="CatchAllDataLabel" ma:web="57468c30-4392-4c1f-bc06-78363064bd6c">
      <xsd:complexType>
        <xsd:complexContent>
          <xsd:extension base="dms:MultiChoiceLookup">
            <xsd:sequence>
              <xsd:element name="Value" type="dms:Lookup" maxOccurs="unbounded" minOccurs="0" nillable="true"/>
            </xsd:sequence>
          </xsd:extension>
        </xsd:complexContent>
      </xsd:complexType>
    </xsd:element>
    <xsd:element name="d4e1cdc1e8884ad9a1abd3eeee348cd0" ma:index="6" nillable="true" ma:taxonomy="true" ma:internalName="d4e1cdc1e8884ad9a1abd3eeee348cd0" ma:taxonomyFieldName="emm_Function" ma:displayName="emm_Function" ma:readOnly="false" ma:default="" ma:fieldId="{d4e1cdc1-e888-4ad9-a1ab-d3eeee348cd0}" ma:sspId="cf713c62-fdf9-4ba1-a9c8-920b71b66035" ma:termSetId="2cdd7b0f-fc41-4bc0-b507-1083be529d14" ma:anchorId="00000000-0000-0000-0000-000000000000" ma:open="false" ma:isKeyword="false">
      <xsd:complexType>
        <xsd:sequence>
          <xsd:element ref="pc:Terms" minOccurs="0" maxOccurs="1"/>
        </xsd:sequence>
      </xsd:complexType>
    </xsd:element>
    <xsd:element name="l812b064fc494a32beba07917f4feaa3" ma:index="8" nillable="true" ma:taxonomy="true" ma:internalName="l812b064fc494a32beba07917f4feaa3" ma:taxonomyFieldName="emm_Language" ma:displayName="emm_Language" ma:readOnly="false" ma:default="" ma:fieldId="{5812b064-fc49-4a32-beba-07917f4feaa3}" ma:sspId="cf713c62-fdf9-4ba1-a9c8-920b71b66035" ma:termSetId="628d4a0e-43e1-471b-bfbd-4dccf339dc9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7"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SMeta2010Field xmlns="http://schemas.microsoft.com/sharepoint/v3" xsi:nil="true"/>
    <d4e1cdc1e8884ad9a1abd3eeee348cd0 xmlns="b07804b3-f8ec-425e-9508-9bee58886a91">
      <Terms xmlns="http://schemas.microsoft.com/office/infopath/2007/PartnerControls"/>
    </d4e1cdc1e8884ad9a1abd3eeee348cd0>
    <IconOverlay xmlns="http://schemas.microsoft.com/sharepoint/v4" xsi:nil="true"/>
    <l812b064fc494a32beba07917f4feaa3 xmlns="b07804b3-f8ec-425e-9508-9bee58886a91">
      <Terms xmlns="http://schemas.microsoft.com/office/infopath/2007/PartnerControls"/>
    </l812b064fc494a32beba07917f4feaa3>
    <TaxCatchAll xmlns="b07804b3-f8ec-425e-9508-9bee58886a91"/>
    <o3d4a57d459c41b294c55908ed11bae8 xmlns="b07804b3-f8ec-425e-9508-9bee58886a91">
      <Terms xmlns="http://schemas.microsoft.com/office/infopath/2007/PartnerControls"/>
    </o3d4a57d459c41b294c55908ed11bae8>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ItemUpdatedEventHandlerForConceptSearch</Name>
    <Synchronization>Asynchronous</Synchronization>
    <Type>10002</Type>
    <SequenceNumber>10001</SequenceNumber>
    <Assembly>conceptSearching.Sharepoint.ContentTypes2010, Version=1.0.0.0, Culture=neutral, PublicKeyToken=858f8f13980e4745</Assembly>
    <Class>conceptSearching.Sharepoint.ContentTypes2010.CSHandleEvent</Class>
    <Data/>
    <Filter/>
  </Receiver>
  <Receiver>
    <Name>ItemUpdatingEventHandlerForConceptSearch</Name>
    <Synchronization>Synchronous</Synchronization>
    <Type>2</Type>
    <SequenceNumber>10001</SequenceNumber>
    <Assembly>conceptSearching.Sharepoint.ContentTypes2010, Version=1.0.0.0, Culture=neutral, PublicKeyToken=858f8f13980e4745</Assembly>
    <Class>conceptSearching.Sharepoint.ContentTypes2010.CSHandleEvent</Class>
    <Data/>
    <Filter/>
  </Receiver>
  <Receiver>
    <Name>ItemCheckedInEventHandlerForConceptSearch</Name>
    <Synchronization>Asynchronous</Synchronization>
    <Type>10004</Type>
    <SequenceNumber>10002</SequenceNumber>
    <Assembly>conceptSearching.Sharepoint.ContentTypes2010, Version=1.0.0.0, Culture=neutral, PublicKeyToken=858f8f13980e4745</Assembly>
    <Class>conceptSearching.Sharepoint.ContentTypes2010.CSHandleEvent</Class>
    <Data/>
    <Filter/>
  </Receiver>
  <Receiver>
    <Name>ItemUncheckedOutEventHandlerForConceptSearch</Name>
    <Synchronization>Asynchronous</Synchronization>
    <Type>10006</Type>
    <SequenceNumber>10003</SequenceNumber>
    <Assembly>conceptSearching.Sharepoint.ContentTypes2010, Version=1.0.0.0, Culture=neutral, PublicKeyToken=858f8f13980e4745</Assembly>
    <Class>conceptSearching.Sharepoint.ContentTypes2010.CSHandleEvent</Class>
    <Data/>
    <Filter/>
  </Receiver>
  <Receiver>
    <Name>ItemAddedEventHandlerForConceptSearch</Name>
    <Synchronization>Asynchronous</Synchronization>
    <Type>10001</Type>
    <SequenceNumber>10004</SequenceNumber>
    <Assembly>conceptSearching.Sharepoint.ContentTypes2010, Version=1.0.0.0, Culture=neutral, PublicKeyToken=858f8f13980e4745</Assembly>
    <Class>conceptSearching.Sharepoint.ContentTypes2010.CSHandleEvent</Class>
    <Data/>
    <Filter/>
  </Receiver>
  <Receiver>
    <Name>ItemFileMovedEventHandlerForConceptSearch</Name>
    <Synchronization>Asynchronous</Synchronization>
    <Type>10009</Type>
    <SequenceNumber>10005</SequenceNumber>
    <Assembly>conceptSearching.Sharepoint.ContentTypes2010, Version=1.0.0.0, Culture=neutral, PublicKeyToken=858f8f13980e4745</Assembly>
    <Class>conceptSearching.Sharepoint.ContentTypes2010.CSHandleEvent</Class>
    <Data/>
    <Filter/>
  </Receiver>
  <Receiver>
    <Name>ItemDeletedEventHandlerForConceptSearch</Name>
    <Synchronization>Asynchronous</Synchronization>
    <Type>10003</Type>
    <SequenceNumber>10006</SequenceNumber>
    <Assembly>conceptSearching.Sharepoint.ContentTypes2010, Version=1.0.0.0, Culture=neutral, PublicKeyToken=858f8f13980e4745</Assembly>
    <Class>conceptSearching.Sharepoint.ContentTypes2010.CSHandleEvent</Class>
    <Data/>
    <Filter/>
  </Receiver>
</spe:Receivers>
</file>

<file path=customXml/item5.xml><?xml version="1.0" encoding="utf-8"?>
<?mso-contentType ?>
<SharedContentType xmlns="Microsoft.SharePoint.Taxonomy.ContentTypeSync" SourceId="cf713c62-fdf9-4ba1-a9c8-920b71b66035" ContentTypeId="0x01" PreviousValue="true"/>
</file>

<file path=customXml/itemProps1.xml><?xml version="1.0" encoding="utf-8"?>
<ds:datastoreItem xmlns:ds="http://schemas.openxmlformats.org/officeDocument/2006/customXml" ds:itemID="{F46C7911-C9A4-4FE1-A800-1E7DDB4C00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07804b3-f8ec-425e-9508-9bee58886a91"/>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64BE69-2CDE-44A1-AB6B-066C941BC092}">
  <ds:schemaRefs>
    <ds:schemaRef ds:uri="http://purl.org/dc/dcmitype/"/>
    <ds:schemaRef ds:uri="b07804b3-f8ec-425e-9508-9bee58886a91"/>
    <ds:schemaRef ds:uri="http://schemas.microsoft.com/sharepoint/v4"/>
    <ds:schemaRef ds:uri="http://purl.org/dc/elements/1.1/"/>
    <ds:schemaRef ds:uri="http://schemas.microsoft.com/office/2006/metadata/properties"/>
    <ds:schemaRef ds:uri="http://schemas.microsoft.com/office/infopath/2007/PartnerControls"/>
    <ds:schemaRef ds:uri="http://schemas.microsoft.com/sharepoint/v3"/>
    <ds:schemaRef ds:uri="http://schemas.microsoft.com/office/2006/documentManagement/types"/>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61027DED-68AB-4AA4-BA61-F732328DFF4B}">
  <ds:schemaRefs>
    <ds:schemaRef ds:uri="http://schemas.microsoft.com/sharepoint/v3/contenttype/forms"/>
  </ds:schemaRefs>
</ds:datastoreItem>
</file>

<file path=customXml/itemProps4.xml><?xml version="1.0" encoding="utf-8"?>
<ds:datastoreItem xmlns:ds="http://schemas.openxmlformats.org/officeDocument/2006/customXml" ds:itemID="{F3AC5DED-19E4-4A22-9187-5B9F0666BB3A}">
  <ds:schemaRefs>
    <ds:schemaRef ds:uri="http://schemas.microsoft.com/sharepoint/events"/>
  </ds:schemaRefs>
</ds:datastoreItem>
</file>

<file path=customXml/itemProps5.xml><?xml version="1.0" encoding="utf-8"?>
<ds:datastoreItem xmlns:ds="http://schemas.openxmlformats.org/officeDocument/2006/customXml" ds:itemID="{15FAA94D-6F3A-438E-9CC5-E079B972C126}">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01_CPD-LAH.8B3.907_Basismodul-E</vt:lpstr>
      <vt:lpstr>Status</vt:lpstr>
      <vt:lpstr>Misc</vt:lpstr>
      <vt:lpstr>'01_CPD-LAH.8B3.907_Basismodul-E'!Print_Area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Tonn, Christian</dc:creator>
  <cp:lastModifiedBy>Kopec, Konrad</cp:lastModifiedBy>
  <dcterms:created xsi:type="dcterms:W3CDTF">2019-12-02T14:28:40Z</dcterms:created>
  <dcterms:modified xsi:type="dcterms:W3CDTF">2020-12-17T20:47:51Z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0x010100C80AA822E007B845828241C78ED9DD28</vt:lpwstr>
  </property>
  <property fmtid="{D5CDD505-2E9C-101B-9397-08002B2CF9AE}" pid="3" name="emm_Function">
    <vt:lpwstr/>
  </property>
  <property fmtid="{D5CDD505-2E9C-101B-9397-08002B2CF9AE}" pid="4" name="emm_Language">
    <vt:lpwstr/>
  </property>
  <property fmtid="{D5CDD505-2E9C-101B-9397-08002B2CF9AE}" pid="5" name="emm_Division">
    <vt:lpwstr/>
  </property>
</Properties>
</file>