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ve Calc" sheetId="1" r:id="rId4"/>
    <sheet state="visible" name="Cash On Cash" sheetId="2" r:id="rId5"/>
  </sheets>
  <definedNames/>
  <calcPr/>
</workbook>
</file>

<file path=xl/sharedStrings.xml><?xml version="1.0" encoding="utf-8"?>
<sst xmlns="http://schemas.openxmlformats.org/spreadsheetml/2006/main" count="72" uniqueCount="59">
  <si>
    <t>CREATIVE OFFER OVEN</t>
  </si>
  <si>
    <t>FILL OUT EVERYTHING OUTLINED IN RED ----&gt;</t>
  </si>
  <si>
    <r>
      <rPr>
        <b/>
        <sz val="18.0"/>
      </rPr>
      <t xml:space="preserve">CONFUSED ON HOW TO USE THIS CALCULATOR?... We figured. JOIN HOLD MY HAND WHOLESALE TO LEARN HOW! </t>
    </r>
    <r>
      <rPr>
        <b/>
        <color rgb="FF1155CC"/>
        <sz val="18.0"/>
        <u/>
      </rPr>
      <t>https://whop.com/hold-my-hand-wholesale/</t>
    </r>
  </si>
  <si>
    <t>Purchase Price</t>
  </si>
  <si>
    <t>&lt;---To the seller</t>
  </si>
  <si>
    <t>Balloon Balances</t>
  </si>
  <si>
    <t>Down Payment</t>
  </si>
  <si>
    <t>&lt;---Keep below 15%</t>
  </si>
  <si>
    <t>At end of Year …</t>
  </si>
  <si>
    <t xml:space="preserve"> </t>
  </si>
  <si>
    <t>Date</t>
  </si>
  <si>
    <t>Mortage Info</t>
  </si>
  <si>
    <t>Interest Paid</t>
  </si>
  <si>
    <t>Loan Amount</t>
  </si>
  <si>
    <t>Principal Paid</t>
  </si>
  <si>
    <t>Annual Interest Rate</t>
  </si>
  <si>
    <t>Outstanding Balance</t>
  </si>
  <si>
    <t>Term Length (in Years)</t>
  </si>
  <si>
    <t>Interest-Only Loan</t>
  </si>
  <si>
    <t>First Payment Date</t>
  </si>
  <si>
    <t>SELLER FINANCE</t>
  </si>
  <si>
    <t>Monthly Payment</t>
  </si>
  <si>
    <t>Interest Rate</t>
  </si>
  <si>
    <t>Monthly Pmt</t>
  </si>
  <si>
    <t>Seller Carryback Terms</t>
  </si>
  <si>
    <t>Seller Equity</t>
  </si>
  <si>
    <t>Payment Schedule</t>
  </si>
  <si>
    <t>No.</t>
  </si>
  <si>
    <t>Payment
Date</t>
  </si>
  <si>
    <t>Year</t>
  </si>
  <si>
    <t>Interest</t>
  </si>
  <si>
    <t>Principal</t>
  </si>
  <si>
    <t>Balance (Balloon Payment)</t>
  </si>
  <si>
    <t>Loan Amt</t>
  </si>
  <si>
    <t>Balloon Due (yrs)</t>
  </si>
  <si>
    <t>Downpayment</t>
  </si>
  <si>
    <t>Int rate</t>
  </si>
  <si>
    <t>Balloon Payment</t>
  </si>
  <si>
    <t>CASH ON CASH RETURN</t>
  </si>
  <si>
    <t>Annual</t>
  </si>
  <si>
    <t>Monthly</t>
  </si>
  <si>
    <t>Rental Revenue</t>
  </si>
  <si>
    <t>Operating Expenses</t>
  </si>
  <si>
    <t>Comment</t>
  </si>
  <si>
    <t>Principal and Interest 1</t>
  </si>
  <si>
    <t>------------------------------</t>
  </si>
  <si>
    <t>Insurance</t>
  </si>
  <si>
    <t>Property Tax</t>
  </si>
  <si>
    <t>HOA</t>
  </si>
  <si>
    <t>Other</t>
  </si>
  <si>
    <t>CapEx &amp; Maint (War Chest)</t>
  </si>
  <si>
    <t>Management</t>
  </si>
  <si>
    <t>Vacancy</t>
  </si>
  <si>
    <t>Buyer Entry Fee</t>
  </si>
  <si>
    <t>Cash to Seller / Downpmt</t>
  </si>
  <si>
    <t>Cash Flow</t>
  </si>
  <si>
    <t>Assignment Fees</t>
  </si>
  <si>
    <t>Cash-on-Cash Return</t>
  </si>
  <si>
    <t>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</si>
</sst>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&quot;$&quot;#,##0"/>
    <numFmt numFmtId="168" formatCode="m/d/yyyy"/>
  </numFmts>
  <fonts count="25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8.0"/>
      <color rgb="FF0000FF"/>
    </font>
    <font>
      <color theme="1"/>
      <name val="Arial"/>
    </font>
    <font>
      <b/>
      <sz val="9.0"/>
      <color theme="1"/>
      <name val="Tahoma"/>
    </font>
    <font>
      <sz val="11.0"/>
      <color theme="1"/>
      <name val="Tahoma"/>
    </font>
    <font>
      <sz val="7.0"/>
      <color theme="1"/>
      <name val="Arial"/>
    </font>
    <font>
      <b/>
      <sz val="12.0"/>
      <color rgb="FFFFFFFF"/>
      <name val="Tahoma"/>
    </font>
    <font>
      <i/>
      <color theme="1"/>
      <name val="Tahoma"/>
    </font>
    <font>
      <i/>
      <sz val="8.0"/>
      <color theme="1"/>
      <name val="Tahoma"/>
    </font>
    <font>
      <b/>
      <sz val="10.0"/>
      <color theme="1"/>
      <name val="Tahoma"/>
    </font>
    <font>
      <b/>
      <sz val="12.0"/>
      <color rgb="FFFFFFFF"/>
      <name val="Arial"/>
      <scheme val="minor"/>
    </font>
    <font>
      <i/>
      <sz val="11.0"/>
      <color theme="1"/>
      <name val="Tahoma"/>
    </font>
    <font>
      <b/>
      <sz val="12.0"/>
      <color theme="1"/>
      <name val="Arial"/>
      <scheme val="minor"/>
    </font>
    <font>
      <b/>
      <sz val="11.0"/>
      <color theme="1"/>
      <name val="Tahoma"/>
    </font>
    <font>
      <b/>
      <color theme="1"/>
      <name val="Tahoma"/>
    </font>
    <font>
      <color theme="1"/>
      <name val="Tahoma"/>
    </font>
    <font>
      <sz val="8.0"/>
      <color theme="1"/>
      <name val="Tahoma"/>
    </font>
    <font>
      <b/>
      <sz val="8.0"/>
      <color theme="1"/>
      <name val="Tahoma"/>
    </font>
    <font>
      <b/>
      <color theme="1"/>
      <name val="Arial"/>
    </font>
    <font>
      <i/>
      <color theme="1"/>
      <name val="Arial"/>
    </font>
    <font>
      <sz val="10.0"/>
      <color theme="1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F0B2"/>
        <bgColor rgb="FFEFF0B2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980000"/>
      </left>
      <right style="medium">
        <color rgb="FF980000"/>
      </right>
      <top style="medium">
        <color rgb="FF980000"/>
      </top>
      <bottom style="medium">
        <color rgb="FF98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/>
    </xf>
    <xf borderId="4" fillId="4" fontId="4" numFmtId="0" xfId="0" applyBorder="1" applyFill="1" applyFont="1"/>
    <xf borderId="2" fillId="3" fontId="4" numFmtId="0" xfId="0" applyBorder="1" applyFont="1"/>
    <xf borderId="0" fillId="5" fontId="5" numFmtId="0" xfId="0" applyAlignment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3" fontId="4" numFmtId="0" xfId="0" applyBorder="1" applyFont="1"/>
    <xf borderId="0" fillId="6" fontId="4" numFmtId="0" xfId="0" applyFill="1" applyFont="1"/>
    <xf borderId="0" fillId="6" fontId="6" numFmtId="0" xfId="0" applyAlignment="1" applyFont="1">
      <alignment vertical="bottom"/>
    </xf>
    <xf borderId="8" fillId="7" fontId="7" numFmtId="0" xfId="0" applyAlignment="1" applyBorder="1" applyFill="1" applyFont="1">
      <alignment shrinkToFit="0" vertical="bottom" wrapText="0"/>
    </xf>
    <xf borderId="4" fillId="4" fontId="8" numFmtId="164" xfId="0" applyAlignment="1" applyBorder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2" fontId="10" numFmtId="0" xfId="0" applyAlignment="1" applyFont="1">
      <alignment horizontal="center" shrinkToFit="0" wrapText="0"/>
    </xf>
    <xf borderId="9" fillId="8" fontId="11" numFmtId="165" xfId="0" applyAlignment="1" applyBorder="1" applyFill="1" applyFont="1" applyNumberFormat="1">
      <alignment horizontal="left" vertical="bottom"/>
    </xf>
    <xf borderId="0" fillId="0" fontId="12" numFmtId="0" xfId="0" applyAlignment="1" applyFont="1">
      <alignment readingOrder="0" vertical="bottom"/>
    </xf>
    <xf borderId="8" fillId="7" fontId="13" numFmtId="0" xfId="0" applyAlignment="1" applyBorder="1" applyFont="1">
      <alignment horizontal="right" shrinkToFit="0" vertical="bottom" wrapText="0"/>
    </xf>
    <xf borderId="9" fillId="0" fontId="2" numFmtId="0" xfId="0" applyBorder="1" applyFont="1"/>
    <xf borderId="4" fillId="4" fontId="8" numFmtId="0" xfId="0" applyAlignment="1" applyBorder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8" fillId="7" fontId="13" numFmtId="0" xfId="0" applyAlignment="1" applyBorder="1" applyFont="1">
      <alignment horizontal="right" vertical="bottom"/>
    </xf>
    <xf borderId="10" fillId="8" fontId="8" numFmtId="14" xfId="0" applyAlignment="1" applyBorder="1" applyFont="1" applyNumberFormat="1">
      <alignment horizontal="right" vertical="bottom"/>
    </xf>
    <xf borderId="8" fillId="2" fontId="14" numFmtId="0" xfId="0" applyAlignment="1" applyBorder="1" applyFont="1">
      <alignment horizontal="center" readingOrder="0"/>
    </xf>
    <xf borderId="11" fillId="0" fontId="2" numFmtId="0" xfId="0" applyBorder="1" applyFont="1"/>
    <xf borderId="12" fillId="8" fontId="8" numFmtId="166" xfId="0" applyAlignment="1" applyBorder="1" applyFont="1" applyNumberFormat="1">
      <alignment horizontal="right" vertical="bottom"/>
    </xf>
    <xf borderId="8" fillId="7" fontId="3" numFmtId="0" xfId="0" applyAlignment="1" applyBorder="1" applyFont="1">
      <alignment horizontal="right" readingOrder="0"/>
    </xf>
    <xf borderId="13" fillId="8" fontId="4" numFmtId="167" xfId="0" applyAlignment="1" applyBorder="1" applyFont="1" applyNumberFormat="1">
      <alignment horizontal="center" readingOrder="0"/>
    </xf>
    <xf borderId="4" fillId="4" fontId="4" numFmtId="10" xfId="0" applyAlignment="1" applyBorder="1" applyFont="1" applyNumberFormat="1">
      <alignment horizontal="center" readingOrder="0"/>
    </xf>
    <xf borderId="14" fillId="9" fontId="13" numFmtId="0" xfId="0" applyAlignment="1" applyBorder="1" applyFill="1" applyFont="1">
      <alignment horizontal="right" shrinkToFit="0" vertical="bottom" wrapText="0"/>
    </xf>
    <xf borderId="15" fillId="0" fontId="2" numFmtId="0" xfId="0" applyBorder="1" applyFont="1"/>
    <xf borderId="15" fillId="9" fontId="15" numFmtId="166" xfId="0" applyAlignment="1" applyBorder="1" applyFont="1" applyNumberFormat="1">
      <alignment horizontal="right"/>
    </xf>
    <xf borderId="4" fillId="4" fontId="4" numFmtId="0" xfId="0" applyAlignment="1" applyBorder="1" applyFont="1">
      <alignment horizontal="center" readingOrder="0"/>
    </xf>
    <xf borderId="14" fillId="2" fontId="10" numFmtId="0" xfId="0" applyAlignment="1" applyBorder="1" applyFont="1">
      <alignment horizontal="center" readingOrder="0"/>
    </xf>
    <xf borderId="16" fillId="0" fontId="2" numFmtId="0" xfId="0" applyBorder="1" applyFont="1"/>
    <xf borderId="17" fillId="7" fontId="3" numFmtId="0" xfId="0" applyAlignment="1" applyBorder="1" applyFont="1">
      <alignment horizontal="right" readingOrder="0"/>
    </xf>
    <xf borderId="18" fillId="0" fontId="2" numFmtId="0" xfId="0" applyBorder="1" applyFont="1"/>
    <xf borderId="4" fillId="4" fontId="4" numFmtId="168" xfId="0" applyAlignment="1" applyBorder="1" applyFont="1" applyNumberFormat="1">
      <alignment horizontal="center" readingOrder="0"/>
    </xf>
    <xf borderId="8" fillId="7" fontId="8" numFmtId="0" xfId="0" applyAlignment="1" applyBorder="1" applyFont="1">
      <alignment horizontal="right" vertical="bottom"/>
    </xf>
    <xf borderId="8" fillId="9" fontId="16" numFmtId="0" xfId="0" applyAlignment="1" applyBorder="1" applyFont="1">
      <alignment horizontal="right" readingOrder="0"/>
    </xf>
    <xf borderId="16" fillId="9" fontId="16" numFmtId="166" xfId="0" applyBorder="1" applyFont="1" applyNumberFormat="1"/>
    <xf borderId="17" fillId="7" fontId="8" numFmtId="0" xfId="0" applyAlignment="1" applyBorder="1" applyFont="1">
      <alignment horizontal="right" vertical="bottom"/>
    </xf>
    <xf borderId="4" fillId="4" fontId="8" numFmtId="10" xfId="0" applyAlignment="1" applyBorder="1" applyFont="1" applyNumberFormat="1">
      <alignment horizontal="center" readingOrder="0" vertical="bottom"/>
    </xf>
    <xf borderId="8" fillId="9" fontId="17" numFmtId="0" xfId="0" applyAlignment="1" applyBorder="1" applyFont="1">
      <alignment horizontal="right" vertical="bottom"/>
    </xf>
    <xf borderId="16" fillId="9" fontId="17" numFmtId="166" xfId="0" applyAlignment="1" applyBorder="1" applyFont="1" applyNumberFormat="1">
      <alignment horizontal="right"/>
    </xf>
    <xf borderId="8" fillId="0" fontId="18" numFmtId="0" xfId="0" applyAlignment="1" applyBorder="1" applyFont="1">
      <alignment horizontal="center" shrinkToFit="0" vertical="bottom" wrapText="0"/>
    </xf>
    <xf borderId="19" fillId="0" fontId="19" numFmtId="0" xfId="0" applyAlignment="1" applyBorder="1" applyFont="1">
      <alignment horizontal="right" vertical="bottom"/>
    </xf>
    <xf borderId="0" fillId="0" fontId="19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20" fillId="0" fontId="6" numFmtId="0" xfId="0" applyAlignment="1" applyBorder="1" applyFont="1">
      <alignment vertical="bottom"/>
    </xf>
    <xf borderId="12" fillId="7" fontId="17" numFmtId="0" xfId="0" applyAlignment="1" applyBorder="1" applyFont="1">
      <alignment horizontal="center" vertical="center"/>
    </xf>
    <xf borderId="12" fillId="7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20" fillId="0" fontId="19" numFmtId="166" xfId="0" applyAlignment="1" applyBorder="1" applyFont="1" applyNumberFormat="1">
      <alignment horizontal="right" vertical="bottom"/>
    </xf>
    <xf borderId="12" fillId="9" fontId="20" numFmtId="0" xfId="0" applyAlignment="1" applyBorder="1" applyFont="1">
      <alignment horizontal="center" vertical="bottom"/>
    </xf>
    <xf borderId="12" fillId="9" fontId="6" numFmtId="14" xfId="0" applyAlignment="1" applyBorder="1" applyFont="1" applyNumberFormat="1">
      <alignment vertical="bottom"/>
    </xf>
    <xf borderId="12" fillId="9" fontId="6" numFmtId="166" xfId="0" applyAlignment="1" applyBorder="1" applyFont="1" applyNumberFormat="1">
      <alignment vertical="bottom"/>
    </xf>
    <xf borderId="12" fillId="9" fontId="20" numFmtId="166" xfId="0" applyAlignment="1" applyBorder="1" applyFont="1" applyNumberFormat="1">
      <alignment horizontal="right" vertical="bottom"/>
    </xf>
    <xf borderId="0" fillId="0" fontId="19" numFmtId="10" xfId="0" applyAlignment="1" applyFont="1" applyNumberFormat="1">
      <alignment horizontal="right" vertical="bottom"/>
    </xf>
    <xf borderId="0" fillId="3" fontId="11" numFmtId="166" xfId="0" applyAlignment="1" applyFont="1" applyNumberFormat="1">
      <alignment horizontal="right" vertical="bottom"/>
    </xf>
    <xf borderId="12" fillId="0" fontId="20" numFmtId="0" xfId="0" applyAlignment="1" applyBorder="1" applyFont="1">
      <alignment horizontal="center" vertical="bottom"/>
    </xf>
    <xf borderId="12" fillId="0" fontId="20" numFmtId="14" xfId="0" applyAlignment="1" applyBorder="1" applyFont="1" applyNumberFormat="1">
      <alignment horizontal="right" vertical="bottom"/>
    </xf>
    <xf borderId="12" fillId="0" fontId="6" numFmtId="3" xfId="0" applyAlignment="1" applyBorder="1" applyFont="1" applyNumberFormat="1">
      <alignment vertical="bottom"/>
    </xf>
    <xf borderId="12" fillId="0" fontId="21" numFmtId="166" xfId="0" applyAlignment="1" applyBorder="1" applyFont="1" applyNumberFormat="1">
      <alignment horizontal="right" vertical="bottom"/>
    </xf>
    <xf borderId="12" fillId="0" fontId="20" numFmtId="166" xfId="0" applyAlignment="1" applyBorder="1" applyFont="1" applyNumberFormat="1">
      <alignment horizontal="right" vertical="bottom"/>
    </xf>
    <xf borderId="6" fillId="0" fontId="19" numFmtId="0" xfId="0" applyAlignment="1" applyBorder="1" applyFont="1">
      <alignment vertical="bottom"/>
    </xf>
    <xf borderId="21" fillId="0" fontId="19" numFmtId="166" xfId="0" applyAlignment="1" applyBorder="1" applyFont="1" applyNumberFormat="1">
      <alignment horizontal="right" vertical="bottom"/>
    </xf>
    <xf borderId="14" fillId="0" fontId="19" numFmtId="0" xfId="0" applyAlignment="1" applyBorder="1" applyFont="1">
      <alignment horizontal="right" vertical="bottom"/>
    </xf>
    <xf borderId="15" fillId="0" fontId="11" numFmtId="166" xfId="0" applyAlignment="1" applyBorder="1" applyFont="1" applyNumberFormat="1">
      <alignment horizontal="right" vertical="bottom"/>
    </xf>
    <xf borderId="15" fillId="0" fontId="6" numFmtId="0" xfId="0" applyAlignment="1" applyBorder="1" applyFont="1">
      <alignment vertical="bottom"/>
    </xf>
    <xf borderId="15" fillId="0" fontId="19" numFmtId="0" xfId="0" applyAlignment="1" applyBorder="1" applyFont="1">
      <alignment shrinkToFit="0" vertical="bottom" wrapText="0"/>
    </xf>
    <xf borderId="15" fillId="3" fontId="11" numFmtId="166" xfId="0" applyAlignment="1" applyBorder="1" applyFont="1" applyNumberFormat="1">
      <alignment horizontal="right" vertical="bottom"/>
    </xf>
    <xf borderId="15" fillId="0" fontId="18" numFmtId="0" xfId="0" applyAlignment="1" applyBorder="1" applyFont="1">
      <alignment shrinkToFit="0" vertical="bottom" wrapText="0"/>
    </xf>
    <xf borderId="16" fillId="0" fontId="18" numFmtId="166" xfId="0" applyAlignment="1" applyBorder="1" applyFont="1" applyNumberFormat="1">
      <alignment horizontal="right" vertical="bottom"/>
    </xf>
    <xf borderId="12" fillId="8" fontId="21" numFmtId="3" xfId="0" applyAlignment="1" applyBorder="1" applyFont="1" applyNumberFormat="1">
      <alignment horizontal="center" vertical="bottom"/>
    </xf>
    <xf borderId="0" fillId="6" fontId="1" numFmtId="0" xfId="0" applyAlignment="1" applyFont="1">
      <alignment horizontal="center" readingOrder="0" vertical="center"/>
    </xf>
    <xf borderId="0" fillId="6" fontId="10" numFmtId="0" xfId="0" applyAlignment="1" applyFont="1">
      <alignment readingOrder="0"/>
    </xf>
    <xf borderId="0" fillId="0" fontId="22" numFmtId="167" xfId="0" applyAlignment="1" applyFont="1" applyNumberFormat="1">
      <alignment vertical="bottom"/>
    </xf>
    <xf borderId="0" fillId="6" fontId="10" numFmtId="0" xfId="0" applyFont="1"/>
    <xf borderId="22" fillId="2" fontId="10" numFmtId="0" xfId="0" applyBorder="1" applyFont="1"/>
    <xf borderId="23" fillId="10" fontId="22" numFmtId="167" xfId="0" applyAlignment="1" applyBorder="1" applyFill="1" applyFont="1" applyNumberFormat="1">
      <alignment horizontal="right" vertical="bottom"/>
    </xf>
    <xf borderId="4" fillId="4" fontId="6" numFmtId="167" xfId="0" applyAlignment="1" applyBorder="1" applyFont="1" applyNumberFormat="1">
      <alignment horizontal="right" readingOrder="0" vertical="bottom"/>
    </xf>
    <xf borderId="23" fillId="11" fontId="6" numFmtId="0" xfId="0" applyAlignment="1" applyBorder="1" applyFill="1" applyFont="1">
      <alignment vertical="bottom"/>
    </xf>
    <xf borderId="24" fillId="11" fontId="22" numFmtId="167" xfId="0" applyAlignment="1" applyBorder="1" applyFont="1" applyNumberFormat="1">
      <alignment horizontal="center" vertical="bottom"/>
    </xf>
    <xf borderId="24" fillId="11" fontId="6" numFmtId="0" xfId="0" applyAlignment="1" applyBorder="1" applyFont="1">
      <alignment vertical="bottom"/>
    </xf>
    <xf borderId="25" fillId="0" fontId="2" numFmtId="0" xfId="0" applyBorder="1" applyFont="1"/>
    <xf borderId="1" fillId="9" fontId="22" numFmtId="0" xfId="0" applyAlignment="1" applyBorder="1" applyFont="1">
      <alignment vertical="bottom"/>
    </xf>
    <xf borderId="2" fillId="9" fontId="22" numFmtId="167" xfId="0" applyAlignment="1" applyBorder="1" applyFont="1" applyNumberFormat="1">
      <alignment horizontal="right" vertical="bottom"/>
    </xf>
    <xf borderId="2" fillId="9" fontId="6" numFmtId="0" xfId="0" applyAlignment="1" applyBorder="1" applyFont="1">
      <alignment vertical="bottom"/>
    </xf>
    <xf borderId="3" fillId="9" fontId="22" numFmtId="0" xfId="0" applyAlignment="1" applyBorder="1" applyFont="1">
      <alignment vertical="bottom"/>
    </xf>
    <xf borderId="26" fillId="7" fontId="8" numFmtId="0" xfId="0" applyAlignment="1" applyBorder="1" applyFont="1">
      <alignment horizontal="right" vertical="bottom"/>
    </xf>
    <xf borderId="0" fillId="0" fontId="23" numFmtId="167" xfId="0" applyAlignment="1" applyFont="1" applyNumberFormat="1">
      <alignment horizontal="right" vertical="bottom"/>
    </xf>
    <xf borderId="0" fillId="6" fontId="6" numFmtId="167" xfId="0" applyAlignment="1" applyFont="1" applyNumberFormat="1">
      <alignment horizontal="right" vertical="bottom"/>
    </xf>
    <xf borderId="27" fillId="0" fontId="6" numFmtId="0" xfId="0" applyAlignment="1" applyBorder="1" applyFont="1">
      <alignment vertical="bottom"/>
    </xf>
    <xf borderId="26" fillId="7" fontId="8" numFmtId="0" xfId="0" applyAlignment="1" applyBorder="1" applyFont="1">
      <alignment horizontal="right" readingOrder="0" vertical="bottom"/>
    </xf>
    <xf borderId="0" fillId="0" fontId="23" numFmtId="167" xfId="0" applyAlignment="1" applyFont="1" applyNumberFormat="1">
      <alignment horizontal="right" readingOrder="0" vertical="bottom"/>
    </xf>
    <xf borderId="26" fillId="7" fontId="24" numFmtId="0" xfId="0" applyAlignment="1" applyBorder="1" applyFont="1">
      <alignment horizontal="right" readingOrder="0" vertical="bottom"/>
    </xf>
    <xf borderId="0" fillId="6" fontId="6" numFmtId="10" xfId="0" applyAlignment="1" applyFont="1" applyNumberFormat="1">
      <alignment horizontal="right" readingOrder="0" vertical="bottom"/>
    </xf>
    <xf borderId="5" fillId="7" fontId="8" numFmtId="0" xfId="0" applyAlignment="1" applyBorder="1" applyFont="1">
      <alignment horizontal="right" readingOrder="0" vertical="bottom"/>
    </xf>
    <xf borderId="6" fillId="0" fontId="23" numFmtId="167" xfId="0" applyAlignment="1" applyBorder="1" applyFont="1" applyNumberFormat="1">
      <alignment horizontal="right" vertical="bottom"/>
    </xf>
    <xf borderId="6" fillId="6" fontId="6" numFmtId="10" xfId="0" applyAlignment="1" applyBorder="1" applyFont="1" applyNumberFormat="1">
      <alignment horizontal="right" readingOrder="0" vertical="bottom"/>
    </xf>
    <xf borderId="7" fillId="0" fontId="6" numFmtId="0" xfId="0" applyAlignment="1" applyBorder="1" applyFont="1">
      <alignment vertical="bottom"/>
    </xf>
    <xf borderId="1" fillId="2" fontId="10" numFmtId="0" xfId="0" applyAlignment="1" applyBorder="1" applyFont="1">
      <alignment readingOrder="0"/>
    </xf>
    <xf borderId="3" fillId="2" fontId="10" numFmtId="167" xfId="0" applyBorder="1" applyFont="1" applyNumberFormat="1"/>
    <xf borderId="1" fillId="0" fontId="6" numFmtId="0" xfId="0" applyAlignment="1" applyBorder="1" applyFont="1">
      <alignment vertical="bottom"/>
    </xf>
    <xf borderId="2" fillId="0" fontId="22" numFmtId="167" xfId="0" applyAlignment="1" applyBorder="1" applyFont="1" applyNumberFormat="1">
      <alignment horizontal="right" vertical="bottom"/>
    </xf>
    <xf borderId="3" fillId="0" fontId="22" numFmtId="167" xfId="0" applyAlignment="1" applyBorder="1" applyFont="1" applyNumberFormat="1">
      <alignment horizontal="right" vertical="bottom"/>
    </xf>
    <xf borderId="27" fillId="6" fontId="6" numFmtId="167" xfId="0" applyAlignment="1" applyBorder="1" applyFont="1" applyNumberFormat="1">
      <alignment horizontal="right" readingOrder="0" vertical="bottom"/>
    </xf>
    <xf borderId="26" fillId="2" fontId="10" numFmtId="0" xfId="0" applyBorder="1" applyFont="1"/>
    <xf borderId="0" fillId="11" fontId="17" numFmtId="167" xfId="0" applyAlignment="1" applyFont="1" applyNumberFormat="1">
      <alignment horizontal="right" vertical="bottom"/>
    </xf>
    <xf borderId="27" fillId="11" fontId="17" numFmtId="167" xfId="0" applyAlignment="1" applyBorder="1" applyFont="1" applyNumberFormat="1">
      <alignment horizontal="right" vertical="bottom"/>
    </xf>
    <xf borderId="23" fillId="8" fontId="22" numFmtId="0" xfId="0" applyAlignment="1" applyBorder="1" applyFont="1">
      <alignment horizontal="right" vertical="bottom"/>
    </xf>
    <xf borderId="6" fillId="12" fontId="6" numFmtId="10" xfId="0" applyAlignment="1" applyBorder="1" applyFill="1" applyFont="1" applyNumberFormat="1">
      <alignment horizontal="right" vertical="bottom"/>
    </xf>
    <xf borderId="7" fillId="11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7" fillId="6" fontId="6" numFmtId="10" xfId="0" applyAlignment="1" applyBorder="1" applyFont="1" applyNumberFormat="1">
      <alignment horizontal="right" vertical="bottom"/>
    </xf>
    <xf borderId="0" fillId="6" fontId="8" numFmtId="0" xfId="0" applyAlignment="1" applyFont="1">
      <alignment horizontal="right" vertical="bottom"/>
    </xf>
    <xf borderId="0" fillId="6" fontId="10" numFmtId="167" xfId="0" applyFont="1" applyNumberFormat="1"/>
    <xf borderId="0" fillId="6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hop.com/hold-my-hand-wholesal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10" max="10" width="13.13"/>
    <col customWidth="1" min="12" max="12" width="13.75"/>
    <col customWidth="1" min="14" max="14" width="12.38"/>
    <col customWidth="1" min="16" max="16" width="15.0"/>
  </cols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K1" s="5"/>
      <c r="L1" s="6"/>
      <c r="M1" s="7" t="s">
        <v>2</v>
      </c>
    </row>
    <row r="2">
      <c r="A2" s="8"/>
      <c r="B2" s="9"/>
      <c r="C2" s="9"/>
      <c r="D2" s="9"/>
      <c r="E2" s="9"/>
      <c r="F2" s="9"/>
      <c r="G2" s="10"/>
      <c r="H2" s="11"/>
      <c r="I2" s="9"/>
      <c r="J2" s="9"/>
      <c r="K2" s="9"/>
      <c r="L2" s="9"/>
    </row>
    <row r="3">
      <c r="A3" s="12"/>
    </row>
    <row r="4">
      <c r="A4" s="13"/>
      <c r="B4" s="14" t="s">
        <v>3</v>
      </c>
      <c r="C4" s="15">
        <v>214000.0</v>
      </c>
      <c r="D4" s="16" t="s">
        <v>4</v>
      </c>
      <c r="F4" s="17" t="s">
        <v>5</v>
      </c>
    </row>
    <row r="5">
      <c r="B5" s="14" t="s">
        <v>6</v>
      </c>
      <c r="C5" s="15">
        <v>11000.0</v>
      </c>
      <c r="D5" s="18">
        <f>C5/C4</f>
        <v>0.05140186916</v>
      </c>
      <c r="E5" s="19" t="s">
        <v>7</v>
      </c>
      <c r="F5" s="20" t="s">
        <v>8</v>
      </c>
      <c r="G5" s="21"/>
      <c r="H5" s="22">
        <v>7.0</v>
      </c>
      <c r="I5" s="22">
        <v>6.0</v>
      </c>
      <c r="J5" s="22">
        <v>12.0</v>
      </c>
      <c r="K5" s="22">
        <v>29.0</v>
      </c>
    </row>
    <row r="6">
      <c r="E6" s="23" t="s">
        <v>9</v>
      </c>
      <c r="F6" s="24" t="s">
        <v>10</v>
      </c>
      <c r="G6" s="21"/>
      <c r="H6" s="25">
        <f t="shared" ref="H6:K6" si="1">OFFSET($B16,1+H5*12,0,1,1)</f>
        <v>47467</v>
      </c>
      <c r="I6" s="25">
        <f t="shared" si="1"/>
        <v>47102</v>
      </c>
      <c r="J6" s="25">
        <f t="shared" si="1"/>
        <v>49293</v>
      </c>
      <c r="K6" s="25">
        <f t="shared" si="1"/>
        <v>55502</v>
      </c>
    </row>
    <row r="7">
      <c r="B7" s="26" t="s">
        <v>11</v>
      </c>
      <c r="C7" s="27"/>
      <c r="D7" s="21"/>
      <c r="F7" s="20" t="s">
        <v>12</v>
      </c>
      <c r="G7" s="21"/>
      <c r="H7" s="28">
        <f t="shared" ref="H7:K7" si="2">SUM(OFFSET($E16,2,0,H5*12,1))</f>
        <v>67067.20388</v>
      </c>
      <c r="I7" s="28">
        <f t="shared" si="2"/>
        <v>58030.52602</v>
      </c>
      <c r="J7" s="28">
        <f t="shared" si="2"/>
        <v>108930.158</v>
      </c>
      <c r="K7" s="28">
        <f t="shared" si="2"/>
        <v>188961.8544</v>
      </c>
    </row>
    <row r="8">
      <c r="B8" s="29" t="s">
        <v>13</v>
      </c>
      <c r="C8" s="21"/>
      <c r="D8" s="30">
        <f>C4-C5</f>
        <v>203000</v>
      </c>
      <c r="F8" s="20" t="s">
        <v>14</v>
      </c>
      <c r="G8" s="21"/>
      <c r="H8" s="28">
        <f t="shared" ref="H8:K8" si="3">SUM(OFFSET($F12,2,0,H5*12,1))</f>
        <v>23102.39313</v>
      </c>
      <c r="I8" s="28">
        <f t="shared" si="3"/>
        <v>19128.7389</v>
      </c>
      <c r="J8" s="28">
        <f t="shared" si="3"/>
        <v>46236.33059</v>
      </c>
      <c r="K8" s="28">
        <f t="shared" si="3"/>
        <v>186166.4199</v>
      </c>
    </row>
    <row r="9">
      <c r="B9" s="29" t="s">
        <v>15</v>
      </c>
      <c r="C9" s="21"/>
      <c r="D9" s="31">
        <v>0.05</v>
      </c>
      <c r="F9" s="32" t="s">
        <v>16</v>
      </c>
      <c r="G9" s="33"/>
      <c r="H9" s="34">
        <f t="shared" ref="H9:K9" si="4">IF(OFFSET($G16,1+H5*12,0,1,1)="",0,OFFSET($G16,1+H5*12,0,1,1))</f>
        <v>178528.3807</v>
      </c>
      <c r="I9" s="34">
        <f t="shared" si="4"/>
        <v>182568.6776</v>
      </c>
      <c r="J9" s="34">
        <f t="shared" si="4"/>
        <v>155006.4612</v>
      </c>
      <c r="K9" s="34">
        <f t="shared" si="4"/>
        <v>12729.58709</v>
      </c>
    </row>
    <row r="10">
      <c r="B10" s="29" t="s">
        <v>17</v>
      </c>
      <c r="C10" s="21"/>
      <c r="D10" s="35">
        <v>30.0</v>
      </c>
      <c r="F10" s="36" t="s">
        <v>18</v>
      </c>
      <c r="G10" s="37"/>
    </row>
    <row r="11">
      <c r="B11" s="38" t="s">
        <v>19</v>
      </c>
      <c r="C11" s="39"/>
      <c r="D11" s="40">
        <v>44941.0</v>
      </c>
      <c r="F11" s="41" t="s">
        <v>13</v>
      </c>
      <c r="G11" s="15">
        <v>170000.0</v>
      </c>
      <c r="I11" s="1" t="s">
        <v>20</v>
      </c>
      <c r="J11" s="2"/>
      <c r="K11" s="2"/>
      <c r="L11" s="2"/>
      <c r="M11" s="2"/>
      <c r="N11" s="2"/>
      <c r="O11" s="2"/>
      <c r="P11" s="3"/>
    </row>
    <row r="12">
      <c r="B12" s="42" t="s">
        <v>21</v>
      </c>
      <c r="C12" s="27"/>
      <c r="D12" s="43">
        <f>PMT(D9/12,D10*12,-D8)</f>
        <v>1089.747895</v>
      </c>
      <c r="F12" s="44" t="s">
        <v>22</v>
      </c>
      <c r="G12" s="45">
        <v>0.04</v>
      </c>
      <c r="I12" s="8"/>
      <c r="J12" s="9"/>
      <c r="K12" s="9"/>
      <c r="L12" s="9"/>
      <c r="M12" s="9"/>
      <c r="N12" s="9"/>
      <c r="O12" s="9"/>
      <c r="P12" s="10"/>
    </row>
    <row r="13">
      <c r="F13" s="46" t="s">
        <v>23</v>
      </c>
      <c r="G13" s="47">
        <f>G11*G12/12</f>
        <v>566.6666667</v>
      </c>
      <c r="I13" s="48" t="s">
        <v>24</v>
      </c>
      <c r="J13" s="27"/>
      <c r="K13" s="27"/>
      <c r="L13" s="27"/>
      <c r="M13" s="27"/>
      <c r="N13" s="27"/>
      <c r="O13" s="27"/>
      <c r="P13" s="21"/>
    </row>
    <row r="14">
      <c r="I14" s="49" t="s">
        <v>25</v>
      </c>
      <c r="J14" s="50">
        <f t="shared" ref="J14:J15" si="5">C4</f>
        <v>214000</v>
      </c>
      <c r="K14" s="51"/>
      <c r="L14" s="51"/>
      <c r="M14" s="51"/>
      <c r="N14" s="51"/>
      <c r="O14" s="51"/>
      <c r="P14" s="52"/>
    </row>
    <row r="15">
      <c r="A15" s="17" t="s">
        <v>26</v>
      </c>
      <c r="I15" s="49" t="s">
        <v>6</v>
      </c>
      <c r="J15" s="50">
        <f t="shared" si="5"/>
        <v>11000</v>
      </c>
      <c r="K15" s="51"/>
      <c r="L15" s="51"/>
      <c r="M15" s="51"/>
      <c r="N15" s="51"/>
      <c r="O15" s="51"/>
      <c r="P15" s="52"/>
    </row>
    <row r="16" ht="45.0" customHeight="1">
      <c r="A16" s="53" t="s">
        <v>27</v>
      </c>
      <c r="B16" s="54" t="s">
        <v>28</v>
      </c>
      <c r="C16" s="54" t="s">
        <v>29</v>
      </c>
      <c r="D16" s="54" t="s">
        <v>21</v>
      </c>
      <c r="E16" s="54" t="s">
        <v>30</v>
      </c>
      <c r="F16" s="54" t="s">
        <v>31</v>
      </c>
      <c r="G16" s="54" t="s">
        <v>32</v>
      </c>
      <c r="I16" s="49" t="s">
        <v>33</v>
      </c>
      <c r="J16" s="50">
        <f t="shared" ref="J16:J17" si="6">D8</f>
        <v>203000</v>
      </c>
      <c r="K16" s="51"/>
      <c r="L16" s="55" t="s">
        <v>34</v>
      </c>
      <c r="M16" s="22">
        <v>5.0</v>
      </c>
      <c r="N16" s="51"/>
      <c r="O16" s="56" t="s">
        <v>35</v>
      </c>
      <c r="P16" s="57">
        <f>C5</f>
        <v>11000</v>
      </c>
    </row>
    <row r="17">
      <c r="A17" s="58">
        <v>0.0</v>
      </c>
      <c r="B17" s="59"/>
      <c r="C17" s="58"/>
      <c r="D17" s="60"/>
      <c r="E17" s="60"/>
      <c r="F17" s="60"/>
      <c r="G17" s="61">
        <f>D8</f>
        <v>203000</v>
      </c>
      <c r="I17" s="49" t="s">
        <v>36</v>
      </c>
      <c r="J17" s="62">
        <f t="shared" si="6"/>
        <v>0.05</v>
      </c>
      <c r="K17" s="51"/>
      <c r="L17" s="56" t="s">
        <v>12</v>
      </c>
      <c r="M17" s="63">
        <f>SUM(OFFSET($E16,2,0,M16*12,1))</f>
        <v>48797.19982</v>
      </c>
      <c r="N17" s="51"/>
      <c r="O17" s="56" t="str">
        <f>"+ Interest"</f>
        <v>+ Interest</v>
      </c>
      <c r="P17" s="57">
        <f>M17</f>
        <v>48797.19982</v>
      </c>
    </row>
    <row r="18">
      <c r="A18" s="64">
        <f>IF(G17="","",IF(OR(A14&gt;=(G17*12),ROUND(G17,2)&lt;=0),"",A17+1))</f>
        <v>1</v>
      </c>
      <c r="B18" s="65">
        <f>D11</f>
        <v>44941</v>
      </c>
      <c r="C18" s="66" t="str">
        <f t="shared" ref="C18:C377" si="7">IF(A18="","",IF(MOD(A18,12)=0,A18/12,""))</f>
        <v/>
      </c>
      <c r="D18" s="67">
        <f>D12</f>
        <v>1089.747895</v>
      </c>
      <c r="E18" s="68">
        <f t="shared" ref="E18:E377" si="8">(G17*$D$9)/12</f>
        <v>845.8333333</v>
      </c>
      <c r="F18" s="68">
        <f t="shared" ref="F18:F377" si="9">IF(A18="","",D18-E18)</f>
        <v>243.9145614</v>
      </c>
      <c r="G18" s="68">
        <f t="shared" ref="G18:G377" si="10">IF(A18="","",G17-F18)</f>
        <v>202756.0854</v>
      </c>
      <c r="I18" s="49"/>
      <c r="J18" s="51"/>
      <c r="K18" s="51"/>
      <c r="L18" s="56" t="s">
        <v>14</v>
      </c>
      <c r="M18" s="63">
        <f>SUM(OFFSET($F16,2,0,M16*12,1))</f>
        <v>16587.67387</v>
      </c>
      <c r="N18" s="51"/>
      <c r="O18" s="69" t="str">
        <f>"+ Principal"</f>
        <v>+ Principal</v>
      </c>
      <c r="P18" s="70">
        <f>M18+M19</f>
        <v>203000</v>
      </c>
    </row>
    <row r="19">
      <c r="A19" s="64">
        <f t="shared" ref="A19:A377" si="11">A18+1</f>
        <v>2</v>
      </c>
      <c r="B19" s="65">
        <f t="shared" ref="B19:B377" si="12">EDATE(B18, 1)</f>
        <v>44972</v>
      </c>
      <c r="C19" s="66" t="str">
        <f t="shared" si="7"/>
        <v/>
      </c>
      <c r="D19" s="67">
        <f t="shared" ref="D19:D377" si="13">D18</f>
        <v>1089.747895</v>
      </c>
      <c r="E19" s="68">
        <f t="shared" si="8"/>
        <v>844.8170227</v>
      </c>
      <c r="F19" s="68">
        <f t="shared" si="9"/>
        <v>244.9308721</v>
      </c>
      <c r="G19" s="68">
        <f t="shared" si="10"/>
        <v>202511.1546</v>
      </c>
      <c r="I19" s="71" t="s">
        <v>23</v>
      </c>
      <c r="J19" s="72">
        <f>D12</f>
        <v>1089.747895</v>
      </c>
      <c r="K19" s="73"/>
      <c r="L19" s="74" t="s">
        <v>37</v>
      </c>
      <c r="M19" s="75">
        <f>IF(OFFSET($G16,1+M16*12,0,1,1)="",0,OFFSET($G16,1+M16*12,0,1,1))</f>
        <v>186412.3261</v>
      </c>
      <c r="N19" s="73"/>
      <c r="O19" s="76" t="str">
        <f>"= TOTAL PAID"</f>
        <v>= TOTAL PAID</v>
      </c>
      <c r="P19" s="77">
        <f>SUM(P16:P18)</f>
        <v>262797.1998</v>
      </c>
    </row>
    <row r="20">
      <c r="A20" s="64">
        <f t="shared" si="11"/>
        <v>3</v>
      </c>
      <c r="B20" s="65">
        <f t="shared" si="12"/>
        <v>45000</v>
      </c>
      <c r="C20" s="66" t="str">
        <f t="shared" si="7"/>
        <v/>
      </c>
      <c r="D20" s="67">
        <f t="shared" si="13"/>
        <v>1089.747895</v>
      </c>
      <c r="E20" s="68">
        <f t="shared" si="8"/>
        <v>843.7964774</v>
      </c>
      <c r="F20" s="68">
        <f t="shared" si="9"/>
        <v>245.9514174</v>
      </c>
      <c r="G20" s="68">
        <f t="shared" si="10"/>
        <v>202265.2031</v>
      </c>
    </row>
    <row r="21">
      <c r="A21" s="64">
        <f t="shared" si="11"/>
        <v>4</v>
      </c>
      <c r="B21" s="65">
        <f t="shared" si="12"/>
        <v>45031</v>
      </c>
      <c r="C21" s="66" t="str">
        <f t="shared" si="7"/>
        <v/>
      </c>
      <c r="D21" s="67">
        <f t="shared" si="13"/>
        <v>1089.747895</v>
      </c>
      <c r="E21" s="68">
        <f t="shared" si="8"/>
        <v>842.7716798</v>
      </c>
      <c r="F21" s="68">
        <f t="shared" si="9"/>
        <v>246.9762149</v>
      </c>
      <c r="G21" s="68">
        <f t="shared" si="10"/>
        <v>202018.2269</v>
      </c>
    </row>
    <row r="22">
      <c r="A22" s="64">
        <f t="shared" si="11"/>
        <v>5</v>
      </c>
      <c r="B22" s="65">
        <f t="shared" si="12"/>
        <v>45061</v>
      </c>
      <c r="C22" s="66" t="str">
        <f t="shared" si="7"/>
        <v/>
      </c>
      <c r="D22" s="67">
        <f t="shared" si="13"/>
        <v>1089.747895</v>
      </c>
      <c r="E22" s="68">
        <f t="shared" si="8"/>
        <v>841.7426122</v>
      </c>
      <c r="F22" s="68">
        <f t="shared" si="9"/>
        <v>248.0052825</v>
      </c>
      <c r="G22" s="68">
        <f t="shared" si="10"/>
        <v>201770.2217</v>
      </c>
    </row>
    <row r="23">
      <c r="A23" s="64">
        <f t="shared" si="11"/>
        <v>6</v>
      </c>
      <c r="B23" s="65">
        <f t="shared" si="12"/>
        <v>45092</v>
      </c>
      <c r="C23" s="66" t="str">
        <f t="shared" si="7"/>
        <v/>
      </c>
      <c r="D23" s="67">
        <f t="shared" si="13"/>
        <v>1089.747895</v>
      </c>
      <c r="E23" s="68">
        <f t="shared" si="8"/>
        <v>840.7092569</v>
      </c>
      <c r="F23" s="68">
        <f t="shared" si="9"/>
        <v>249.0386378</v>
      </c>
      <c r="G23" s="68">
        <f t="shared" si="10"/>
        <v>201521.183</v>
      </c>
    </row>
    <row r="24">
      <c r="A24" s="64">
        <f t="shared" si="11"/>
        <v>7</v>
      </c>
      <c r="B24" s="65">
        <f t="shared" si="12"/>
        <v>45122</v>
      </c>
      <c r="C24" s="66" t="str">
        <f t="shared" si="7"/>
        <v/>
      </c>
      <c r="D24" s="67">
        <f t="shared" si="13"/>
        <v>1089.747895</v>
      </c>
      <c r="E24" s="68">
        <f t="shared" si="8"/>
        <v>839.6715959</v>
      </c>
      <c r="F24" s="68">
        <f t="shared" si="9"/>
        <v>250.0762988</v>
      </c>
      <c r="G24" s="68">
        <f t="shared" si="10"/>
        <v>201271.1067</v>
      </c>
    </row>
    <row r="25">
      <c r="A25" s="64">
        <f t="shared" si="11"/>
        <v>8</v>
      </c>
      <c r="B25" s="65">
        <f t="shared" si="12"/>
        <v>45153</v>
      </c>
      <c r="C25" s="66" t="str">
        <f t="shared" si="7"/>
        <v/>
      </c>
      <c r="D25" s="67">
        <f t="shared" si="13"/>
        <v>1089.747895</v>
      </c>
      <c r="E25" s="68">
        <f t="shared" si="8"/>
        <v>838.6296113</v>
      </c>
      <c r="F25" s="68">
        <f t="shared" si="9"/>
        <v>251.1182834</v>
      </c>
      <c r="G25" s="68">
        <f t="shared" si="10"/>
        <v>201019.9884</v>
      </c>
    </row>
    <row r="26">
      <c r="A26" s="64">
        <f t="shared" si="11"/>
        <v>9</v>
      </c>
      <c r="B26" s="65">
        <f t="shared" si="12"/>
        <v>45184</v>
      </c>
      <c r="C26" s="66" t="str">
        <f t="shared" si="7"/>
        <v/>
      </c>
      <c r="D26" s="67">
        <f t="shared" si="13"/>
        <v>1089.747895</v>
      </c>
      <c r="E26" s="68">
        <f t="shared" si="8"/>
        <v>837.5832851</v>
      </c>
      <c r="F26" s="68">
        <f t="shared" si="9"/>
        <v>252.1646096</v>
      </c>
      <c r="G26" s="68">
        <f t="shared" si="10"/>
        <v>200767.8238</v>
      </c>
    </row>
    <row r="27">
      <c r="A27" s="64">
        <f t="shared" si="11"/>
        <v>10</v>
      </c>
      <c r="B27" s="65">
        <f t="shared" si="12"/>
        <v>45214</v>
      </c>
      <c r="C27" s="66" t="str">
        <f t="shared" si="7"/>
        <v/>
      </c>
      <c r="D27" s="67">
        <f t="shared" si="13"/>
        <v>1089.747895</v>
      </c>
      <c r="E27" s="68">
        <f t="shared" si="8"/>
        <v>836.5325993</v>
      </c>
      <c r="F27" s="68">
        <f t="shared" si="9"/>
        <v>253.2152955</v>
      </c>
      <c r="G27" s="68">
        <f t="shared" si="10"/>
        <v>200514.6085</v>
      </c>
    </row>
    <row r="28">
      <c r="A28" s="64">
        <f t="shared" si="11"/>
        <v>11</v>
      </c>
      <c r="B28" s="65">
        <f t="shared" si="12"/>
        <v>45245</v>
      </c>
      <c r="C28" s="66" t="str">
        <f t="shared" si="7"/>
        <v/>
      </c>
      <c r="D28" s="67">
        <f t="shared" si="13"/>
        <v>1089.747895</v>
      </c>
      <c r="E28" s="68">
        <f t="shared" si="8"/>
        <v>835.4775355</v>
      </c>
      <c r="F28" s="68">
        <f t="shared" si="9"/>
        <v>254.2703592</v>
      </c>
      <c r="G28" s="68">
        <f t="shared" si="10"/>
        <v>200260.3382</v>
      </c>
    </row>
    <row r="29">
      <c r="A29" s="64">
        <f t="shared" si="11"/>
        <v>12</v>
      </c>
      <c r="B29" s="65">
        <f t="shared" si="12"/>
        <v>45275</v>
      </c>
      <c r="C29" s="78">
        <f t="shared" si="7"/>
        <v>1</v>
      </c>
      <c r="D29" s="67">
        <f t="shared" si="13"/>
        <v>1089.747895</v>
      </c>
      <c r="E29" s="68">
        <f t="shared" si="8"/>
        <v>834.4180757</v>
      </c>
      <c r="F29" s="68">
        <f t="shared" si="9"/>
        <v>255.329819</v>
      </c>
      <c r="G29" s="68">
        <f t="shared" si="10"/>
        <v>200005.0083</v>
      </c>
    </row>
    <row r="30">
      <c r="A30" s="64">
        <f t="shared" si="11"/>
        <v>13</v>
      </c>
      <c r="B30" s="65">
        <f t="shared" si="12"/>
        <v>45306</v>
      </c>
      <c r="C30" s="66" t="str">
        <f t="shared" si="7"/>
        <v/>
      </c>
      <c r="D30" s="67">
        <f t="shared" si="13"/>
        <v>1089.747895</v>
      </c>
      <c r="E30" s="68">
        <f t="shared" si="8"/>
        <v>833.3542015</v>
      </c>
      <c r="F30" s="68">
        <f t="shared" si="9"/>
        <v>256.3936933</v>
      </c>
      <c r="G30" s="68">
        <f t="shared" si="10"/>
        <v>199748.6147</v>
      </c>
    </row>
    <row r="31">
      <c r="A31" s="64">
        <f t="shared" si="11"/>
        <v>14</v>
      </c>
      <c r="B31" s="65">
        <f t="shared" si="12"/>
        <v>45337</v>
      </c>
      <c r="C31" s="66" t="str">
        <f t="shared" si="7"/>
        <v/>
      </c>
      <c r="D31" s="67">
        <f t="shared" si="13"/>
        <v>1089.747895</v>
      </c>
      <c r="E31" s="68">
        <f t="shared" si="8"/>
        <v>832.2858944</v>
      </c>
      <c r="F31" s="68">
        <f t="shared" si="9"/>
        <v>257.4620003</v>
      </c>
      <c r="G31" s="68">
        <f t="shared" si="10"/>
        <v>199491.1527</v>
      </c>
    </row>
    <row r="32">
      <c r="A32" s="64">
        <f t="shared" si="11"/>
        <v>15</v>
      </c>
      <c r="B32" s="65">
        <f t="shared" si="12"/>
        <v>45366</v>
      </c>
      <c r="C32" s="66" t="str">
        <f t="shared" si="7"/>
        <v/>
      </c>
      <c r="D32" s="67">
        <f t="shared" si="13"/>
        <v>1089.747895</v>
      </c>
      <c r="E32" s="68">
        <f t="shared" si="8"/>
        <v>831.2131361</v>
      </c>
      <c r="F32" s="68">
        <f t="shared" si="9"/>
        <v>258.5347587</v>
      </c>
      <c r="G32" s="68">
        <f t="shared" si="10"/>
        <v>199232.6179</v>
      </c>
    </row>
    <row r="33">
      <c r="A33" s="64">
        <f t="shared" si="11"/>
        <v>16</v>
      </c>
      <c r="B33" s="65">
        <f t="shared" si="12"/>
        <v>45397</v>
      </c>
      <c r="C33" s="66" t="str">
        <f t="shared" si="7"/>
        <v/>
      </c>
      <c r="D33" s="67">
        <f t="shared" si="13"/>
        <v>1089.747895</v>
      </c>
      <c r="E33" s="68">
        <f t="shared" si="8"/>
        <v>830.1359079</v>
      </c>
      <c r="F33" s="68">
        <f t="shared" si="9"/>
        <v>259.6119868</v>
      </c>
      <c r="G33" s="68">
        <f t="shared" si="10"/>
        <v>198973.0059</v>
      </c>
    </row>
    <row r="34">
      <c r="A34" s="64">
        <f t="shared" si="11"/>
        <v>17</v>
      </c>
      <c r="B34" s="65">
        <f t="shared" si="12"/>
        <v>45427</v>
      </c>
      <c r="C34" s="66" t="str">
        <f t="shared" si="7"/>
        <v/>
      </c>
      <c r="D34" s="67">
        <f t="shared" si="13"/>
        <v>1089.747895</v>
      </c>
      <c r="E34" s="68">
        <f t="shared" si="8"/>
        <v>829.0541913</v>
      </c>
      <c r="F34" s="68">
        <f t="shared" si="9"/>
        <v>260.6937034</v>
      </c>
      <c r="G34" s="68">
        <f t="shared" si="10"/>
        <v>198712.3122</v>
      </c>
    </row>
    <row r="35">
      <c r="A35" s="64">
        <f t="shared" si="11"/>
        <v>18</v>
      </c>
      <c r="B35" s="65">
        <f t="shared" si="12"/>
        <v>45458</v>
      </c>
      <c r="C35" s="66" t="str">
        <f t="shared" si="7"/>
        <v/>
      </c>
      <c r="D35" s="67">
        <f t="shared" si="13"/>
        <v>1089.747895</v>
      </c>
      <c r="E35" s="68">
        <f t="shared" si="8"/>
        <v>827.9679675</v>
      </c>
      <c r="F35" s="68">
        <f t="shared" si="9"/>
        <v>261.7799272</v>
      </c>
      <c r="G35" s="68">
        <f t="shared" si="10"/>
        <v>198450.5323</v>
      </c>
    </row>
    <row r="36">
      <c r="A36" s="64">
        <f t="shared" si="11"/>
        <v>19</v>
      </c>
      <c r="B36" s="65">
        <f t="shared" si="12"/>
        <v>45488</v>
      </c>
      <c r="C36" s="66" t="str">
        <f t="shared" si="7"/>
        <v/>
      </c>
      <c r="D36" s="67">
        <f t="shared" si="13"/>
        <v>1089.747895</v>
      </c>
      <c r="E36" s="68">
        <f t="shared" si="8"/>
        <v>826.8772178</v>
      </c>
      <c r="F36" s="68">
        <f t="shared" si="9"/>
        <v>262.8706769</v>
      </c>
      <c r="G36" s="68">
        <f t="shared" si="10"/>
        <v>198187.6616</v>
      </c>
    </row>
    <row r="37">
      <c r="A37" s="64">
        <f t="shared" si="11"/>
        <v>20</v>
      </c>
      <c r="B37" s="65">
        <f t="shared" si="12"/>
        <v>45519</v>
      </c>
      <c r="C37" s="66" t="str">
        <f t="shared" si="7"/>
        <v/>
      </c>
      <c r="D37" s="67">
        <f t="shared" si="13"/>
        <v>1089.747895</v>
      </c>
      <c r="E37" s="68">
        <f t="shared" si="8"/>
        <v>825.7819233</v>
      </c>
      <c r="F37" s="68">
        <f t="shared" si="9"/>
        <v>263.9659714</v>
      </c>
      <c r="G37" s="68">
        <f t="shared" si="10"/>
        <v>197923.6956</v>
      </c>
    </row>
    <row r="38">
      <c r="A38" s="64">
        <f t="shared" si="11"/>
        <v>21</v>
      </c>
      <c r="B38" s="65">
        <f t="shared" si="12"/>
        <v>45550</v>
      </c>
      <c r="C38" s="66" t="str">
        <f t="shared" si="7"/>
        <v/>
      </c>
      <c r="D38" s="67">
        <f t="shared" si="13"/>
        <v>1089.747895</v>
      </c>
      <c r="E38" s="68">
        <f t="shared" si="8"/>
        <v>824.6820651</v>
      </c>
      <c r="F38" s="68">
        <f t="shared" si="9"/>
        <v>265.0658296</v>
      </c>
      <c r="G38" s="68">
        <f t="shared" si="10"/>
        <v>197658.6298</v>
      </c>
    </row>
    <row r="39">
      <c r="A39" s="64">
        <f t="shared" si="11"/>
        <v>22</v>
      </c>
      <c r="B39" s="65">
        <f t="shared" si="12"/>
        <v>45580</v>
      </c>
      <c r="C39" s="66" t="str">
        <f t="shared" si="7"/>
        <v/>
      </c>
      <c r="D39" s="67">
        <f t="shared" si="13"/>
        <v>1089.747895</v>
      </c>
      <c r="E39" s="68">
        <f t="shared" si="8"/>
        <v>823.5776242</v>
      </c>
      <c r="F39" s="68">
        <f t="shared" si="9"/>
        <v>266.1702705</v>
      </c>
      <c r="G39" s="68">
        <f t="shared" si="10"/>
        <v>197392.4595</v>
      </c>
    </row>
    <row r="40">
      <c r="A40" s="64">
        <f t="shared" si="11"/>
        <v>23</v>
      </c>
      <c r="B40" s="65">
        <f t="shared" si="12"/>
        <v>45611</v>
      </c>
      <c r="C40" s="66" t="str">
        <f t="shared" si="7"/>
        <v/>
      </c>
      <c r="D40" s="67">
        <f t="shared" si="13"/>
        <v>1089.747895</v>
      </c>
      <c r="E40" s="68">
        <f t="shared" si="8"/>
        <v>822.4685814</v>
      </c>
      <c r="F40" s="68">
        <f t="shared" si="9"/>
        <v>267.2793133</v>
      </c>
      <c r="G40" s="68">
        <f t="shared" si="10"/>
        <v>197125.1802</v>
      </c>
    </row>
    <row r="41">
      <c r="A41" s="64">
        <f t="shared" si="11"/>
        <v>24</v>
      </c>
      <c r="B41" s="65">
        <f t="shared" si="12"/>
        <v>45641</v>
      </c>
      <c r="C41" s="78">
        <f t="shared" si="7"/>
        <v>2</v>
      </c>
      <c r="D41" s="67">
        <f t="shared" si="13"/>
        <v>1089.747895</v>
      </c>
      <c r="E41" s="68">
        <f t="shared" si="8"/>
        <v>821.3549176</v>
      </c>
      <c r="F41" s="68">
        <f t="shared" si="9"/>
        <v>268.3929771</v>
      </c>
      <c r="G41" s="68">
        <f t="shared" si="10"/>
        <v>196856.7872</v>
      </c>
    </row>
    <row r="42">
      <c r="A42" s="64">
        <f t="shared" si="11"/>
        <v>25</v>
      </c>
      <c r="B42" s="65">
        <f t="shared" si="12"/>
        <v>45672</v>
      </c>
      <c r="C42" s="66" t="str">
        <f t="shared" si="7"/>
        <v/>
      </c>
      <c r="D42" s="67">
        <f t="shared" si="13"/>
        <v>1089.747895</v>
      </c>
      <c r="E42" s="68">
        <f t="shared" si="8"/>
        <v>820.2366135</v>
      </c>
      <c r="F42" s="68">
        <f t="shared" si="9"/>
        <v>269.5112812</v>
      </c>
      <c r="G42" s="68">
        <f t="shared" si="10"/>
        <v>196587.276</v>
      </c>
    </row>
    <row r="43">
      <c r="A43" s="64">
        <f t="shared" si="11"/>
        <v>26</v>
      </c>
      <c r="B43" s="65">
        <f t="shared" si="12"/>
        <v>45703</v>
      </c>
      <c r="C43" s="66" t="str">
        <f t="shared" si="7"/>
        <v/>
      </c>
      <c r="D43" s="67">
        <f t="shared" si="13"/>
        <v>1089.747895</v>
      </c>
      <c r="E43" s="68">
        <f t="shared" si="8"/>
        <v>819.1136498</v>
      </c>
      <c r="F43" s="68">
        <f t="shared" si="9"/>
        <v>270.6342449</v>
      </c>
      <c r="G43" s="68">
        <f t="shared" si="10"/>
        <v>196316.6417</v>
      </c>
    </row>
    <row r="44">
      <c r="A44" s="64">
        <f t="shared" si="11"/>
        <v>27</v>
      </c>
      <c r="B44" s="65">
        <f t="shared" si="12"/>
        <v>45731</v>
      </c>
      <c r="C44" s="66" t="str">
        <f t="shared" si="7"/>
        <v/>
      </c>
      <c r="D44" s="67">
        <f t="shared" si="13"/>
        <v>1089.747895</v>
      </c>
      <c r="E44" s="68">
        <f t="shared" si="8"/>
        <v>817.9860071</v>
      </c>
      <c r="F44" s="68">
        <f t="shared" si="9"/>
        <v>271.7618876</v>
      </c>
      <c r="G44" s="68">
        <f t="shared" si="10"/>
        <v>196044.8798</v>
      </c>
    </row>
    <row r="45">
      <c r="A45" s="64">
        <f t="shared" si="11"/>
        <v>28</v>
      </c>
      <c r="B45" s="65">
        <f t="shared" si="12"/>
        <v>45762</v>
      </c>
      <c r="C45" s="66" t="str">
        <f t="shared" si="7"/>
        <v/>
      </c>
      <c r="D45" s="67">
        <f t="shared" si="13"/>
        <v>1089.747895</v>
      </c>
      <c r="E45" s="68">
        <f t="shared" si="8"/>
        <v>816.8536659</v>
      </c>
      <c r="F45" s="68">
        <f t="shared" si="9"/>
        <v>272.8942288</v>
      </c>
      <c r="G45" s="68">
        <f t="shared" si="10"/>
        <v>195771.9856</v>
      </c>
    </row>
    <row r="46">
      <c r="A46" s="64">
        <f t="shared" si="11"/>
        <v>29</v>
      </c>
      <c r="B46" s="65">
        <f t="shared" si="12"/>
        <v>45792</v>
      </c>
      <c r="C46" s="66" t="str">
        <f t="shared" si="7"/>
        <v/>
      </c>
      <c r="D46" s="67">
        <f t="shared" si="13"/>
        <v>1089.747895</v>
      </c>
      <c r="E46" s="68">
        <f t="shared" si="8"/>
        <v>815.7166067</v>
      </c>
      <c r="F46" s="68">
        <f t="shared" si="9"/>
        <v>274.0312881</v>
      </c>
      <c r="G46" s="68">
        <f t="shared" si="10"/>
        <v>195497.9543</v>
      </c>
    </row>
    <row r="47">
      <c r="A47" s="64">
        <f t="shared" si="11"/>
        <v>30</v>
      </c>
      <c r="B47" s="65">
        <f t="shared" si="12"/>
        <v>45823</v>
      </c>
      <c r="C47" s="66" t="str">
        <f t="shared" si="7"/>
        <v/>
      </c>
      <c r="D47" s="67">
        <f t="shared" si="13"/>
        <v>1089.747895</v>
      </c>
      <c r="E47" s="68">
        <f t="shared" si="8"/>
        <v>814.5748096</v>
      </c>
      <c r="F47" s="68">
        <f t="shared" si="9"/>
        <v>275.1730851</v>
      </c>
      <c r="G47" s="68">
        <f t="shared" si="10"/>
        <v>195222.7812</v>
      </c>
    </row>
    <row r="48">
      <c r="A48" s="64">
        <f t="shared" si="11"/>
        <v>31</v>
      </c>
      <c r="B48" s="65">
        <f t="shared" si="12"/>
        <v>45853</v>
      </c>
      <c r="C48" s="66" t="str">
        <f t="shared" si="7"/>
        <v/>
      </c>
      <c r="D48" s="67">
        <f t="shared" si="13"/>
        <v>1089.747895</v>
      </c>
      <c r="E48" s="68">
        <f t="shared" si="8"/>
        <v>813.4282551</v>
      </c>
      <c r="F48" s="68">
        <f t="shared" si="9"/>
        <v>276.3196396</v>
      </c>
      <c r="G48" s="68">
        <f t="shared" si="10"/>
        <v>194946.4616</v>
      </c>
    </row>
    <row r="49">
      <c r="A49" s="64">
        <f t="shared" si="11"/>
        <v>32</v>
      </c>
      <c r="B49" s="65">
        <f t="shared" si="12"/>
        <v>45884</v>
      </c>
      <c r="C49" s="66" t="str">
        <f t="shared" si="7"/>
        <v/>
      </c>
      <c r="D49" s="67">
        <f t="shared" si="13"/>
        <v>1089.747895</v>
      </c>
      <c r="E49" s="68">
        <f t="shared" si="8"/>
        <v>812.2769233</v>
      </c>
      <c r="F49" s="68">
        <f t="shared" si="9"/>
        <v>277.4709714</v>
      </c>
      <c r="G49" s="68">
        <f t="shared" si="10"/>
        <v>194668.9906</v>
      </c>
    </row>
    <row r="50">
      <c r="A50" s="64">
        <f t="shared" si="11"/>
        <v>33</v>
      </c>
      <c r="B50" s="65">
        <f t="shared" si="12"/>
        <v>45915</v>
      </c>
      <c r="C50" s="66" t="str">
        <f t="shared" si="7"/>
        <v/>
      </c>
      <c r="D50" s="67">
        <f t="shared" si="13"/>
        <v>1089.747895</v>
      </c>
      <c r="E50" s="68">
        <f t="shared" si="8"/>
        <v>811.1207942</v>
      </c>
      <c r="F50" s="68">
        <f t="shared" si="9"/>
        <v>278.6271005</v>
      </c>
      <c r="G50" s="68">
        <f t="shared" si="10"/>
        <v>194390.3635</v>
      </c>
    </row>
    <row r="51">
      <c r="A51" s="64">
        <f t="shared" si="11"/>
        <v>34</v>
      </c>
      <c r="B51" s="65">
        <f t="shared" si="12"/>
        <v>45945</v>
      </c>
      <c r="C51" s="66" t="str">
        <f t="shared" si="7"/>
        <v/>
      </c>
      <c r="D51" s="67">
        <f t="shared" si="13"/>
        <v>1089.747895</v>
      </c>
      <c r="E51" s="68">
        <f t="shared" si="8"/>
        <v>809.959848</v>
      </c>
      <c r="F51" s="68">
        <f t="shared" si="9"/>
        <v>279.7880467</v>
      </c>
      <c r="G51" s="68">
        <f t="shared" si="10"/>
        <v>194110.5755</v>
      </c>
    </row>
    <row r="52">
      <c r="A52" s="64">
        <f t="shared" si="11"/>
        <v>35</v>
      </c>
      <c r="B52" s="65">
        <f t="shared" si="12"/>
        <v>45976</v>
      </c>
      <c r="C52" s="66" t="str">
        <f t="shared" si="7"/>
        <v/>
      </c>
      <c r="D52" s="67">
        <f t="shared" si="13"/>
        <v>1089.747895</v>
      </c>
      <c r="E52" s="68">
        <f t="shared" si="8"/>
        <v>808.7940644</v>
      </c>
      <c r="F52" s="68">
        <f t="shared" si="9"/>
        <v>280.9538303</v>
      </c>
      <c r="G52" s="68">
        <f t="shared" si="10"/>
        <v>193829.6216</v>
      </c>
    </row>
    <row r="53">
      <c r="A53" s="64">
        <f t="shared" si="11"/>
        <v>36</v>
      </c>
      <c r="B53" s="65">
        <f t="shared" si="12"/>
        <v>46006</v>
      </c>
      <c r="C53" s="78">
        <f t="shared" si="7"/>
        <v>3</v>
      </c>
      <c r="D53" s="67">
        <f t="shared" si="13"/>
        <v>1089.747895</v>
      </c>
      <c r="E53" s="68">
        <f t="shared" si="8"/>
        <v>807.6234235</v>
      </c>
      <c r="F53" s="68">
        <f t="shared" si="9"/>
        <v>282.1244712</v>
      </c>
      <c r="G53" s="68">
        <f t="shared" si="10"/>
        <v>193547.4972</v>
      </c>
    </row>
    <row r="54">
      <c r="A54" s="64">
        <f t="shared" si="11"/>
        <v>37</v>
      </c>
      <c r="B54" s="65">
        <f t="shared" si="12"/>
        <v>46037</v>
      </c>
      <c r="C54" s="66" t="str">
        <f t="shared" si="7"/>
        <v/>
      </c>
      <c r="D54" s="67">
        <f t="shared" si="13"/>
        <v>1089.747895</v>
      </c>
      <c r="E54" s="68">
        <f t="shared" si="8"/>
        <v>806.4479049</v>
      </c>
      <c r="F54" s="68">
        <f t="shared" si="9"/>
        <v>283.2999899</v>
      </c>
      <c r="G54" s="68">
        <f t="shared" si="10"/>
        <v>193264.1972</v>
      </c>
    </row>
    <row r="55">
      <c r="A55" s="64">
        <f t="shared" si="11"/>
        <v>38</v>
      </c>
      <c r="B55" s="65">
        <f t="shared" si="12"/>
        <v>46068</v>
      </c>
      <c r="C55" s="66" t="str">
        <f t="shared" si="7"/>
        <v/>
      </c>
      <c r="D55" s="67">
        <f t="shared" si="13"/>
        <v>1089.747895</v>
      </c>
      <c r="E55" s="68">
        <f t="shared" si="8"/>
        <v>805.2674882</v>
      </c>
      <c r="F55" s="68">
        <f t="shared" si="9"/>
        <v>284.4804065</v>
      </c>
      <c r="G55" s="68">
        <f t="shared" si="10"/>
        <v>192979.7168</v>
      </c>
    </row>
    <row r="56">
      <c r="A56" s="64">
        <f t="shared" si="11"/>
        <v>39</v>
      </c>
      <c r="B56" s="65">
        <f t="shared" si="12"/>
        <v>46096</v>
      </c>
      <c r="C56" s="66" t="str">
        <f t="shared" si="7"/>
        <v/>
      </c>
      <c r="D56" s="67">
        <f t="shared" si="13"/>
        <v>1089.747895</v>
      </c>
      <c r="E56" s="68">
        <f t="shared" si="8"/>
        <v>804.0821532</v>
      </c>
      <c r="F56" s="68">
        <f t="shared" si="9"/>
        <v>285.6657415</v>
      </c>
      <c r="G56" s="68">
        <f t="shared" si="10"/>
        <v>192694.051</v>
      </c>
    </row>
    <row r="57">
      <c r="A57" s="64">
        <f t="shared" si="11"/>
        <v>40</v>
      </c>
      <c r="B57" s="65">
        <f t="shared" si="12"/>
        <v>46127</v>
      </c>
      <c r="C57" s="66" t="str">
        <f t="shared" si="7"/>
        <v/>
      </c>
      <c r="D57" s="67">
        <f t="shared" si="13"/>
        <v>1089.747895</v>
      </c>
      <c r="E57" s="68">
        <f t="shared" si="8"/>
        <v>802.8918793</v>
      </c>
      <c r="F57" s="68">
        <f t="shared" si="9"/>
        <v>286.8560154</v>
      </c>
      <c r="G57" s="68">
        <f t="shared" si="10"/>
        <v>192407.195</v>
      </c>
    </row>
    <row r="58">
      <c r="A58" s="64">
        <f t="shared" si="11"/>
        <v>41</v>
      </c>
      <c r="B58" s="65">
        <f t="shared" si="12"/>
        <v>46157</v>
      </c>
      <c r="C58" s="66" t="str">
        <f t="shared" si="7"/>
        <v/>
      </c>
      <c r="D58" s="67">
        <f t="shared" si="13"/>
        <v>1089.747895</v>
      </c>
      <c r="E58" s="68">
        <f t="shared" si="8"/>
        <v>801.6966459</v>
      </c>
      <c r="F58" s="68">
        <f t="shared" si="9"/>
        <v>288.0512488</v>
      </c>
      <c r="G58" s="68">
        <f t="shared" si="10"/>
        <v>192119.1438</v>
      </c>
    </row>
    <row r="59">
      <c r="A59" s="64">
        <f t="shared" si="11"/>
        <v>42</v>
      </c>
      <c r="B59" s="65">
        <f t="shared" si="12"/>
        <v>46188</v>
      </c>
      <c r="C59" s="66" t="str">
        <f t="shared" si="7"/>
        <v/>
      </c>
      <c r="D59" s="67">
        <f t="shared" si="13"/>
        <v>1089.747895</v>
      </c>
      <c r="E59" s="68">
        <f t="shared" si="8"/>
        <v>800.4964323</v>
      </c>
      <c r="F59" s="68">
        <f t="shared" si="9"/>
        <v>289.2514624</v>
      </c>
      <c r="G59" s="68">
        <f t="shared" si="10"/>
        <v>191829.8923</v>
      </c>
    </row>
    <row r="60">
      <c r="A60" s="64">
        <f t="shared" si="11"/>
        <v>43</v>
      </c>
      <c r="B60" s="65">
        <f t="shared" si="12"/>
        <v>46218</v>
      </c>
      <c r="C60" s="66" t="str">
        <f t="shared" si="7"/>
        <v/>
      </c>
      <c r="D60" s="67">
        <f t="shared" si="13"/>
        <v>1089.747895</v>
      </c>
      <c r="E60" s="68">
        <f t="shared" si="8"/>
        <v>799.2912179</v>
      </c>
      <c r="F60" s="68">
        <f t="shared" si="9"/>
        <v>290.4566768</v>
      </c>
      <c r="G60" s="68">
        <f t="shared" si="10"/>
        <v>191539.4356</v>
      </c>
    </row>
    <row r="61">
      <c r="A61" s="64">
        <f t="shared" si="11"/>
        <v>44</v>
      </c>
      <c r="B61" s="65">
        <f t="shared" si="12"/>
        <v>46249</v>
      </c>
      <c r="C61" s="66" t="str">
        <f t="shared" si="7"/>
        <v/>
      </c>
      <c r="D61" s="67">
        <f t="shared" si="13"/>
        <v>1089.747895</v>
      </c>
      <c r="E61" s="68">
        <f t="shared" si="8"/>
        <v>798.0809818</v>
      </c>
      <c r="F61" s="68">
        <f t="shared" si="9"/>
        <v>291.666913</v>
      </c>
      <c r="G61" s="68">
        <f t="shared" si="10"/>
        <v>191247.7687</v>
      </c>
    </row>
    <row r="62">
      <c r="A62" s="64">
        <f t="shared" si="11"/>
        <v>45</v>
      </c>
      <c r="B62" s="65">
        <f t="shared" si="12"/>
        <v>46280</v>
      </c>
      <c r="C62" s="66" t="str">
        <f t="shared" si="7"/>
        <v/>
      </c>
      <c r="D62" s="67">
        <f t="shared" si="13"/>
        <v>1089.747895</v>
      </c>
      <c r="E62" s="68">
        <f t="shared" si="8"/>
        <v>796.865703</v>
      </c>
      <c r="F62" s="68">
        <f t="shared" si="9"/>
        <v>292.8821918</v>
      </c>
      <c r="G62" s="68">
        <f t="shared" si="10"/>
        <v>190954.8865</v>
      </c>
    </row>
    <row r="63">
      <c r="A63" s="64">
        <f t="shared" si="11"/>
        <v>46</v>
      </c>
      <c r="B63" s="65">
        <f t="shared" si="12"/>
        <v>46310</v>
      </c>
      <c r="C63" s="66" t="str">
        <f t="shared" si="7"/>
        <v/>
      </c>
      <c r="D63" s="67">
        <f t="shared" si="13"/>
        <v>1089.747895</v>
      </c>
      <c r="E63" s="68">
        <f t="shared" si="8"/>
        <v>795.6453605</v>
      </c>
      <c r="F63" s="68">
        <f t="shared" si="9"/>
        <v>294.1025342</v>
      </c>
      <c r="G63" s="68">
        <f t="shared" si="10"/>
        <v>190660.784</v>
      </c>
    </row>
    <row r="64">
      <c r="A64" s="64">
        <f t="shared" si="11"/>
        <v>47</v>
      </c>
      <c r="B64" s="65">
        <f t="shared" si="12"/>
        <v>46341</v>
      </c>
      <c r="C64" s="66" t="str">
        <f t="shared" si="7"/>
        <v/>
      </c>
      <c r="D64" s="67">
        <f t="shared" si="13"/>
        <v>1089.747895</v>
      </c>
      <c r="E64" s="68">
        <f t="shared" si="8"/>
        <v>794.4199333</v>
      </c>
      <c r="F64" s="68">
        <f t="shared" si="9"/>
        <v>295.3279614</v>
      </c>
      <c r="G64" s="68">
        <f t="shared" si="10"/>
        <v>190365.456</v>
      </c>
    </row>
    <row r="65">
      <c r="A65" s="64">
        <f t="shared" si="11"/>
        <v>48</v>
      </c>
      <c r="B65" s="65">
        <f t="shared" si="12"/>
        <v>46371</v>
      </c>
      <c r="C65" s="78">
        <f t="shared" si="7"/>
        <v>4</v>
      </c>
      <c r="D65" s="67">
        <f t="shared" si="13"/>
        <v>1089.747895</v>
      </c>
      <c r="E65" s="68">
        <f t="shared" si="8"/>
        <v>793.1894001</v>
      </c>
      <c r="F65" s="68">
        <f t="shared" si="9"/>
        <v>296.5584946</v>
      </c>
      <c r="G65" s="68">
        <f t="shared" si="10"/>
        <v>190068.8975</v>
      </c>
    </row>
    <row r="66">
      <c r="A66" s="64">
        <f t="shared" si="11"/>
        <v>49</v>
      </c>
      <c r="B66" s="65">
        <f t="shared" si="12"/>
        <v>46402</v>
      </c>
      <c r="C66" s="66" t="str">
        <f t="shared" si="7"/>
        <v/>
      </c>
      <c r="D66" s="67">
        <f t="shared" si="13"/>
        <v>1089.747895</v>
      </c>
      <c r="E66" s="68">
        <f t="shared" si="8"/>
        <v>791.9537397</v>
      </c>
      <c r="F66" s="68">
        <f t="shared" si="9"/>
        <v>297.794155</v>
      </c>
      <c r="G66" s="68">
        <f t="shared" si="10"/>
        <v>189771.1034</v>
      </c>
    </row>
    <row r="67">
      <c r="A67" s="64">
        <f t="shared" si="11"/>
        <v>50</v>
      </c>
      <c r="B67" s="65">
        <f t="shared" si="12"/>
        <v>46433</v>
      </c>
      <c r="C67" s="66" t="str">
        <f t="shared" si="7"/>
        <v/>
      </c>
      <c r="D67" s="67">
        <f t="shared" si="13"/>
        <v>1089.747895</v>
      </c>
      <c r="E67" s="68">
        <f t="shared" si="8"/>
        <v>790.7129307</v>
      </c>
      <c r="F67" s="68">
        <f t="shared" si="9"/>
        <v>299.034964</v>
      </c>
      <c r="G67" s="68">
        <f t="shared" si="10"/>
        <v>189472.0684</v>
      </c>
    </row>
    <row r="68">
      <c r="A68" s="64">
        <f t="shared" si="11"/>
        <v>51</v>
      </c>
      <c r="B68" s="65">
        <f t="shared" si="12"/>
        <v>46461</v>
      </c>
      <c r="C68" s="66" t="str">
        <f t="shared" si="7"/>
        <v/>
      </c>
      <c r="D68" s="67">
        <f t="shared" si="13"/>
        <v>1089.747895</v>
      </c>
      <c r="E68" s="68">
        <f t="shared" si="8"/>
        <v>789.4669517</v>
      </c>
      <c r="F68" s="68">
        <f t="shared" si="9"/>
        <v>300.280943</v>
      </c>
      <c r="G68" s="68">
        <f t="shared" si="10"/>
        <v>189171.7875</v>
      </c>
    </row>
    <row r="69">
      <c r="A69" s="64">
        <f t="shared" si="11"/>
        <v>52</v>
      </c>
      <c r="B69" s="65">
        <f t="shared" si="12"/>
        <v>46492</v>
      </c>
      <c r="C69" s="66" t="str">
        <f t="shared" si="7"/>
        <v/>
      </c>
      <c r="D69" s="67">
        <f t="shared" si="13"/>
        <v>1089.747895</v>
      </c>
      <c r="E69" s="68">
        <f t="shared" si="8"/>
        <v>788.2157811</v>
      </c>
      <c r="F69" s="68">
        <f t="shared" si="9"/>
        <v>301.5321136</v>
      </c>
      <c r="G69" s="68">
        <f t="shared" si="10"/>
        <v>188870.2554</v>
      </c>
    </row>
    <row r="70">
      <c r="A70" s="64">
        <f t="shared" si="11"/>
        <v>53</v>
      </c>
      <c r="B70" s="65">
        <f t="shared" si="12"/>
        <v>46522</v>
      </c>
      <c r="C70" s="66" t="str">
        <f t="shared" si="7"/>
        <v/>
      </c>
      <c r="D70" s="67">
        <f t="shared" si="13"/>
        <v>1089.747895</v>
      </c>
      <c r="E70" s="68">
        <f t="shared" si="8"/>
        <v>786.9593973</v>
      </c>
      <c r="F70" s="68">
        <f t="shared" si="9"/>
        <v>302.7884974</v>
      </c>
      <c r="G70" s="68">
        <f t="shared" si="10"/>
        <v>188567.4669</v>
      </c>
    </row>
    <row r="71">
      <c r="A71" s="64">
        <f t="shared" si="11"/>
        <v>54</v>
      </c>
      <c r="B71" s="65">
        <f t="shared" si="12"/>
        <v>46553</v>
      </c>
      <c r="C71" s="66" t="str">
        <f t="shared" si="7"/>
        <v/>
      </c>
      <c r="D71" s="67">
        <f t="shared" si="13"/>
        <v>1089.747895</v>
      </c>
      <c r="E71" s="68">
        <f t="shared" si="8"/>
        <v>785.6977786</v>
      </c>
      <c r="F71" s="68">
        <f t="shared" si="9"/>
        <v>304.0501162</v>
      </c>
      <c r="G71" s="68">
        <f t="shared" si="10"/>
        <v>188263.4167</v>
      </c>
    </row>
    <row r="72">
      <c r="A72" s="64">
        <f t="shared" si="11"/>
        <v>55</v>
      </c>
      <c r="B72" s="65">
        <f t="shared" si="12"/>
        <v>46583</v>
      </c>
      <c r="C72" s="66" t="str">
        <f t="shared" si="7"/>
        <v/>
      </c>
      <c r="D72" s="67">
        <f t="shared" si="13"/>
        <v>1089.747895</v>
      </c>
      <c r="E72" s="68">
        <f t="shared" si="8"/>
        <v>784.4309031</v>
      </c>
      <c r="F72" s="68">
        <f t="shared" si="9"/>
        <v>305.3169916</v>
      </c>
      <c r="G72" s="68">
        <f t="shared" si="10"/>
        <v>187958.0997</v>
      </c>
    </row>
    <row r="73">
      <c r="A73" s="64">
        <f t="shared" si="11"/>
        <v>56</v>
      </c>
      <c r="B73" s="65">
        <f t="shared" si="12"/>
        <v>46614</v>
      </c>
      <c r="C73" s="66" t="str">
        <f t="shared" si="7"/>
        <v/>
      </c>
      <c r="D73" s="67">
        <f t="shared" si="13"/>
        <v>1089.747895</v>
      </c>
      <c r="E73" s="68">
        <f t="shared" si="8"/>
        <v>783.1587489</v>
      </c>
      <c r="F73" s="68">
        <f t="shared" si="9"/>
        <v>306.5891458</v>
      </c>
      <c r="G73" s="68">
        <f t="shared" si="10"/>
        <v>187651.5106</v>
      </c>
    </row>
    <row r="74">
      <c r="A74" s="64">
        <f t="shared" si="11"/>
        <v>57</v>
      </c>
      <c r="B74" s="65">
        <f t="shared" si="12"/>
        <v>46645</v>
      </c>
      <c r="C74" s="66" t="str">
        <f t="shared" si="7"/>
        <v/>
      </c>
      <c r="D74" s="67">
        <f t="shared" si="13"/>
        <v>1089.747895</v>
      </c>
      <c r="E74" s="68">
        <f t="shared" si="8"/>
        <v>781.8812942</v>
      </c>
      <c r="F74" s="68">
        <f t="shared" si="9"/>
        <v>307.8666005</v>
      </c>
      <c r="G74" s="68">
        <f t="shared" si="10"/>
        <v>187343.644</v>
      </c>
    </row>
    <row r="75">
      <c r="A75" s="64">
        <f t="shared" si="11"/>
        <v>58</v>
      </c>
      <c r="B75" s="65">
        <f t="shared" si="12"/>
        <v>46675</v>
      </c>
      <c r="C75" s="66" t="str">
        <f t="shared" si="7"/>
        <v/>
      </c>
      <c r="D75" s="67">
        <f t="shared" si="13"/>
        <v>1089.747895</v>
      </c>
      <c r="E75" s="68">
        <f t="shared" si="8"/>
        <v>780.5985167</v>
      </c>
      <c r="F75" s="68">
        <f t="shared" si="9"/>
        <v>309.149378</v>
      </c>
      <c r="G75" s="68">
        <f t="shared" si="10"/>
        <v>187034.4946</v>
      </c>
    </row>
    <row r="76">
      <c r="A76" s="64">
        <f t="shared" si="11"/>
        <v>59</v>
      </c>
      <c r="B76" s="65">
        <f t="shared" si="12"/>
        <v>46706</v>
      </c>
      <c r="C76" s="66" t="str">
        <f t="shared" si="7"/>
        <v/>
      </c>
      <c r="D76" s="67">
        <f t="shared" si="13"/>
        <v>1089.747895</v>
      </c>
      <c r="E76" s="68">
        <f t="shared" si="8"/>
        <v>779.3103943</v>
      </c>
      <c r="F76" s="68">
        <f t="shared" si="9"/>
        <v>310.4375005</v>
      </c>
      <c r="G76" s="68">
        <f t="shared" si="10"/>
        <v>186724.0571</v>
      </c>
    </row>
    <row r="77">
      <c r="A77" s="64">
        <f t="shared" si="11"/>
        <v>60</v>
      </c>
      <c r="B77" s="65">
        <f t="shared" si="12"/>
        <v>46736</v>
      </c>
      <c r="C77" s="78">
        <f t="shared" si="7"/>
        <v>5</v>
      </c>
      <c r="D77" s="67">
        <f t="shared" si="13"/>
        <v>1089.747895</v>
      </c>
      <c r="E77" s="68">
        <f t="shared" si="8"/>
        <v>778.0169047</v>
      </c>
      <c r="F77" s="68">
        <f t="shared" si="9"/>
        <v>311.73099</v>
      </c>
      <c r="G77" s="68">
        <f t="shared" si="10"/>
        <v>186412.3261</v>
      </c>
    </row>
    <row r="78">
      <c r="A78" s="64">
        <f t="shared" si="11"/>
        <v>61</v>
      </c>
      <c r="B78" s="65">
        <f t="shared" si="12"/>
        <v>46767</v>
      </c>
      <c r="C78" s="66" t="str">
        <f t="shared" si="7"/>
        <v/>
      </c>
      <c r="D78" s="67">
        <f t="shared" si="13"/>
        <v>1089.747895</v>
      </c>
      <c r="E78" s="68">
        <f t="shared" si="8"/>
        <v>776.7180256</v>
      </c>
      <c r="F78" s="68">
        <f t="shared" si="9"/>
        <v>313.0298692</v>
      </c>
      <c r="G78" s="68">
        <f t="shared" si="10"/>
        <v>186099.2963</v>
      </c>
    </row>
    <row r="79">
      <c r="A79" s="64">
        <f t="shared" si="11"/>
        <v>62</v>
      </c>
      <c r="B79" s="65">
        <f t="shared" si="12"/>
        <v>46798</v>
      </c>
      <c r="C79" s="66" t="str">
        <f t="shared" si="7"/>
        <v/>
      </c>
      <c r="D79" s="67">
        <f t="shared" si="13"/>
        <v>1089.747895</v>
      </c>
      <c r="E79" s="68">
        <f t="shared" si="8"/>
        <v>775.4137344</v>
      </c>
      <c r="F79" s="68">
        <f t="shared" si="9"/>
        <v>314.3341603</v>
      </c>
      <c r="G79" s="68">
        <f t="shared" si="10"/>
        <v>185784.9621</v>
      </c>
    </row>
    <row r="80">
      <c r="A80" s="64">
        <f t="shared" si="11"/>
        <v>63</v>
      </c>
      <c r="B80" s="65">
        <f t="shared" si="12"/>
        <v>46827</v>
      </c>
      <c r="C80" s="66" t="str">
        <f t="shared" si="7"/>
        <v/>
      </c>
      <c r="D80" s="67">
        <f t="shared" si="13"/>
        <v>1089.747895</v>
      </c>
      <c r="E80" s="68">
        <f t="shared" si="8"/>
        <v>774.1040088</v>
      </c>
      <c r="F80" s="68">
        <f t="shared" si="9"/>
        <v>315.643886</v>
      </c>
      <c r="G80" s="68">
        <f t="shared" si="10"/>
        <v>185469.3182</v>
      </c>
    </row>
    <row r="81">
      <c r="A81" s="64">
        <f t="shared" si="11"/>
        <v>64</v>
      </c>
      <c r="B81" s="65">
        <f t="shared" si="12"/>
        <v>46858</v>
      </c>
      <c r="C81" s="66" t="str">
        <f t="shared" si="7"/>
        <v/>
      </c>
      <c r="D81" s="67">
        <f t="shared" si="13"/>
        <v>1089.747895</v>
      </c>
      <c r="E81" s="68">
        <f t="shared" si="8"/>
        <v>772.7888259</v>
      </c>
      <c r="F81" s="68">
        <f t="shared" si="9"/>
        <v>316.9590688</v>
      </c>
      <c r="G81" s="68">
        <f t="shared" si="10"/>
        <v>185152.3591</v>
      </c>
    </row>
    <row r="82">
      <c r="A82" s="64">
        <f t="shared" si="11"/>
        <v>65</v>
      </c>
      <c r="B82" s="65">
        <f t="shared" si="12"/>
        <v>46888</v>
      </c>
      <c r="C82" s="66" t="str">
        <f t="shared" si="7"/>
        <v/>
      </c>
      <c r="D82" s="67">
        <f t="shared" si="13"/>
        <v>1089.747895</v>
      </c>
      <c r="E82" s="68">
        <f t="shared" si="8"/>
        <v>771.4681631</v>
      </c>
      <c r="F82" s="68">
        <f t="shared" si="9"/>
        <v>318.2797316</v>
      </c>
      <c r="G82" s="68">
        <f t="shared" si="10"/>
        <v>184834.0794</v>
      </c>
    </row>
    <row r="83">
      <c r="A83" s="64">
        <f t="shared" si="11"/>
        <v>66</v>
      </c>
      <c r="B83" s="65">
        <f t="shared" si="12"/>
        <v>46919</v>
      </c>
      <c r="C83" s="66" t="str">
        <f t="shared" si="7"/>
        <v/>
      </c>
      <c r="D83" s="67">
        <f t="shared" si="13"/>
        <v>1089.747895</v>
      </c>
      <c r="E83" s="68">
        <f t="shared" si="8"/>
        <v>770.1419976</v>
      </c>
      <c r="F83" s="68">
        <f t="shared" si="9"/>
        <v>319.6058971</v>
      </c>
      <c r="G83" s="68">
        <f t="shared" si="10"/>
        <v>184514.4735</v>
      </c>
    </row>
    <row r="84">
      <c r="A84" s="64">
        <f t="shared" si="11"/>
        <v>67</v>
      </c>
      <c r="B84" s="65">
        <f t="shared" si="12"/>
        <v>46949</v>
      </c>
      <c r="C84" s="66" t="str">
        <f t="shared" si="7"/>
        <v/>
      </c>
      <c r="D84" s="67">
        <f t="shared" si="13"/>
        <v>1089.747895</v>
      </c>
      <c r="E84" s="68">
        <f t="shared" si="8"/>
        <v>768.8103063</v>
      </c>
      <c r="F84" s="68">
        <f t="shared" si="9"/>
        <v>320.9375884</v>
      </c>
      <c r="G84" s="68">
        <f t="shared" si="10"/>
        <v>184193.5359</v>
      </c>
    </row>
    <row r="85">
      <c r="A85" s="64">
        <f t="shared" si="11"/>
        <v>68</v>
      </c>
      <c r="B85" s="65">
        <f t="shared" si="12"/>
        <v>46980</v>
      </c>
      <c r="C85" s="66" t="str">
        <f t="shared" si="7"/>
        <v/>
      </c>
      <c r="D85" s="67">
        <f t="shared" si="13"/>
        <v>1089.747895</v>
      </c>
      <c r="E85" s="68">
        <f t="shared" si="8"/>
        <v>767.4730664</v>
      </c>
      <c r="F85" s="68">
        <f t="shared" si="9"/>
        <v>322.2748283</v>
      </c>
      <c r="G85" s="68">
        <f t="shared" si="10"/>
        <v>183871.2611</v>
      </c>
    </row>
    <row r="86">
      <c r="A86" s="64">
        <f t="shared" si="11"/>
        <v>69</v>
      </c>
      <c r="B86" s="65">
        <f t="shared" si="12"/>
        <v>47011</v>
      </c>
      <c r="C86" s="66" t="str">
        <f t="shared" si="7"/>
        <v/>
      </c>
      <c r="D86" s="67">
        <f t="shared" si="13"/>
        <v>1089.747895</v>
      </c>
      <c r="E86" s="68">
        <f t="shared" si="8"/>
        <v>766.1302546</v>
      </c>
      <c r="F86" s="68">
        <f t="shared" si="9"/>
        <v>323.6176401</v>
      </c>
      <c r="G86" s="68">
        <f t="shared" si="10"/>
        <v>183547.6435</v>
      </c>
    </row>
    <row r="87">
      <c r="A87" s="64">
        <f t="shared" si="11"/>
        <v>70</v>
      </c>
      <c r="B87" s="65">
        <f t="shared" si="12"/>
        <v>47041</v>
      </c>
      <c r="C87" s="66" t="str">
        <f t="shared" si="7"/>
        <v/>
      </c>
      <c r="D87" s="67">
        <f t="shared" si="13"/>
        <v>1089.747895</v>
      </c>
      <c r="E87" s="68">
        <f t="shared" si="8"/>
        <v>764.7818478</v>
      </c>
      <c r="F87" s="68">
        <f t="shared" si="9"/>
        <v>324.966047</v>
      </c>
      <c r="G87" s="68">
        <f t="shared" si="10"/>
        <v>183222.6774</v>
      </c>
    </row>
    <row r="88">
      <c r="A88" s="64">
        <f t="shared" si="11"/>
        <v>71</v>
      </c>
      <c r="B88" s="65">
        <f t="shared" si="12"/>
        <v>47072</v>
      </c>
      <c r="C88" s="66" t="str">
        <f t="shared" si="7"/>
        <v/>
      </c>
      <c r="D88" s="67">
        <f t="shared" si="13"/>
        <v>1089.747895</v>
      </c>
      <c r="E88" s="68">
        <f t="shared" si="8"/>
        <v>763.4278226</v>
      </c>
      <c r="F88" s="68">
        <f t="shared" si="9"/>
        <v>326.3200721</v>
      </c>
      <c r="G88" s="68">
        <f t="shared" si="10"/>
        <v>182896.3573</v>
      </c>
    </row>
    <row r="89">
      <c r="A89" s="64">
        <f t="shared" si="11"/>
        <v>72</v>
      </c>
      <c r="B89" s="65">
        <f t="shared" si="12"/>
        <v>47102</v>
      </c>
      <c r="C89" s="78">
        <f t="shared" si="7"/>
        <v>6</v>
      </c>
      <c r="D89" s="67">
        <f t="shared" si="13"/>
        <v>1089.747895</v>
      </c>
      <c r="E89" s="68">
        <f t="shared" si="8"/>
        <v>762.0681556</v>
      </c>
      <c r="F89" s="68">
        <f t="shared" si="9"/>
        <v>327.6797391</v>
      </c>
      <c r="G89" s="68">
        <f t="shared" si="10"/>
        <v>182568.6776</v>
      </c>
    </row>
    <row r="90">
      <c r="A90" s="64">
        <f t="shared" si="11"/>
        <v>73</v>
      </c>
      <c r="B90" s="65">
        <f t="shared" si="12"/>
        <v>47133</v>
      </c>
      <c r="C90" s="66" t="str">
        <f t="shared" si="7"/>
        <v/>
      </c>
      <c r="D90" s="67">
        <f t="shared" si="13"/>
        <v>1089.747895</v>
      </c>
      <c r="E90" s="68">
        <f t="shared" si="8"/>
        <v>760.7028234</v>
      </c>
      <c r="F90" s="68">
        <f t="shared" si="9"/>
        <v>329.0450714</v>
      </c>
      <c r="G90" s="68">
        <f t="shared" si="10"/>
        <v>182239.6325</v>
      </c>
    </row>
    <row r="91">
      <c r="A91" s="64">
        <f t="shared" si="11"/>
        <v>74</v>
      </c>
      <c r="B91" s="65">
        <f t="shared" si="12"/>
        <v>47164</v>
      </c>
      <c r="C91" s="66" t="str">
        <f t="shared" si="7"/>
        <v/>
      </c>
      <c r="D91" s="67">
        <f t="shared" si="13"/>
        <v>1089.747895</v>
      </c>
      <c r="E91" s="68">
        <f t="shared" si="8"/>
        <v>759.3318022</v>
      </c>
      <c r="F91" s="68">
        <f t="shared" si="9"/>
        <v>330.4160925</v>
      </c>
      <c r="G91" s="68">
        <f t="shared" si="10"/>
        <v>181909.2164</v>
      </c>
    </row>
    <row r="92">
      <c r="A92" s="64">
        <f t="shared" si="11"/>
        <v>75</v>
      </c>
      <c r="B92" s="65">
        <f t="shared" si="12"/>
        <v>47192</v>
      </c>
      <c r="C92" s="66" t="str">
        <f t="shared" si="7"/>
        <v/>
      </c>
      <c r="D92" s="67">
        <f t="shared" si="13"/>
        <v>1089.747895</v>
      </c>
      <c r="E92" s="68">
        <f t="shared" si="8"/>
        <v>757.9550685</v>
      </c>
      <c r="F92" s="68">
        <f t="shared" si="9"/>
        <v>331.7928262</v>
      </c>
      <c r="G92" s="68">
        <f t="shared" si="10"/>
        <v>181577.4236</v>
      </c>
    </row>
    <row r="93">
      <c r="A93" s="64">
        <f t="shared" si="11"/>
        <v>76</v>
      </c>
      <c r="B93" s="65">
        <f t="shared" si="12"/>
        <v>47223</v>
      </c>
      <c r="C93" s="66" t="str">
        <f t="shared" si="7"/>
        <v/>
      </c>
      <c r="D93" s="67">
        <f t="shared" si="13"/>
        <v>1089.747895</v>
      </c>
      <c r="E93" s="68">
        <f t="shared" si="8"/>
        <v>756.5725984</v>
      </c>
      <c r="F93" s="68">
        <f t="shared" si="9"/>
        <v>333.1752963</v>
      </c>
      <c r="G93" s="68">
        <f t="shared" si="10"/>
        <v>181244.2483</v>
      </c>
    </row>
    <row r="94">
      <c r="A94" s="64">
        <f t="shared" si="11"/>
        <v>77</v>
      </c>
      <c r="B94" s="65">
        <f t="shared" si="12"/>
        <v>47253</v>
      </c>
      <c r="C94" s="66" t="str">
        <f t="shared" si="7"/>
        <v/>
      </c>
      <c r="D94" s="67">
        <f t="shared" si="13"/>
        <v>1089.747895</v>
      </c>
      <c r="E94" s="68">
        <f t="shared" si="8"/>
        <v>755.184368</v>
      </c>
      <c r="F94" s="68">
        <f t="shared" si="9"/>
        <v>334.5635267</v>
      </c>
      <c r="G94" s="68">
        <f t="shared" si="10"/>
        <v>180909.6848</v>
      </c>
    </row>
    <row r="95">
      <c r="A95" s="64">
        <f t="shared" si="11"/>
        <v>78</v>
      </c>
      <c r="B95" s="65">
        <f t="shared" si="12"/>
        <v>47284</v>
      </c>
      <c r="C95" s="66" t="str">
        <f t="shared" si="7"/>
        <v/>
      </c>
      <c r="D95" s="67">
        <f t="shared" si="13"/>
        <v>1089.747895</v>
      </c>
      <c r="E95" s="68">
        <f t="shared" si="8"/>
        <v>753.7903533</v>
      </c>
      <c r="F95" s="68">
        <f t="shared" si="9"/>
        <v>335.9575414</v>
      </c>
      <c r="G95" s="68">
        <f t="shared" si="10"/>
        <v>180573.7273</v>
      </c>
    </row>
    <row r="96">
      <c r="A96" s="64">
        <f t="shared" si="11"/>
        <v>79</v>
      </c>
      <c r="B96" s="65">
        <f t="shared" si="12"/>
        <v>47314</v>
      </c>
      <c r="C96" s="66" t="str">
        <f t="shared" si="7"/>
        <v/>
      </c>
      <c r="D96" s="67">
        <f t="shared" si="13"/>
        <v>1089.747895</v>
      </c>
      <c r="E96" s="68">
        <f t="shared" si="8"/>
        <v>752.3905302</v>
      </c>
      <c r="F96" s="68">
        <f t="shared" si="9"/>
        <v>337.3573645</v>
      </c>
      <c r="G96" s="68">
        <f t="shared" si="10"/>
        <v>180236.3699</v>
      </c>
    </row>
    <row r="97">
      <c r="A97" s="64">
        <f t="shared" si="11"/>
        <v>80</v>
      </c>
      <c r="B97" s="65">
        <f t="shared" si="12"/>
        <v>47345</v>
      </c>
      <c r="C97" s="66" t="str">
        <f t="shared" si="7"/>
        <v/>
      </c>
      <c r="D97" s="67">
        <f t="shared" si="13"/>
        <v>1089.747895</v>
      </c>
      <c r="E97" s="68">
        <f t="shared" si="8"/>
        <v>750.9848745</v>
      </c>
      <c r="F97" s="68">
        <f t="shared" si="9"/>
        <v>338.7630202</v>
      </c>
      <c r="G97" s="68">
        <f t="shared" si="10"/>
        <v>179897.6069</v>
      </c>
    </row>
    <row r="98">
      <c r="A98" s="64">
        <f t="shared" si="11"/>
        <v>81</v>
      </c>
      <c r="B98" s="65">
        <f t="shared" si="12"/>
        <v>47376</v>
      </c>
      <c r="C98" s="66" t="str">
        <f t="shared" si="7"/>
        <v/>
      </c>
      <c r="D98" s="67">
        <f t="shared" si="13"/>
        <v>1089.747895</v>
      </c>
      <c r="E98" s="68">
        <f t="shared" si="8"/>
        <v>749.5733619</v>
      </c>
      <c r="F98" s="68">
        <f t="shared" si="9"/>
        <v>340.1745328</v>
      </c>
      <c r="G98" s="68">
        <f t="shared" si="10"/>
        <v>179557.4323</v>
      </c>
    </row>
    <row r="99">
      <c r="A99" s="64">
        <f t="shared" si="11"/>
        <v>82</v>
      </c>
      <c r="B99" s="65">
        <f t="shared" si="12"/>
        <v>47406</v>
      </c>
      <c r="C99" s="66" t="str">
        <f t="shared" si="7"/>
        <v/>
      </c>
      <c r="D99" s="67">
        <f t="shared" si="13"/>
        <v>1089.747895</v>
      </c>
      <c r="E99" s="68">
        <f t="shared" si="8"/>
        <v>748.1559681</v>
      </c>
      <c r="F99" s="68">
        <f t="shared" si="9"/>
        <v>341.5919267</v>
      </c>
      <c r="G99" s="68">
        <f t="shared" si="10"/>
        <v>179215.8404</v>
      </c>
    </row>
    <row r="100">
      <c r="A100" s="64">
        <f t="shared" si="11"/>
        <v>83</v>
      </c>
      <c r="B100" s="65">
        <f t="shared" si="12"/>
        <v>47437</v>
      </c>
      <c r="C100" s="66" t="str">
        <f t="shared" si="7"/>
        <v/>
      </c>
      <c r="D100" s="67">
        <f t="shared" si="13"/>
        <v>1089.747895</v>
      </c>
      <c r="E100" s="68">
        <f t="shared" si="8"/>
        <v>746.7326684</v>
      </c>
      <c r="F100" s="68">
        <f t="shared" si="9"/>
        <v>343.0152264</v>
      </c>
      <c r="G100" s="68">
        <f t="shared" si="10"/>
        <v>178872.8252</v>
      </c>
    </row>
    <row r="101">
      <c r="A101" s="64">
        <f t="shared" si="11"/>
        <v>84</v>
      </c>
      <c r="B101" s="65">
        <f t="shared" si="12"/>
        <v>47467</v>
      </c>
      <c r="C101" s="78">
        <f t="shared" si="7"/>
        <v>7</v>
      </c>
      <c r="D101" s="67">
        <f t="shared" si="13"/>
        <v>1089.747895</v>
      </c>
      <c r="E101" s="68">
        <f t="shared" si="8"/>
        <v>745.3034382</v>
      </c>
      <c r="F101" s="68">
        <f t="shared" si="9"/>
        <v>344.4444565</v>
      </c>
      <c r="G101" s="68">
        <f t="shared" si="10"/>
        <v>178528.3807</v>
      </c>
    </row>
    <row r="102">
      <c r="A102" s="64">
        <f t="shared" si="11"/>
        <v>85</v>
      </c>
      <c r="B102" s="65">
        <f t="shared" si="12"/>
        <v>47498</v>
      </c>
      <c r="C102" s="66" t="str">
        <f t="shared" si="7"/>
        <v/>
      </c>
      <c r="D102" s="67">
        <f t="shared" si="13"/>
        <v>1089.747895</v>
      </c>
      <c r="E102" s="68">
        <f t="shared" si="8"/>
        <v>743.868253</v>
      </c>
      <c r="F102" s="68">
        <f t="shared" si="9"/>
        <v>345.8796417</v>
      </c>
      <c r="G102" s="68">
        <f t="shared" si="10"/>
        <v>178182.5011</v>
      </c>
    </row>
    <row r="103">
      <c r="A103" s="64">
        <f t="shared" si="11"/>
        <v>86</v>
      </c>
      <c r="B103" s="65">
        <f t="shared" si="12"/>
        <v>47529</v>
      </c>
      <c r="C103" s="66" t="str">
        <f t="shared" si="7"/>
        <v/>
      </c>
      <c r="D103" s="67">
        <f t="shared" si="13"/>
        <v>1089.747895</v>
      </c>
      <c r="E103" s="68">
        <f t="shared" si="8"/>
        <v>742.4270878</v>
      </c>
      <c r="F103" s="68">
        <f t="shared" si="9"/>
        <v>347.3208069</v>
      </c>
      <c r="G103" s="68">
        <f t="shared" si="10"/>
        <v>177835.1803</v>
      </c>
    </row>
    <row r="104">
      <c r="A104" s="64">
        <f t="shared" si="11"/>
        <v>87</v>
      </c>
      <c r="B104" s="65">
        <f t="shared" si="12"/>
        <v>47557</v>
      </c>
      <c r="C104" s="66" t="str">
        <f t="shared" si="7"/>
        <v/>
      </c>
      <c r="D104" s="67">
        <f t="shared" si="13"/>
        <v>1089.747895</v>
      </c>
      <c r="E104" s="68">
        <f t="shared" si="8"/>
        <v>740.9799178</v>
      </c>
      <c r="F104" s="68">
        <f t="shared" si="9"/>
        <v>348.7679769</v>
      </c>
      <c r="G104" s="68">
        <f t="shared" si="10"/>
        <v>177486.4123</v>
      </c>
    </row>
    <row r="105">
      <c r="A105" s="64">
        <f t="shared" si="11"/>
        <v>88</v>
      </c>
      <c r="B105" s="65">
        <f t="shared" si="12"/>
        <v>47588</v>
      </c>
      <c r="C105" s="66" t="str">
        <f t="shared" si="7"/>
        <v/>
      </c>
      <c r="D105" s="67">
        <f t="shared" si="13"/>
        <v>1089.747895</v>
      </c>
      <c r="E105" s="68">
        <f t="shared" si="8"/>
        <v>739.5267179</v>
      </c>
      <c r="F105" s="68">
        <f t="shared" si="9"/>
        <v>350.2211768</v>
      </c>
      <c r="G105" s="68">
        <f t="shared" si="10"/>
        <v>177136.1911</v>
      </c>
    </row>
    <row r="106">
      <c r="A106" s="64">
        <f t="shared" si="11"/>
        <v>89</v>
      </c>
      <c r="B106" s="65">
        <f t="shared" si="12"/>
        <v>47618</v>
      </c>
      <c r="C106" s="66" t="str">
        <f t="shared" si="7"/>
        <v/>
      </c>
      <c r="D106" s="67">
        <f t="shared" si="13"/>
        <v>1089.747895</v>
      </c>
      <c r="E106" s="68">
        <f t="shared" si="8"/>
        <v>738.067463</v>
      </c>
      <c r="F106" s="68">
        <f t="shared" si="9"/>
        <v>351.6804317</v>
      </c>
      <c r="G106" s="68">
        <f t="shared" si="10"/>
        <v>176784.5107</v>
      </c>
    </row>
    <row r="107">
      <c r="A107" s="64">
        <f t="shared" si="11"/>
        <v>90</v>
      </c>
      <c r="B107" s="65">
        <f t="shared" si="12"/>
        <v>47649</v>
      </c>
      <c r="C107" s="66" t="str">
        <f t="shared" si="7"/>
        <v/>
      </c>
      <c r="D107" s="67">
        <f t="shared" si="13"/>
        <v>1089.747895</v>
      </c>
      <c r="E107" s="68">
        <f t="shared" si="8"/>
        <v>736.6021279</v>
      </c>
      <c r="F107" s="68">
        <f t="shared" si="9"/>
        <v>353.1457668</v>
      </c>
      <c r="G107" s="68">
        <f t="shared" si="10"/>
        <v>176431.3649</v>
      </c>
    </row>
    <row r="108">
      <c r="A108" s="64">
        <f t="shared" si="11"/>
        <v>91</v>
      </c>
      <c r="B108" s="65">
        <f t="shared" si="12"/>
        <v>47679</v>
      </c>
      <c r="C108" s="66" t="str">
        <f t="shared" si="7"/>
        <v/>
      </c>
      <c r="D108" s="67">
        <f t="shared" si="13"/>
        <v>1089.747895</v>
      </c>
      <c r="E108" s="68">
        <f t="shared" si="8"/>
        <v>735.1306872</v>
      </c>
      <c r="F108" s="68">
        <f t="shared" si="9"/>
        <v>354.6172075</v>
      </c>
      <c r="G108" s="68">
        <f t="shared" si="10"/>
        <v>176076.7477</v>
      </c>
    </row>
    <row r="109">
      <c r="A109" s="64">
        <f t="shared" si="11"/>
        <v>92</v>
      </c>
      <c r="B109" s="65">
        <f t="shared" si="12"/>
        <v>47710</v>
      </c>
      <c r="C109" s="66" t="str">
        <f t="shared" si="7"/>
        <v/>
      </c>
      <c r="D109" s="67">
        <f t="shared" si="13"/>
        <v>1089.747895</v>
      </c>
      <c r="E109" s="68">
        <f t="shared" si="8"/>
        <v>733.6531155</v>
      </c>
      <c r="F109" s="68">
        <f t="shared" si="9"/>
        <v>356.0947792</v>
      </c>
      <c r="G109" s="68">
        <f t="shared" si="10"/>
        <v>175720.6529</v>
      </c>
    </row>
    <row r="110">
      <c r="A110" s="64">
        <f t="shared" si="11"/>
        <v>93</v>
      </c>
      <c r="B110" s="65">
        <f t="shared" si="12"/>
        <v>47741</v>
      </c>
      <c r="C110" s="66" t="str">
        <f t="shared" si="7"/>
        <v/>
      </c>
      <c r="D110" s="67">
        <f t="shared" si="13"/>
        <v>1089.747895</v>
      </c>
      <c r="E110" s="68">
        <f t="shared" si="8"/>
        <v>732.1693872</v>
      </c>
      <c r="F110" s="68">
        <f t="shared" si="9"/>
        <v>357.5785075</v>
      </c>
      <c r="G110" s="68">
        <f t="shared" si="10"/>
        <v>175363.0744</v>
      </c>
    </row>
    <row r="111">
      <c r="A111" s="64">
        <f t="shared" si="11"/>
        <v>94</v>
      </c>
      <c r="B111" s="65">
        <f t="shared" si="12"/>
        <v>47771</v>
      </c>
      <c r="C111" s="66" t="str">
        <f t="shared" si="7"/>
        <v/>
      </c>
      <c r="D111" s="67">
        <f t="shared" si="13"/>
        <v>1089.747895</v>
      </c>
      <c r="E111" s="68">
        <f t="shared" si="8"/>
        <v>730.6794768</v>
      </c>
      <c r="F111" s="68">
        <f t="shared" si="9"/>
        <v>359.0684179</v>
      </c>
      <c r="G111" s="68">
        <f t="shared" si="10"/>
        <v>175004.006</v>
      </c>
    </row>
    <row r="112">
      <c r="A112" s="64">
        <f t="shared" si="11"/>
        <v>95</v>
      </c>
      <c r="B112" s="65">
        <f t="shared" si="12"/>
        <v>47802</v>
      </c>
      <c r="C112" s="66" t="str">
        <f t="shared" si="7"/>
        <v/>
      </c>
      <c r="D112" s="67">
        <f t="shared" si="13"/>
        <v>1089.747895</v>
      </c>
      <c r="E112" s="68">
        <f t="shared" si="8"/>
        <v>729.1833584</v>
      </c>
      <c r="F112" s="68">
        <f t="shared" si="9"/>
        <v>360.5645363</v>
      </c>
      <c r="G112" s="68">
        <f t="shared" si="10"/>
        <v>174643.4415</v>
      </c>
    </row>
    <row r="113">
      <c r="A113" s="64">
        <f t="shared" si="11"/>
        <v>96</v>
      </c>
      <c r="B113" s="65">
        <f t="shared" si="12"/>
        <v>47832</v>
      </c>
      <c r="C113" s="78">
        <f t="shared" si="7"/>
        <v>8</v>
      </c>
      <c r="D113" s="67">
        <f t="shared" si="13"/>
        <v>1089.747895</v>
      </c>
      <c r="E113" s="68">
        <f t="shared" si="8"/>
        <v>727.6810061</v>
      </c>
      <c r="F113" s="68">
        <f t="shared" si="9"/>
        <v>362.0668886</v>
      </c>
      <c r="G113" s="68">
        <f t="shared" si="10"/>
        <v>174281.3746</v>
      </c>
    </row>
    <row r="114">
      <c r="A114" s="64">
        <f t="shared" si="11"/>
        <v>97</v>
      </c>
      <c r="B114" s="65">
        <f t="shared" si="12"/>
        <v>47863</v>
      </c>
      <c r="C114" s="66" t="str">
        <f t="shared" si="7"/>
        <v/>
      </c>
      <c r="D114" s="67">
        <f t="shared" si="13"/>
        <v>1089.747895</v>
      </c>
      <c r="E114" s="68">
        <f t="shared" si="8"/>
        <v>726.1723941</v>
      </c>
      <c r="F114" s="68">
        <f t="shared" si="9"/>
        <v>363.5755006</v>
      </c>
      <c r="G114" s="68">
        <f t="shared" si="10"/>
        <v>173917.7991</v>
      </c>
    </row>
    <row r="115">
      <c r="A115" s="64">
        <f t="shared" si="11"/>
        <v>98</v>
      </c>
      <c r="B115" s="65">
        <f t="shared" si="12"/>
        <v>47894</v>
      </c>
      <c r="C115" s="66" t="str">
        <f t="shared" si="7"/>
        <v/>
      </c>
      <c r="D115" s="67">
        <f t="shared" si="13"/>
        <v>1089.747895</v>
      </c>
      <c r="E115" s="68">
        <f t="shared" si="8"/>
        <v>724.6574962</v>
      </c>
      <c r="F115" s="68">
        <f t="shared" si="9"/>
        <v>365.0903985</v>
      </c>
      <c r="G115" s="68">
        <f t="shared" si="10"/>
        <v>173552.7087</v>
      </c>
    </row>
    <row r="116">
      <c r="A116" s="64">
        <f t="shared" si="11"/>
        <v>99</v>
      </c>
      <c r="B116" s="65">
        <f t="shared" si="12"/>
        <v>47922</v>
      </c>
      <c r="C116" s="66" t="str">
        <f t="shared" si="7"/>
        <v/>
      </c>
      <c r="D116" s="67">
        <f t="shared" si="13"/>
        <v>1089.747895</v>
      </c>
      <c r="E116" s="68">
        <f t="shared" si="8"/>
        <v>723.1362862</v>
      </c>
      <c r="F116" s="68">
        <f t="shared" si="9"/>
        <v>366.6116085</v>
      </c>
      <c r="G116" s="68">
        <f t="shared" si="10"/>
        <v>173186.0971</v>
      </c>
    </row>
    <row r="117">
      <c r="A117" s="64">
        <f t="shared" si="11"/>
        <v>100</v>
      </c>
      <c r="B117" s="65">
        <f t="shared" si="12"/>
        <v>47953</v>
      </c>
      <c r="C117" s="66" t="str">
        <f t="shared" si="7"/>
        <v/>
      </c>
      <c r="D117" s="67">
        <f t="shared" si="13"/>
        <v>1089.747895</v>
      </c>
      <c r="E117" s="68">
        <f t="shared" si="8"/>
        <v>721.6087378</v>
      </c>
      <c r="F117" s="68">
        <f t="shared" si="9"/>
        <v>368.1391569</v>
      </c>
      <c r="G117" s="68">
        <f t="shared" si="10"/>
        <v>172817.9579</v>
      </c>
    </row>
    <row r="118">
      <c r="A118" s="64">
        <f t="shared" si="11"/>
        <v>101</v>
      </c>
      <c r="B118" s="65">
        <f t="shared" si="12"/>
        <v>47983</v>
      </c>
      <c r="C118" s="66" t="str">
        <f t="shared" si="7"/>
        <v/>
      </c>
      <c r="D118" s="67">
        <f t="shared" si="13"/>
        <v>1089.747895</v>
      </c>
      <c r="E118" s="68">
        <f t="shared" si="8"/>
        <v>720.0748247</v>
      </c>
      <c r="F118" s="68">
        <f t="shared" si="9"/>
        <v>369.67307</v>
      </c>
      <c r="G118" s="68">
        <f t="shared" si="10"/>
        <v>172448.2849</v>
      </c>
    </row>
    <row r="119">
      <c r="A119" s="64">
        <f t="shared" si="11"/>
        <v>102</v>
      </c>
      <c r="B119" s="65">
        <f t="shared" si="12"/>
        <v>48014</v>
      </c>
      <c r="C119" s="66" t="str">
        <f t="shared" si="7"/>
        <v/>
      </c>
      <c r="D119" s="67">
        <f t="shared" si="13"/>
        <v>1089.747895</v>
      </c>
      <c r="E119" s="68">
        <f t="shared" si="8"/>
        <v>718.5345202</v>
      </c>
      <c r="F119" s="68">
        <f t="shared" si="9"/>
        <v>371.2133745</v>
      </c>
      <c r="G119" s="68">
        <f t="shared" si="10"/>
        <v>172077.0715</v>
      </c>
    </row>
    <row r="120">
      <c r="A120" s="64">
        <f t="shared" si="11"/>
        <v>103</v>
      </c>
      <c r="B120" s="65">
        <f t="shared" si="12"/>
        <v>48044</v>
      </c>
      <c r="C120" s="66" t="str">
        <f t="shared" si="7"/>
        <v/>
      </c>
      <c r="D120" s="67">
        <f t="shared" si="13"/>
        <v>1089.747895</v>
      </c>
      <c r="E120" s="68">
        <f t="shared" si="8"/>
        <v>716.9877978</v>
      </c>
      <c r="F120" s="68">
        <f t="shared" si="9"/>
        <v>372.7600969</v>
      </c>
      <c r="G120" s="68">
        <f t="shared" si="10"/>
        <v>171704.3114</v>
      </c>
    </row>
    <row r="121">
      <c r="A121" s="64">
        <f t="shared" si="11"/>
        <v>104</v>
      </c>
      <c r="B121" s="65">
        <f t="shared" si="12"/>
        <v>48075</v>
      </c>
      <c r="C121" s="66" t="str">
        <f t="shared" si="7"/>
        <v/>
      </c>
      <c r="D121" s="67">
        <f t="shared" si="13"/>
        <v>1089.747895</v>
      </c>
      <c r="E121" s="68">
        <f t="shared" si="8"/>
        <v>715.4346307</v>
      </c>
      <c r="F121" s="68">
        <f t="shared" si="9"/>
        <v>374.313264</v>
      </c>
      <c r="G121" s="68">
        <f t="shared" si="10"/>
        <v>171329.9981</v>
      </c>
    </row>
    <row r="122">
      <c r="A122" s="64">
        <f t="shared" si="11"/>
        <v>105</v>
      </c>
      <c r="B122" s="65">
        <f t="shared" si="12"/>
        <v>48106</v>
      </c>
      <c r="C122" s="66" t="str">
        <f t="shared" si="7"/>
        <v/>
      </c>
      <c r="D122" s="67">
        <f t="shared" si="13"/>
        <v>1089.747895</v>
      </c>
      <c r="E122" s="68">
        <f t="shared" si="8"/>
        <v>713.8749921</v>
      </c>
      <c r="F122" s="68">
        <f t="shared" si="9"/>
        <v>375.8729026</v>
      </c>
      <c r="G122" s="68">
        <f t="shared" si="10"/>
        <v>170954.1252</v>
      </c>
    </row>
    <row r="123">
      <c r="A123" s="64">
        <f t="shared" si="11"/>
        <v>106</v>
      </c>
      <c r="B123" s="65">
        <f t="shared" si="12"/>
        <v>48136</v>
      </c>
      <c r="C123" s="66" t="str">
        <f t="shared" si="7"/>
        <v/>
      </c>
      <c r="D123" s="67">
        <f t="shared" si="13"/>
        <v>1089.747895</v>
      </c>
      <c r="E123" s="68">
        <f t="shared" si="8"/>
        <v>712.3088551</v>
      </c>
      <c r="F123" s="68">
        <f t="shared" si="9"/>
        <v>377.4390397</v>
      </c>
      <c r="G123" s="68">
        <f t="shared" si="10"/>
        <v>170576.6862</v>
      </c>
    </row>
    <row r="124">
      <c r="A124" s="64">
        <f t="shared" si="11"/>
        <v>107</v>
      </c>
      <c r="B124" s="65">
        <f t="shared" si="12"/>
        <v>48167</v>
      </c>
      <c r="C124" s="66" t="str">
        <f t="shared" si="7"/>
        <v/>
      </c>
      <c r="D124" s="67">
        <f t="shared" si="13"/>
        <v>1089.747895</v>
      </c>
      <c r="E124" s="68">
        <f t="shared" si="8"/>
        <v>710.7361924</v>
      </c>
      <c r="F124" s="68">
        <f t="shared" si="9"/>
        <v>379.0117023</v>
      </c>
      <c r="G124" s="68">
        <f t="shared" si="10"/>
        <v>170197.6745</v>
      </c>
    </row>
    <row r="125">
      <c r="A125" s="64">
        <f t="shared" si="11"/>
        <v>108</v>
      </c>
      <c r="B125" s="65">
        <f t="shared" si="12"/>
        <v>48197</v>
      </c>
      <c r="C125" s="78">
        <f t="shared" si="7"/>
        <v>9</v>
      </c>
      <c r="D125" s="67">
        <f t="shared" si="13"/>
        <v>1089.747895</v>
      </c>
      <c r="E125" s="68">
        <f t="shared" si="8"/>
        <v>709.156977</v>
      </c>
      <c r="F125" s="68">
        <f t="shared" si="9"/>
        <v>380.5909178</v>
      </c>
      <c r="G125" s="68">
        <f t="shared" si="10"/>
        <v>169817.0836</v>
      </c>
    </row>
    <row r="126">
      <c r="A126" s="64">
        <f t="shared" si="11"/>
        <v>109</v>
      </c>
      <c r="B126" s="65">
        <f t="shared" si="12"/>
        <v>48228</v>
      </c>
      <c r="C126" s="66" t="str">
        <f t="shared" si="7"/>
        <v/>
      </c>
      <c r="D126" s="67">
        <f t="shared" si="13"/>
        <v>1089.747895</v>
      </c>
      <c r="E126" s="68">
        <f t="shared" si="8"/>
        <v>707.5711815</v>
      </c>
      <c r="F126" s="68">
        <f t="shared" si="9"/>
        <v>382.1767132</v>
      </c>
      <c r="G126" s="68">
        <f t="shared" si="10"/>
        <v>169434.9068</v>
      </c>
    </row>
    <row r="127">
      <c r="A127" s="64">
        <f t="shared" si="11"/>
        <v>110</v>
      </c>
      <c r="B127" s="65">
        <f t="shared" si="12"/>
        <v>48259</v>
      </c>
      <c r="C127" s="66" t="str">
        <f t="shared" si="7"/>
        <v/>
      </c>
      <c r="D127" s="67">
        <f t="shared" si="13"/>
        <v>1089.747895</v>
      </c>
      <c r="E127" s="68">
        <f t="shared" si="8"/>
        <v>705.9787785</v>
      </c>
      <c r="F127" s="68">
        <f t="shared" si="9"/>
        <v>383.7691162</v>
      </c>
      <c r="G127" s="68">
        <f t="shared" si="10"/>
        <v>169051.1377</v>
      </c>
    </row>
    <row r="128">
      <c r="A128" s="64">
        <f t="shared" si="11"/>
        <v>111</v>
      </c>
      <c r="B128" s="65">
        <f t="shared" si="12"/>
        <v>48288</v>
      </c>
      <c r="C128" s="66" t="str">
        <f t="shared" si="7"/>
        <v/>
      </c>
      <c r="D128" s="67">
        <f t="shared" si="13"/>
        <v>1089.747895</v>
      </c>
      <c r="E128" s="68">
        <f t="shared" si="8"/>
        <v>704.3797405</v>
      </c>
      <c r="F128" s="68">
        <f t="shared" si="9"/>
        <v>385.3681542</v>
      </c>
      <c r="G128" s="68">
        <f t="shared" si="10"/>
        <v>168665.7696</v>
      </c>
    </row>
    <row r="129">
      <c r="A129" s="64">
        <f t="shared" si="11"/>
        <v>112</v>
      </c>
      <c r="B129" s="65">
        <f t="shared" si="12"/>
        <v>48319</v>
      </c>
      <c r="C129" s="66" t="str">
        <f t="shared" si="7"/>
        <v/>
      </c>
      <c r="D129" s="67">
        <f t="shared" si="13"/>
        <v>1089.747895</v>
      </c>
      <c r="E129" s="68">
        <f t="shared" si="8"/>
        <v>702.7740399</v>
      </c>
      <c r="F129" s="68">
        <f t="shared" si="9"/>
        <v>386.9738548</v>
      </c>
      <c r="G129" s="68">
        <f t="shared" si="10"/>
        <v>168278.7957</v>
      </c>
    </row>
    <row r="130">
      <c r="A130" s="64">
        <f t="shared" si="11"/>
        <v>113</v>
      </c>
      <c r="B130" s="65">
        <f t="shared" si="12"/>
        <v>48349</v>
      </c>
      <c r="C130" s="66" t="str">
        <f t="shared" si="7"/>
        <v/>
      </c>
      <c r="D130" s="67">
        <f t="shared" si="13"/>
        <v>1089.747895</v>
      </c>
      <c r="E130" s="68">
        <f t="shared" si="8"/>
        <v>701.1616488</v>
      </c>
      <c r="F130" s="68">
        <f t="shared" si="9"/>
        <v>388.5862459</v>
      </c>
      <c r="G130" s="68">
        <f t="shared" si="10"/>
        <v>167890.2095</v>
      </c>
    </row>
    <row r="131">
      <c r="A131" s="64">
        <f t="shared" si="11"/>
        <v>114</v>
      </c>
      <c r="B131" s="65">
        <f t="shared" si="12"/>
        <v>48380</v>
      </c>
      <c r="C131" s="66" t="str">
        <f t="shared" si="7"/>
        <v/>
      </c>
      <c r="D131" s="67">
        <f t="shared" si="13"/>
        <v>1089.747895</v>
      </c>
      <c r="E131" s="68">
        <f t="shared" si="8"/>
        <v>699.5425395</v>
      </c>
      <c r="F131" s="68">
        <f t="shared" si="9"/>
        <v>390.2053553</v>
      </c>
      <c r="G131" s="68">
        <f t="shared" si="10"/>
        <v>167500.0041</v>
      </c>
    </row>
    <row r="132">
      <c r="A132" s="64">
        <f t="shared" si="11"/>
        <v>115</v>
      </c>
      <c r="B132" s="65">
        <f t="shared" si="12"/>
        <v>48410</v>
      </c>
      <c r="C132" s="66" t="str">
        <f t="shared" si="7"/>
        <v/>
      </c>
      <c r="D132" s="67">
        <f t="shared" si="13"/>
        <v>1089.747895</v>
      </c>
      <c r="E132" s="68">
        <f t="shared" si="8"/>
        <v>697.9166838</v>
      </c>
      <c r="F132" s="68">
        <f t="shared" si="9"/>
        <v>391.8312109</v>
      </c>
      <c r="G132" s="68">
        <f t="shared" si="10"/>
        <v>167108.1729</v>
      </c>
    </row>
    <row r="133">
      <c r="A133" s="64">
        <f t="shared" si="11"/>
        <v>116</v>
      </c>
      <c r="B133" s="65">
        <f t="shared" si="12"/>
        <v>48441</v>
      </c>
      <c r="C133" s="66" t="str">
        <f t="shared" si="7"/>
        <v/>
      </c>
      <c r="D133" s="67">
        <f t="shared" si="13"/>
        <v>1089.747895</v>
      </c>
      <c r="E133" s="68">
        <f t="shared" si="8"/>
        <v>696.2840538</v>
      </c>
      <c r="F133" s="68">
        <f t="shared" si="9"/>
        <v>393.463841</v>
      </c>
      <c r="G133" s="68">
        <f t="shared" si="10"/>
        <v>166714.7091</v>
      </c>
    </row>
    <row r="134">
      <c r="A134" s="64">
        <f t="shared" si="11"/>
        <v>117</v>
      </c>
      <c r="B134" s="65">
        <f t="shared" si="12"/>
        <v>48472</v>
      </c>
      <c r="C134" s="66" t="str">
        <f t="shared" si="7"/>
        <v/>
      </c>
      <c r="D134" s="67">
        <f t="shared" si="13"/>
        <v>1089.747895</v>
      </c>
      <c r="E134" s="68">
        <f t="shared" si="8"/>
        <v>694.6446211</v>
      </c>
      <c r="F134" s="68">
        <f t="shared" si="9"/>
        <v>395.1032736</v>
      </c>
      <c r="G134" s="68">
        <f t="shared" si="10"/>
        <v>166319.6058</v>
      </c>
    </row>
    <row r="135">
      <c r="A135" s="64">
        <f t="shared" si="11"/>
        <v>118</v>
      </c>
      <c r="B135" s="65">
        <f t="shared" si="12"/>
        <v>48502</v>
      </c>
      <c r="C135" s="66" t="str">
        <f t="shared" si="7"/>
        <v/>
      </c>
      <c r="D135" s="67">
        <f t="shared" si="13"/>
        <v>1089.747895</v>
      </c>
      <c r="E135" s="68">
        <f t="shared" si="8"/>
        <v>692.9983574</v>
      </c>
      <c r="F135" s="68">
        <f t="shared" si="9"/>
        <v>396.7495373</v>
      </c>
      <c r="G135" s="68">
        <f t="shared" si="10"/>
        <v>165922.8563</v>
      </c>
    </row>
    <row r="136">
      <c r="A136" s="64">
        <f t="shared" si="11"/>
        <v>119</v>
      </c>
      <c r="B136" s="65">
        <f t="shared" si="12"/>
        <v>48533</v>
      </c>
      <c r="C136" s="66" t="str">
        <f t="shared" si="7"/>
        <v/>
      </c>
      <c r="D136" s="67">
        <f t="shared" si="13"/>
        <v>1089.747895</v>
      </c>
      <c r="E136" s="68">
        <f t="shared" si="8"/>
        <v>691.3452344</v>
      </c>
      <c r="F136" s="68">
        <f t="shared" si="9"/>
        <v>398.4026603</v>
      </c>
      <c r="G136" s="68">
        <f t="shared" si="10"/>
        <v>165524.4536</v>
      </c>
    </row>
    <row r="137">
      <c r="A137" s="64">
        <f t="shared" si="11"/>
        <v>120</v>
      </c>
      <c r="B137" s="65">
        <f t="shared" si="12"/>
        <v>48563</v>
      </c>
      <c r="C137" s="78">
        <f t="shared" si="7"/>
        <v>10</v>
      </c>
      <c r="D137" s="67">
        <f t="shared" si="13"/>
        <v>1089.747895</v>
      </c>
      <c r="E137" s="68">
        <f t="shared" si="8"/>
        <v>689.6852233</v>
      </c>
      <c r="F137" s="68">
        <f t="shared" si="9"/>
        <v>400.0626714</v>
      </c>
      <c r="G137" s="68">
        <f t="shared" si="10"/>
        <v>165124.3909</v>
      </c>
    </row>
    <row r="138">
      <c r="A138" s="64">
        <f t="shared" si="11"/>
        <v>121</v>
      </c>
      <c r="B138" s="65">
        <f t="shared" si="12"/>
        <v>48594</v>
      </c>
      <c r="C138" s="66" t="str">
        <f t="shared" si="7"/>
        <v/>
      </c>
      <c r="D138" s="67">
        <f t="shared" si="13"/>
        <v>1089.747895</v>
      </c>
      <c r="E138" s="68">
        <f t="shared" si="8"/>
        <v>688.0182955</v>
      </c>
      <c r="F138" s="68">
        <f t="shared" si="9"/>
        <v>401.7295992</v>
      </c>
      <c r="G138" s="68">
        <f t="shared" si="10"/>
        <v>164722.6613</v>
      </c>
    </row>
    <row r="139">
      <c r="A139" s="64">
        <f t="shared" si="11"/>
        <v>122</v>
      </c>
      <c r="B139" s="65">
        <f t="shared" si="12"/>
        <v>48625</v>
      </c>
      <c r="C139" s="66" t="str">
        <f t="shared" si="7"/>
        <v/>
      </c>
      <c r="D139" s="67">
        <f t="shared" si="13"/>
        <v>1089.747895</v>
      </c>
      <c r="E139" s="68">
        <f t="shared" si="8"/>
        <v>686.3444222</v>
      </c>
      <c r="F139" s="68">
        <f t="shared" si="9"/>
        <v>403.4034726</v>
      </c>
      <c r="G139" s="68">
        <f t="shared" si="10"/>
        <v>164319.2578</v>
      </c>
    </row>
    <row r="140">
      <c r="A140" s="64">
        <f t="shared" si="11"/>
        <v>123</v>
      </c>
      <c r="B140" s="65">
        <f t="shared" si="12"/>
        <v>48653</v>
      </c>
      <c r="C140" s="66" t="str">
        <f t="shared" si="7"/>
        <v/>
      </c>
      <c r="D140" s="67">
        <f t="shared" si="13"/>
        <v>1089.747895</v>
      </c>
      <c r="E140" s="68">
        <f t="shared" si="8"/>
        <v>684.6635744</v>
      </c>
      <c r="F140" s="68">
        <f t="shared" si="9"/>
        <v>405.0843204</v>
      </c>
      <c r="G140" s="68">
        <f t="shared" si="10"/>
        <v>163914.1735</v>
      </c>
    </row>
    <row r="141">
      <c r="A141" s="64">
        <f t="shared" si="11"/>
        <v>124</v>
      </c>
      <c r="B141" s="65">
        <f t="shared" si="12"/>
        <v>48684</v>
      </c>
      <c r="C141" s="66" t="str">
        <f t="shared" si="7"/>
        <v/>
      </c>
      <c r="D141" s="67">
        <f t="shared" si="13"/>
        <v>1089.747895</v>
      </c>
      <c r="E141" s="68">
        <f t="shared" si="8"/>
        <v>682.975723</v>
      </c>
      <c r="F141" s="68">
        <f t="shared" si="9"/>
        <v>406.7721717</v>
      </c>
      <c r="G141" s="68">
        <f t="shared" si="10"/>
        <v>163507.4014</v>
      </c>
    </row>
    <row r="142">
      <c r="A142" s="64">
        <f t="shared" si="11"/>
        <v>125</v>
      </c>
      <c r="B142" s="65">
        <f t="shared" si="12"/>
        <v>48714</v>
      </c>
      <c r="C142" s="66" t="str">
        <f t="shared" si="7"/>
        <v/>
      </c>
      <c r="D142" s="67">
        <f t="shared" si="13"/>
        <v>1089.747895</v>
      </c>
      <c r="E142" s="68">
        <f t="shared" si="8"/>
        <v>681.280839</v>
      </c>
      <c r="F142" s="68">
        <f t="shared" si="9"/>
        <v>408.4670557</v>
      </c>
      <c r="G142" s="68">
        <f t="shared" si="10"/>
        <v>163098.9343</v>
      </c>
    </row>
    <row r="143">
      <c r="A143" s="64">
        <f t="shared" si="11"/>
        <v>126</v>
      </c>
      <c r="B143" s="65">
        <f t="shared" si="12"/>
        <v>48745</v>
      </c>
      <c r="C143" s="66" t="str">
        <f t="shared" si="7"/>
        <v/>
      </c>
      <c r="D143" s="67">
        <f t="shared" si="13"/>
        <v>1089.747895</v>
      </c>
      <c r="E143" s="68">
        <f t="shared" si="8"/>
        <v>679.5788929</v>
      </c>
      <c r="F143" s="68">
        <f t="shared" si="9"/>
        <v>410.1690018</v>
      </c>
      <c r="G143" s="68">
        <f t="shared" si="10"/>
        <v>162688.7653</v>
      </c>
    </row>
    <row r="144">
      <c r="A144" s="64">
        <f t="shared" si="11"/>
        <v>127</v>
      </c>
      <c r="B144" s="65">
        <f t="shared" si="12"/>
        <v>48775</v>
      </c>
      <c r="C144" s="66" t="str">
        <f t="shared" si="7"/>
        <v/>
      </c>
      <c r="D144" s="67">
        <f t="shared" si="13"/>
        <v>1089.747895</v>
      </c>
      <c r="E144" s="68">
        <f t="shared" si="8"/>
        <v>677.8698554</v>
      </c>
      <c r="F144" s="68">
        <f t="shared" si="9"/>
        <v>411.8780393</v>
      </c>
      <c r="G144" s="68">
        <f t="shared" si="10"/>
        <v>162276.8873</v>
      </c>
    </row>
    <row r="145">
      <c r="A145" s="64">
        <f t="shared" si="11"/>
        <v>128</v>
      </c>
      <c r="B145" s="65">
        <f t="shared" si="12"/>
        <v>48806</v>
      </c>
      <c r="C145" s="66" t="str">
        <f t="shared" si="7"/>
        <v/>
      </c>
      <c r="D145" s="67">
        <f t="shared" si="13"/>
        <v>1089.747895</v>
      </c>
      <c r="E145" s="68">
        <f t="shared" si="8"/>
        <v>676.1536969</v>
      </c>
      <c r="F145" s="68">
        <f t="shared" si="9"/>
        <v>413.5941978</v>
      </c>
      <c r="G145" s="68">
        <f t="shared" si="10"/>
        <v>161863.2931</v>
      </c>
    </row>
    <row r="146">
      <c r="A146" s="64">
        <f t="shared" si="11"/>
        <v>129</v>
      </c>
      <c r="B146" s="65">
        <f t="shared" si="12"/>
        <v>48837</v>
      </c>
      <c r="C146" s="66" t="str">
        <f t="shared" si="7"/>
        <v/>
      </c>
      <c r="D146" s="67">
        <f t="shared" si="13"/>
        <v>1089.747895</v>
      </c>
      <c r="E146" s="68">
        <f t="shared" si="8"/>
        <v>674.4303878</v>
      </c>
      <c r="F146" s="68">
        <f t="shared" si="9"/>
        <v>415.317507</v>
      </c>
      <c r="G146" s="68">
        <f t="shared" si="10"/>
        <v>161447.9756</v>
      </c>
    </row>
    <row r="147">
      <c r="A147" s="64">
        <f t="shared" si="11"/>
        <v>130</v>
      </c>
      <c r="B147" s="65">
        <f t="shared" si="12"/>
        <v>48867</v>
      </c>
      <c r="C147" s="66" t="str">
        <f t="shared" si="7"/>
        <v/>
      </c>
      <c r="D147" s="67">
        <f t="shared" si="13"/>
        <v>1089.747895</v>
      </c>
      <c r="E147" s="68">
        <f t="shared" si="8"/>
        <v>672.6998981</v>
      </c>
      <c r="F147" s="68">
        <f t="shared" si="9"/>
        <v>417.0479966</v>
      </c>
      <c r="G147" s="68">
        <f t="shared" si="10"/>
        <v>161030.9276</v>
      </c>
    </row>
    <row r="148">
      <c r="A148" s="64">
        <f t="shared" si="11"/>
        <v>131</v>
      </c>
      <c r="B148" s="65">
        <f t="shared" si="12"/>
        <v>48898</v>
      </c>
      <c r="C148" s="66" t="str">
        <f t="shared" si="7"/>
        <v/>
      </c>
      <c r="D148" s="67">
        <f t="shared" si="13"/>
        <v>1089.747895</v>
      </c>
      <c r="E148" s="68">
        <f t="shared" si="8"/>
        <v>670.9621982</v>
      </c>
      <c r="F148" s="68">
        <f t="shared" si="9"/>
        <v>418.7856966</v>
      </c>
      <c r="G148" s="68">
        <f t="shared" si="10"/>
        <v>160612.1419</v>
      </c>
    </row>
    <row r="149">
      <c r="A149" s="64">
        <f t="shared" si="11"/>
        <v>132</v>
      </c>
      <c r="B149" s="65">
        <f t="shared" si="12"/>
        <v>48928</v>
      </c>
      <c r="C149" s="78">
        <f t="shared" si="7"/>
        <v>11</v>
      </c>
      <c r="D149" s="67">
        <f t="shared" si="13"/>
        <v>1089.747895</v>
      </c>
      <c r="E149" s="68">
        <f t="shared" si="8"/>
        <v>669.2172578</v>
      </c>
      <c r="F149" s="68">
        <f t="shared" si="9"/>
        <v>420.530637</v>
      </c>
      <c r="G149" s="68">
        <f t="shared" si="10"/>
        <v>160191.6112</v>
      </c>
    </row>
    <row r="150">
      <c r="A150" s="64">
        <f t="shared" si="11"/>
        <v>133</v>
      </c>
      <c r="B150" s="65">
        <f t="shared" si="12"/>
        <v>48959</v>
      </c>
      <c r="C150" s="66" t="str">
        <f t="shared" si="7"/>
        <v/>
      </c>
      <c r="D150" s="67">
        <f t="shared" si="13"/>
        <v>1089.747895</v>
      </c>
      <c r="E150" s="68">
        <f t="shared" si="8"/>
        <v>667.4650468</v>
      </c>
      <c r="F150" s="68">
        <f t="shared" si="9"/>
        <v>422.282848</v>
      </c>
      <c r="G150" s="68">
        <f t="shared" si="10"/>
        <v>159769.3284</v>
      </c>
    </row>
    <row r="151">
      <c r="A151" s="64">
        <f t="shared" si="11"/>
        <v>134</v>
      </c>
      <c r="B151" s="65">
        <f t="shared" si="12"/>
        <v>48990</v>
      </c>
      <c r="C151" s="66" t="str">
        <f t="shared" si="7"/>
        <v/>
      </c>
      <c r="D151" s="67">
        <f t="shared" si="13"/>
        <v>1089.747895</v>
      </c>
      <c r="E151" s="68">
        <f t="shared" si="8"/>
        <v>665.7055349</v>
      </c>
      <c r="F151" s="68">
        <f t="shared" si="9"/>
        <v>424.0423598</v>
      </c>
      <c r="G151" s="68">
        <f t="shared" si="10"/>
        <v>159345.286</v>
      </c>
    </row>
    <row r="152">
      <c r="A152" s="64">
        <f t="shared" si="11"/>
        <v>135</v>
      </c>
      <c r="B152" s="65">
        <f t="shared" si="12"/>
        <v>49018</v>
      </c>
      <c r="C152" s="66" t="str">
        <f t="shared" si="7"/>
        <v/>
      </c>
      <c r="D152" s="67">
        <f t="shared" si="13"/>
        <v>1089.747895</v>
      </c>
      <c r="E152" s="68">
        <f t="shared" si="8"/>
        <v>663.9386917</v>
      </c>
      <c r="F152" s="68">
        <f t="shared" si="9"/>
        <v>425.809203</v>
      </c>
      <c r="G152" s="68">
        <f t="shared" si="10"/>
        <v>158919.4768</v>
      </c>
    </row>
    <row r="153">
      <c r="A153" s="64">
        <f t="shared" si="11"/>
        <v>136</v>
      </c>
      <c r="B153" s="65">
        <f t="shared" si="12"/>
        <v>49049</v>
      </c>
      <c r="C153" s="66" t="str">
        <f t="shared" si="7"/>
        <v/>
      </c>
      <c r="D153" s="67">
        <f t="shared" si="13"/>
        <v>1089.747895</v>
      </c>
      <c r="E153" s="68">
        <f t="shared" si="8"/>
        <v>662.1644867</v>
      </c>
      <c r="F153" s="68">
        <f t="shared" si="9"/>
        <v>427.583408</v>
      </c>
      <c r="G153" s="68">
        <f t="shared" si="10"/>
        <v>158491.8934</v>
      </c>
    </row>
    <row r="154">
      <c r="A154" s="64">
        <f t="shared" si="11"/>
        <v>137</v>
      </c>
      <c r="B154" s="65">
        <f t="shared" si="12"/>
        <v>49079</v>
      </c>
      <c r="C154" s="66" t="str">
        <f t="shared" si="7"/>
        <v/>
      </c>
      <c r="D154" s="67">
        <f t="shared" si="13"/>
        <v>1089.747895</v>
      </c>
      <c r="E154" s="68">
        <f t="shared" si="8"/>
        <v>660.3828892</v>
      </c>
      <c r="F154" s="68">
        <f t="shared" si="9"/>
        <v>429.3650055</v>
      </c>
      <c r="G154" s="68">
        <f t="shared" si="10"/>
        <v>158062.5284</v>
      </c>
    </row>
    <row r="155">
      <c r="A155" s="64">
        <f t="shared" si="11"/>
        <v>138</v>
      </c>
      <c r="B155" s="65">
        <f t="shared" si="12"/>
        <v>49110</v>
      </c>
      <c r="C155" s="66" t="str">
        <f t="shared" si="7"/>
        <v/>
      </c>
      <c r="D155" s="67">
        <f t="shared" si="13"/>
        <v>1089.747895</v>
      </c>
      <c r="E155" s="68">
        <f t="shared" si="8"/>
        <v>658.5938683</v>
      </c>
      <c r="F155" s="68">
        <f t="shared" si="9"/>
        <v>431.1540264</v>
      </c>
      <c r="G155" s="68">
        <f t="shared" si="10"/>
        <v>157631.3744</v>
      </c>
    </row>
    <row r="156">
      <c r="A156" s="64">
        <f t="shared" si="11"/>
        <v>139</v>
      </c>
      <c r="B156" s="65">
        <f t="shared" si="12"/>
        <v>49140</v>
      </c>
      <c r="C156" s="66" t="str">
        <f t="shared" si="7"/>
        <v/>
      </c>
      <c r="D156" s="67">
        <f t="shared" si="13"/>
        <v>1089.747895</v>
      </c>
      <c r="E156" s="68">
        <f t="shared" si="8"/>
        <v>656.7973932</v>
      </c>
      <c r="F156" s="68">
        <f t="shared" si="9"/>
        <v>432.9505015</v>
      </c>
      <c r="G156" s="68">
        <f t="shared" si="10"/>
        <v>157198.4239</v>
      </c>
    </row>
    <row r="157">
      <c r="A157" s="64">
        <f t="shared" si="11"/>
        <v>140</v>
      </c>
      <c r="B157" s="65">
        <f t="shared" si="12"/>
        <v>49171</v>
      </c>
      <c r="C157" s="66" t="str">
        <f t="shared" si="7"/>
        <v/>
      </c>
      <c r="D157" s="67">
        <f t="shared" si="13"/>
        <v>1089.747895</v>
      </c>
      <c r="E157" s="68">
        <f t="shared" si="8"/>
        <v>654.9934328</v>
      </c>
      <c r="F157" s="68">
        <f t="shared" si="9"/>
        <v>434.7544619</v>
      </c>
      <c r="G157" s="68">
        <f t="shared" si="10"/>
        <v>156763.6694</v>
      </c>
    </row>
    <row r="158">
      <c r="A158" s="64">
        <f t="shared" si="11"/>
        <v>141</v>
      </c>
      <c r="B158" s="65">
        <f t="shared" si="12"/>
        <v>49202</v>
      </c>
      <c r="C158" s="66" t="str">
        <f t="shared" si="7"/>
        <v/>
      </c>
      <c r="D158" s="67">
        <f t="shared" si="13"/>
        <v>1089.747895</v>
      </c>
      <c r="E158" s="68">
        <f t="shared" si="8"/>
        <v>653.1819559</v>
      </c>
      <c r="F158" s="68">
        <f t="shared" si="9"/>
        <v>436.5659388</v>
      </c>
      <c r="G158" s="68">
        <f t="shared" si="10"/>
        <v>156327.1035</v>
      </c>
    </row>
    <row r="159">
      <c r="A159" s="64">
        <f t="shared" si="11"/>
        <v>142</v>
      </c>
      <c r="B159" s="65">
        <f t="shared" si="12"/>
        <v>49232</v>
      </c>
      <c r="C159" s="66" t="str">
        <f t="shared" si="7"/>
        <v/>
      </c>
      <c r="D159" s="67">
        <f t="shared" si="13"/>
        <v>1089.747895</v>
      </c>
      <c r="E159" s="68">
        <f t="shared" si="8"/>
        <v>651.3629311</v>
      </c>
      <c r="F159" s="68">
        <f t="shared" si="9"/>
        <v>438.3849636</v>
      </c>
      <c r="G159" s="68">
        <f t="shared" si="10"/>
        <v>155888.7185</v>
      </c>
    </row>
    <row r="160">
      <c r="A160" s="64">
        <f t="shared" si="11"/>
        <v>143</v>
      </c>
      <c r="B160" s="65">
        <f t="shared" si="12"/>
        <v>49263</v>
      </c>
      <c r="C160" s="66" t="str">
        <f t="shared" si="7"/>
        <v/>
      </c>
      <c r="D160" s="67">
        <f t="shared" si="13"/>
        <v>1089.747895</v>
      </c>
      <c r="E160" s="68">
        <f t="shared" si="8"/>
        <v>649.5363271</v>
      </c>
      <c r="F160" s="68">
        <f t="shared" si="9"/>
        <v>440.2115676</v>
      </c>
      <c r="G160" s="68">
        <f t="shared" si="10"/>
        <v>155448.5069</v>
      </c>
    </row>
    <row r="161">
      <c r="A161" s="64">
        <f t="shared" si="11"/>
        <v>144</v>
      </c>
      <c r="B161" s="65">
        <f t="shared" si="12"/>
        <v>49293</v>
      </c>
      <c r="C161" s="78">
        <f t="shared" si="7"/>
        <v>12</v>
      </c>
      <c r="D161" s="67">
        <f t="shared" si="13"/>
        <v>1089.747895</v>
      </c>
      <c r="E161" s="68">
        <f t="shared" si="8"/>
        <v>647.7021122</v>
      </c>
      <c r="F161" s="68">
        <f t="shared" si="9"/>
        <v>442.0457825</v>
      </c>
      <c r="G161" s="68">
        <f t="shared" si="10"/>
        <v>155006.4612</v>
      </c>
    </row>
    <row r="162">
      <c r="A162" s="64">
        <f t="shared" si="11"/>
        <v>145</v>
      </c>
      <c r="B162" s="65">
        <f t="shared" si="12"/>
        <v>49324</v>
      </c>
      <c r="C162" s="66" t="str">
        <f t="shared" si="7"/>
        <v/>
      </c>
      <c r="D162" s="67">
        <f t="shared" si="13"/>
        <v>1089.747895</v>
      </c>
      <c r="E162" s="68">
        <f t="shared" si="8"/>
        <v>645.8602548</v>
      </c>
      <c r="F162" s="68">
        <f t="shared" si="9"/>
        <v>443.8876399</v>
      </c>
      <c r="G162" s="68">
        <f t="shared" si="10"/>
        <v>154562.5735</v>
      </c>
    </row>
    <row r="163">
      <c r="A163" s="64">
        <f t="shared" si="11"/>
        <v>146</v>
      </c>
      <c r="B163" s="65">
        <f t="shared" si="12"/>
        <v>49355</v>
      </c>
      <c r="C163" s="66" t="str">
        <f t="shared" si="7"/>
        <v/>
      </c>
      <c r="D163" s="67">
        <f t="shared" si="13"/>
        <v>1089.747895</v>
      </c>
      <c r="E163" s="68">
        <f t="shared" si="8"/>
        <v>644.010723</v>
      </c>
      <c r="F163" s="68">
        <f t="shared" si="9"/>
        <v>445.7371717</v>
      </c>
      <c r="G163" s="68">
        <f t="shared" si="10"/>
        <v>154116.8363</v>
      </c>
    </row>
    <row r="164">
      <c r="A164" s="64">
        <f t="shared" si="11"/>
        <v>147</v>
      </c>
      <c r="B164" s="65">
        <f t="shared" si="12"/>
        <v>49383</v>
      </c>
      <c r="C164" s="66" t="str">
        <f t="shared" si="7"/>
        <v/>
      </c>
      <c r="D164" s="67">
        <f t="shared" si="13"/>
        <v>1089.747895</v>
      </c>
      <c r="E164" s="68">
        <f t="shared" si="8"/>
        <v>642.1534848</v>
      </c>
      <c r="F164" s="68">
        <f t="shared" si="9"/>
        <v>447.5944099</v>
      </c>
      <c r="G164" s="68">
        <f t="shared" si="10"/>
        <v>153669.2419</v>
      </c>
    </row>
    <row r="165">
      <c r="A165" s="64">
        <f t="shared" si="11"/>
        <v>148</v>
      </c>
      <c r="B165" s="65">
        <f t="shared" si="12"/>
        <v>49414</v>
      </c>
      <c r="C165" s="66" t="str">
        <f t="shared" si="7"/>
        <v/>
      </c>
      <c r="D165" s="67">
        <f t="shared" si="13"/>
        <v>1089.747895</v>
      </c>
      <c r="E165" s="68">
        <f t="shared" si="8"/>
        <v>640.2885081</v>
      </c>
      <c r="F165" s="68">
        <f t="shared" si="9"/>
        <v>449.4593867</v>
      </c>
      <c r="G165" s="68">
        <f t="shared" si="10"/>
        <v>153219.7825</v>
      </c>
    </row>
    <row r="166">
      <c r="A166" s="64">
        <f t="shared" si="11"/>
        <v>149</v>
      </c>
      <c r="B166" s="65">
        <f t="shared" si="12"/>
        <v>49444</v>
      </c>
      <c r="C166" s="66" t="str">
        <f t="shared" si="7"/>
        <v/>
      </c>
      <c r="D166" s="67">
        <f t="shared" si="13"/>
        <v>1089.747895</v>
      </c>
      <c r="E166" s="68">
        <f t="shared" si="8"/>
        <v>638.4157606</v>
      </c>
      <c r="F166" s="68">
        <f t="shared" si="9"/>
        <v>451.3321341</v>
      </c>
      <c r="G166" s="68">
        <f t="shared" si="10"/>
        <v>152768.4504</v>
      </c>
    </row>
    <row r="167">
      <c r="A167" s="64">
        <f t="shared" si="11"/>
        <v>150</v>
      </c>
      <c r="B167" s="65">
        <f t="shared" si="12"/>
        <v>49475</v>
      </c>
      <c r="C167" s="66" t="str">
        <f t="shared" si="7"/>
        <v/>
      </c>
      <c r="D167" s="67">
        <f t="shared" si="13"/>
        <v>1089.747895</v>
      </c>
      <c r="E167" s="68">
        <f t="shared" si="8"/>
        <v>636.5352101</v>
      </c>
      <c r="F167" s="68">
        <f t="shared" si="9"/>
        <v>453.2126847</v>
      </c>
      <c r="G167" s="68">
        <f t="shared" si="10"/>
        <v>152315.2377</v>
      </c>
    </row>
    <row r="168">
      <c r="A168" s="64">
        <f t="shared" si="11"/>
        <v>151</v>
      </c>
      <c r="B168" s="65">
        <f t="shared" si="12"/>
        <v>49505</v>
      </c>
      <c r="C168" s="66" t="str">
        <f t="shared" si="7"/>
        <v/>
      </c>
      <c r="D168" s="67">
        <f t="shared" si="13"/>
        <v>1089.747895</v>
      </c>
      <c r="E168" s="68">
        <f t="shared" si="8"/>
        <v>634.6468239</v>
      </c>
      <c r="F168" s="68">
        <f t="shared" si="9"/>
        <v>455.1010708</v>
      </c>
      <c r="G168" s="68">
        <f t="shared" si="10"/>
        <v>151860.1367</v>
      </c>
    </row>
    <row r="169">
      <c r="A169" s="64">
        <f t="shared" si="11"/>
        <v>152</v>
      </c>
      <c r="B169" s="65">
        <f t="shared" si="12"/>
        <v>49536</v>
      </c>
      <c r="C169" s="66" t="str">
        <f t="shared" si="7"/>
        <v/>
      </c>
      <c r="D169" s="67">
        <f t="shared" si="13"/>
        <v>1089.747895</v>
      </c>
      <c r="E169" s="68">
        <f t="shared" si="8"/>
        <v>632.7505694</v>
      </c>
      <c r="F169" s="68">
        <f t="shared" si="9"/>
        <v>456.9973253</v>
      </c>
      <c r="G169" s="68">
        <f t="shared" si="10"/>
        <v>151403.1393</v>
      </c>
    </row>
    <row r="170">
      <c r="A170" s="64">
        <f t="shared" si="11"/>
        <v>153</v>
      </c>
      <c r="B170" s="65">
        <f t="shared" si="12"/>
        <v>49567</v>
      </c>
      <c r="C170" s="66" t="str">
        <f t="shared" si="7"/>
        <v/>
      </c>
      <c r="D170" s="67">
        <f t="shared" si="13"/>
        <v>1089.747895</v>
      </c>
      <c r="E170" s="68">
        <f t="shared" si="8"/>
        <v>630.8464139</v>
      </c>
      <c r="F170" s="68">
        <f t="shared" si="9"/>
        <v>458.9014808</v>
      </c>
      <c r="G170" s="68">
        <f t="shared" si="10"/>
        <v>150944.2379</v>
      </c>
    </row>
    <row r="171">
      <c r="A171" s="64">
        <f t="shared" si="11"/>
        <v>154</v>
      </c>
      <c r="B171" s="65">
        <f t="shared" si="12"/>
        <v>49597</v>
      </c>
      <c r="C171" s="66" t="str">
        <f t="shared" si="7"/>
        <v/>
      </c>
      <c r="D171" s="67">
        <f t="shared" si="13"/>
        <v>1089.747895</v>
      </c>
      <c r="E171" s="68">
        <f t="shared" si="8"/>
        <v>628.9343244</v>
      </c>
      <c r="F171" s="68">
        <f t="shared" si="9"/>
        <v>460.8135703</v>
      </c>
      <c r="G171" s="68">
        <f t="shared" si="10"/>
        <v>150483.4243</v>
      </c>
    </row>
    <row r="172">
      <c r="A172" s="64">
        <f t="shared" si="11"/>
        <v>155</v>
      </c>
      <c r="B172" s="65">
        <f t="shared" si="12"/>
        <v>49628</v>
      </c>
      <c r="C172" s="66" t="str">
        <f t="shared" si="7"/>
        <v/>
      </c>
      <c r="D172" s="67">
        <f t="shared" si="13"/>
        <v>1089.747895</v>
      </c>
      <c r="E172" s="68">
        <f t="shared" si="8"/>
        <v>627.0142678</v>
      </c>
      <c r="F172" s="68">
        <f t="shared" si="9"/>
        <v>462.7336269</v>
      </c>
      <c r="G172" s="68">
        <f t="shared" si="10"/>
        <v>150020.6907</v>
      </c>
    </row>
    <row r="173">
      <c r="A173" s="64">
        <f t="shared" si="11"/>
        <v>156</v>
      </c>
      <c r="B173" s="65">
        <f t="shared" si="12"/>
        <v>49658</v>
      </c>
      <c r="C173" s="78">
        <f t="shared" si="7"/>
        <v>13</v>
      </c>
      <c r="D173" s="67">
        <f t="shared" si="13"/>
        <v>1089.747895</v>
      </c>
      <c r="E173" s="68">
        <f t="shared" si="8"/>
        <v>625.0862111</v>
      </c>
      <c r="F173" s="68">
        <f t="shared" si="9"/>
        <v>464.6616837</v>
      </c>
      <c r="G173" s="68">
        <f t="shared" si="10"/>
        <v>149556.029</v>
      </c>
    </row>
    <row r="174">
      <c r="A174" s="64">
        <f t="shared" si="11"/>
        <v>157</v>
      </c>
      <c r="B174" s="65">
        <f t="shared" si="12"/>
        <v>49689</v>
      </c>
      <c r="C174" s="66" t="str">
        <f t="shared" si="7"/>
        <v/>
      </c>
      <c r="D174" s="67">
        <f t="shared" si="13"/>
        <v>1089.747895</v>
      </c>
      <c r="E174" s="68">
        <f t="shared" si="8"/>
        <v>623.1501207</v>
      </c>
      <c r="F174" s="68">
        <f t="shared" si="9"/>
        <v>466.597774</v>
      </c>
      <c r="G174" s="68">
        <f t="shared" si="10"/>
        <v>149089.4312</v>
      </c>
    </row>
    <row r="175">
      <c r="A175" s="64">
        <f t="shared" si="11"/>
        <v>158</v>
      </c>
      <c r="B175" s="65">
        <f t="shared" si="12"/>
        <v>49720</v>
      </c>
      <c r="C175" s="66" t="str">
        <f t="shared" si="7"/>
        <v/>
      </c>
      <c r="D175" s="67">
        <f t="shared" si="13"/>
        <v>1089.747895</v>
      </c>
      <c r="E175" s="68">
        <f t="shared" si="8"/>
        <v>621.2059633</v>
      </c>
      <c r="F175" s="68">
        <f t="shared" si="9"/>
        <v>468.5419314</v>
      </c>
      <c r="G175" s="68">
        <f t="shared" si="10"/>
        <v>148620.8893</v>
      </c>
    </row>
    <row r="176">
      <c r="A176" s="64">
        <f t="shared" si="11"/>
        <v>159</v>
      </c>
      <c r="B176" s="65">
        <f t="shared" si="12"/>
        <v>49749</v>
      </c>
      <c r="C176" s="66" t="str">
        <f t="shared" si="7"/>
        <v/>
      </c>
      <c r="D176" s="67">
        <f t="shared" si="13"/>
        <v>1089.747895</v>
      </c>
      <c r="E176" s="68">
        <f t="shared" si="8"/>
        <v>619.2537053</v>
      </c>
      <c r="F176" s="68">
        <f t="shared" si="9"/>
        <v>470.4941894</v>
      </c>
      <c r="G176" s="68">
        <f t="shared" si="10"/>
        <v>148150.3951</v>
      </c>
    </row>
    <row r="177">
      <c r="A177" s="64">
        <f t="shared" si="11"/>
        <v>160</v>
      </c>
      <c r="B177" s="65">
        <f t="shared" si="12"/>
        <v>49780</v>
      </c>
      <c r="C177" s="66" t="str">
        <f t="shared" si="7"/>
        <v/>
      </c>
      <c r="D177" s="67">
        <f t="shared" si="13"/>
        <v>1089.747895</v>
      </c>
      <c r="E177" s="68">
        <f t="shared" si="8"/>
        <v>617.2933128</v>
      </c>
      <c r="F177" s="68">
        <f t="shared" si="9"/>
        <v>472.4545819</v>
      </c>
      <c r="G177" s="68">
        <f t="shared" si="10"/>
        <v>147677.9405</v>
      </c>
    </row>
    <row r="178">
      <c r="A178" s="64">
        <f t="shared" si="11"/>
        <v>161</v>
      </c>
      <c r="B178" s="65">
        <f t="shared" si="12"/>
        <v>49810</v>
      </c>
      <c r="C178" s="66" t="str">
        <f t="shared" si="7"/>
        <v/>
      </c>
      <c r="D178" s="67">
        <f t="shared" si="13"/>
        <v>1089.747895</v>
      </c>
      <c r="E178" s="68">
        <f t="shared" si="8"/>
        <v>615.3247521</v>
      </c>
      <c r="F178" s="68">
        <f t="shared" si="9"/>
        <v>474.4231427</v>
      </c>
      <c r="G178" s="68">
        <f t="shared" si="10"/>
        <v>147203.5174</v>
      </c>
    </row>
    <row r="179">
      <c r="A179" s="64">
        <f t="shared" si="11"/>
        <v>162</v>
      </c>
      <c r="B179" s="65">
        <f t="shared" si="12"/>
        <v>49841</v>
      </c>
      <c r="C179" s="66" t="str">
        <f t="shared" si="7"/>
        <v/>
      </c>
      <c r="D179" s="67">
        <f t="shared" si="13"/>
        <v>1089.747895</v>
      </c>
      <c r="E179" s="68">
        <f t="shared" si="8"/>
        <v>613.347989</v>
      </c>
      <c r="F179" s="68">
        <f t="shared" si="9"/>
        <v>476.3999057</v>
      </c>
      <c r="G179" s="68">
        <f t="shared" si="10"/>
        <v>146727.1174</v>
      </c>
    </row>
    <row r="180">
      <c r="A180" s="64">
        <f t="shared" si="11"/>
        <v>163</v>
      </c>
      <c r="B180" s="65">
        <f t="shared" si="12"/>
        <v>49871</v>
      </c>
      <c r="C180" s="66" t="str">
        <f t="shared" si="7"/>
        <v/>
      </c>
      <c r="D180" s="67">
        <f t="shared" si="13"/>
        <v>1089.747895</v>
      </c>
      <c r="E180" s="68">
        <f t="shared" si="8"/>
        <v>611.3629894</v>
      </c>
      <c r="F180" s="68">
        <f t="shared" si="9"/>
        <v>478.3849054</v>
      </c>
      <c r="G180" s="68">
        <f t="shared" si="10"/>
        <v>146248.7325</v>
      </c>
    </row>
    <row r="181">
      <c r="A181" s="64">
        <f t="shared" si="11"/>
        <v>164</v>
      </c>
      <c r="B181" s="65">
        <f t="shared" si="12"/>
        <v>49902</v>
      </c>
      <c r="C181" s="66" t="str">
        <f t="shared" si="7"/>
        <v/>
      </c>
      <c r="D181" s="67">
        <f t="shared" si="13"/>
        <v>1089.747895</v>
      </c>
      <c r="E181" s="68">
        <f t="shared" si="8"/>
        <v>609.3697189</v>
      </c>
      <c r="F181" s="68">
        <f t="shared" si="9"/>
        <v>480.3781758</v>
      </c>
      <c r="G181" s="68">
        <f t="shared" si="10"/>
        <v>145768.3544</v>
      </c>
    </row>
    <row r="182">
      <c r="A182" s="64">
        <f t="shared" si="11"/>
        <v>165</v>
      </c>
      <c r="B182" s="65">
        <f t="shared" si="12"/>
        <v>49933</v>
      </c>
      <c r="C182" s="66" t="str">
        <f t="shared" si="7"/>
        <v/>
      </c>
      <c r="D182" s="67">
        <f t="shared" si="13"/>
        <v>1089.747895</v>
      </c>
      <c r="E182" s="68">
        <f t="shared" si="8"/>
        <v>607.3681432</v>
      </c>
      <c r="F182" s="68">
        <f t="shared" si="9"/>
        <v>482.3797515</v>
      </c>
      <c r="G182" s="68">
        <f t="shared" si="10"/>
        <v>145285.9746</v>
      </c>
    </row>
    <row r="183">
      <c r="A183" s="64">
        <f t="shared" si="11"/>
        <v>166</v>
      </c>
      <c r="B183" s="65">
        <f t="shared" si="12"/>
        <v>49963</v>
      </c>
      <c r="C183" s="66" t="str">
        <f t="shared" si="7"/>
        <v/>
      </c>
      <c r="D183" s="67">
        <f t="shared" si="13"/>
        <v>1089.747895</v>
      </c>
      <c r="E183" s="68">
        <f t="shared" si="8"/>
        <v>605.3582276</v>
      </c>
      <c r="F183" s="68">
        <f t="shared" si="9"/>
        <v>484.3896672</v>
      </c>
      <c r="G183" s="68">
        <f t="shared" si="10"/>
        <v>144801.5849</v>
      </c>
    </row>
    <row r="184">
      <c r="A184" s="64">
        <f t="shared" si="11"/>
        <v>167</v>
      </c>
      <c r="B184" s="65">
        <f t="shared" si="12"/>
        <v>49994</v>
      </c>
      <c r="C184" s="66" t="str">
        <f t="shared" si="7"/>
        <v/>
      </c>
      <c r="D184" s="67">
        <f t="shared" si="13"/>
        <v>1089.747895</v>
      </c>
      <c r="E184" s="68">
        <f t="shared" si="8"/>
        <v>603.3399373</v>
      </c>
      <c r="F184" s="68">
        <f t="shared" si="9"/>
        <v>486.4079574</v>
      </c>
      <c r="G184" s="68">
        <f t="shared" si="10"/>
        <v>144315.177</v>
      </c>
    </row>
    <row r="185">
      <c r="A185" s="64">
        <f t="shared" si="11"/>
        <v>168</v>
      </c>
      <c r="B185" s="65">
        <f t="shared" si="12"/>
        <v>50024</v>
      </c>
      <c r="C185" s="78">
        <f t="shared" si="7"/>
        <v>14</v>
      </c>
      <c r="D185" s="67">
        <f t="shared" si="13"/>
        <v>1089.747895</v>
      </c>
      <c r="E185" s="68">
        <f t="shared" si="8"/>
        <v>601.3132375</v>
      </c>
      <c r="F185" s="68">
        <f t="shared" si="9"/>
        <v>488.4346573</v>
      </c>
      <c r="G185" s="68">
        <f t="shared" si="10"/>
        <v>143826.7423</v>
      </c>
    </row>
    <row r="186">
      <c r="A186" s="64">
        <f t="shared" si="11"/>
        <v>169</v>
      </c>
      <c r="B186" s="65">
        <f t="shared" si="12"/>
        <v>50055</v>
      </c>
      <c r="C186" s="66" t="str">
        <f t="shared" si="7"/>
        <v/>
      </c>
      <c r="D186" s="67">
        <f t="shared" si="13"/>
        <v>1089.747895</v>
      </c>
      <c r="E186" s="68">
        <f t="shared" si="8"/>
        <v>599.2780931</v>
      </c>
      <c r="F186" s="68">
        <f t="shared" si="9"/>
        <v>490.4698017</v>
      </c>
      <c r="G186" s="68">
        <f t="shared" si="10"/>
        <v>143336.2725</v>
      </c>
    </row>
    <row r="187">
      <c r="A187" s="64">
        <f t="shared" si="11"/>
        <v>170</v>
      </c>
      <c r="B187" s="65">
        <f t="shared" si="12"/>
        <v>50086</v>
      </c>
      <c r="C187" s="66" t="str">
        <f t="shared" si="7"/>
        <v/>
      </c>
      <c r="D187" s="67">
        <f t="shared" si="13"/>
        <v>1089.747895</v>
      </c>
      <c r="E187" s="68">
        <f t="shared" si="8"/>
        <v>597.2344689</v>
      </c>
      <c r="F187" s="68">
        <f t="shared" si="9"/>
        <v>492.5134258</v>
      </c>
      <c r="G187" s="68">
        <f t="shared" si="10"/>
        <v>142843.7591</v>
      </c>
    </row>
    <row r="188">
      <c r="A188" s="64">
        <f t="shared" si="11"/>
        <v>171</v>
      </c>
      <c r="B188" s="65">
        <f t="shared" si="12"/>
        <v>50114</v>
      </c>
      <c r="C188" s="66" t="str">
        <f t="shared" si="7"/>
        <v/>
      </c>
      <c r="D188" s="67">
        <f t="shared" si="13"/>
        <v>1089.747895</v>
      </c>
      <c r="E188" s="68">
        <f t="shared" si="8"/>
        <v>595.1823296</v>
      </c>
      <c r="F188" s="68">
        <f t="shared" si="9"/>
        <v>494.5655651</v>
      </c>
      <c r="G188" s="68">
        <f t="shared" si="10"/>
        <v>142349.1935</v>
      </c>
    </row>
    <row r="189">
      <c r="A189" s="64">
        <f t="shared" si="11"/>
        <v>172</v>
      </c>
      <c r="B189" s="65">
        <f t="shared" si="12"/>
        <v>50145</v>
      </c>
      <c r="C189" s="66" t="str">
        <f t="shared" si="7"/>
        <v/>
      </c>
      <c r="D189" s="67">
        <f t="shared" si="13"/>
        <v>1089.747895</v>
      </c>
      <c r="E189" s="68">
        <f t="shared" si="8"/>
        <v>593.1216397</v>
      </c>
      <c r="F189" s="68">
        <f t="shared" si="9"/>
        <v>496.626255</v>
      </c>
      <c r="G189" s="68">
        <f t="shared" si="10"/>
        <v>141852.5673</v>
      </c>
    </row>
    <row r="190">
      <c r="A190" s="64">
        <f t="shared" si="11"/>
        <v>173</v>
      </c>
      <c r="B190" s="65">
        <f t="shared" si="12"/>
        <v>50175</v>
      </c>
      <c r="C190" s="66" t="str">
        <f t="shared" si="7"/>
        <v/>
      </c>
      <c r="D190" s="67">
        <f t="shared" si="13"/>
        <v>1089.747895</v>
      </c>
      <c r="E190" s="68">
        <f t="shared" si="8"/>
        <v>591.0523637</v>
      </c>
      <c r="F190" s="68">
        <f t="shared" si="9"/>
        <v>498.695531</v>
      </c>
      <c r="G190" s="68">
        <f t="shared" si="10"/>
        <v>141353.8718</v>
      </c>
    </row>
    <row r="191">
      <c r="A191" s="64">
        <f t="shared" si="11"/>
        <v>174</v>
      </c>
      <c r="B191" s="65">
        <f t="shared" si="12"/>
        <v>50206</v>
      </c>
      <c r="C191" s="66" t="str">
        <f t="shared" si="7"/>
        <v/>
      </c>
      <c r="D191" s="67">
        <f t="shared" si="13"/>
        <v>1089.747895</v>
      </c>
      <c r="E191" s="68">
        <f t="shared" si="8"/>
        <v>588.9744656</v>
      </c>
      <c r="F191" s="68">
        <f t="shared" si="9"/>
        <v>500.7734291</v>
      </c>
      <c r="G191" s="68">
        <f t="shared" si="10"/>
        <v>140853.0983</v>
      </c>
    </row>
    <row r="192">
      <c r="A192" s="64">
        <f t="shared" si="11"/>
        <v>175</v>
      </c>
      <c r="B192" s="65">
        <f t="shared" si="12"/>
        <v>50236</v>
      </c>
      <c r="C192" s="66" t="str">
        <f t="shared" si="7"/>
        <v/>
      </c>
      <c r="D192" s="67">
        <f t="shared" si="13"/>
        <v>1089.747895</v>
      </c>
      <c r="E192" s="68">
        <f t="shared" si="8"/>
        <v>586.8879097</v>
      </c>
      <c r="F192" s="68">
        <f t="shared" si="9"/>
        <v>502.859985</v>
      </c>
      <c r="G192" s="68">
        <f t="shared" si="10"/>
        <v>140350.2383</v>
      </c>
    </row>
    <row r="193">
      <c r="A193" s="64">
        <f t="shared" si="11"/>
        <v>176</v>
      </c>
      <c r="B193" s="65">
        <f t="shared" si="12"/>
        <v>50267</v>
      </c>
      <c r="C193" s="66" t="str">
        <f t="shared" si="7"/>
        <v/>
      </c>
      <c r="D193" s="67">
        <f t="shared" si="13"/>
        <v>1089.747895</v>
      </c>
      <c r="E193" s="68">
        <f t="shared" si="8"/>
        <v>584.7926597</v>
      </c>
      <c r="F193" s="68">
        <f t="shared" si="9"/>
        <v>504.955235</v>
      </c>
      <c r="G193" s="68">
        <f t="shared" si="10"/>
        <v>139845.2831</v>
      </c>
    </row>
    <row r="194">
      <c r="A194" s="64">
        <f t="shared" si="11"/>
        <v>177</v>
      </c>
      <c r="B194" s="65">
        <f t="shared" si="12"/>
        <v>50298</v>
      </c>
      <c r="C194" s="66" t="str">
        <f t="shared" si="7"/>
        <v/>
      </c>
      <c r="D194" s="67">
        <f t="shared" si="13"/>
        <v>1089.747895</v>
      </c>
      <c r="E194" s="68">
        <f t="shared" si="8"/>
        <v>582.6886796</v>
      </c>
      <c r="F194" s="68">
        <f t="shared" si="9"/>
        <v>507.0592151</v>
      </c>
      <c r="G194" s="68">
        <f t="shared" si="10"/>
        <v>139338.2239</v>
      </c>
    </row>
    <row r="195">
      <c r="A195" s="64">
        <f t="shared" si="11"/>
        <v>178</v>
      </c>
      <c r="B195" s="65">
        <f t="shared" si="12"/>
        <v>50328</v>
      </c>
      <c r="C195" s="66" t="str">
        <f t="shared" si="7"/>
        <v/>
      </c>
      <c r="D195" s="67">
        <f t="shared" si="13"/>
        <v>1089.747895</v>
      </c>
      <c r="E195" s="68">
        <f t="shared" si="8"/>
        <v>580.5759329</v>
      </c>
      <c r="F195" s="68">
        <f t="shared" si="9"/>
        <v>509.1719618</v>
      </c>
      <c r="G195" s="68">
        <f t="shared" si="10"/>
        <v>138829.0519</v>
      </c>
    </row>
    <row r="196">
      <c r="A196" s="64">
        <f t="shared" si="11"/>
        <v>179</v>
      </c>
      <c r="B196" s="65">
        <f t="shared" si="12"/>
        <v>50359</v>
      </c>
      <c r="C196" s="66" t="str">
        <f t="shared" si="7"/>
        <v/>
      </c>
      <c r="D196" s="67">
        <f t="shared" si="13"/>
        <v>1089.747895</v>
      </c>
      <c r="E196" s="68">
        <f t="shared" si="8"/>
        <v>578.454383</v>
      </c>
      <c r="F196" s="68">
        <f t="shared" si="9"/>
        <v>511.2935117</v>
      </c>
      <c r="G196" s="68">
        <f t="shared" si="10"/>
        <v>138317.7584</v>
      </c>
    </row>
    <row r="197">
      <c r="A197" s="64">
        <f t="shared" si="11"/>
        <v>180</v>
      </c>
      <c r="B197" s="65">
        <f t="shared" si="12"/>
        <v>50389</v>
      </c>
      <c r="C197" s="78">
        <f t="shared" si="7"/>
        <v>15</v>
      </c>
      <c r="D197" s="67">
        <f t="shared" si="13"/>
        <v>1089.747895</v>
      </c>
      <c r="E197" s="68">
        <f t="shared" si="8"/>
        <v>576.3239934</v>
      </c>
      <c r="F197" s="68">
        <f t="shared" si="9"/>
        <v>513.4239013</v>
      </c>
      <c r="G197" s="68">
        <f t="shared" si="10"/>
        <v>137804.3345</v>
      </c>
    </row>
    <row r="198">
      <c r="A198" s="64">
        <f t="shared" si="11"/>
        <v>181</v>
      </c>
      <c r="B198" s="65">
        <f t="shared" si="12"/>
        <v>50420</v>
      </c>
      <c r="C198" s="66" t="str">
        <f t="shared" si="7"/>
        <v/>
      </c>
      <c r="D198" s="67">
        <f t="shared" si="13"/>
        <v>1089.747895</v>
      </c>
      <c r="E198" s="68">
        <f t="shared" si="8"/>
        <v>574.1847271</v>
      </c>
      <c r="F198" s="68">
        <f t="shared" si="9"/>
        <v>515.5631676</v>
      </c>
      <c r="G198" s="68">
        <f t="shared" si="10"/>
        <v>137288.7713</v>
      </c>
    </row>
    <row r="199">
      <c r="A199" s="64">
        <f t="shared" si="11"/>
        <v>182</v>
      </c>
      <c r="B199" s="65">
        <f t="shared" si="12"/>
        <v>50451</v>
      </c>
      <c r="C199" s="66" t="str">
        <f t="shared" si="7"/>
        <v/>
      </c>
      <c r="D199" s="67">
        <f t="shared" si="13"/>
        <v>1089.747895</v>
      </c>
      <c r="E199" s="68">
        <f t="shared" si="8"/>
        <v>572.0365473</v>
      </c>
      <c r="F199" s="68">
        <f t="shared" si="9"/>
        <v>517.7113474</v>
      </c>
      <c r="G199" s="68">
        <f t="shared" si="10"/>
        <v>136771.06</v>
      </c>
    </row>
    <row r="200">
      <c r="A200" s="64">
        <f t="shared" si="11"/>
        <v>183</v>
      </c>
      <c r="B200" s="65">
        <f t="shared" si="12"/>
        <v>50479</v>
      </c>
      <c r="C200" s="66" t="str">
        <f t="shared" si="7"/>
        <v/>
      </c>
      <c r="D200" s="67">
        <f t="shared" si="13"/>
        <v>1089.747895</v>
      </c>
      <c r="E200" s="68">
        <f t="shared" si="8"/>
        <v>569.8794167</v>
      </c>
      <c r="F200" s="68">
        <f t="shared" si="9"/>
        <v>519.868478</v>
      </c>
      <c r="G200" s="68">
        <f t="shared" si="10"/>
        <v>136251.1915</v>
      </c>
    </row>
    <row r="201">
      <c r="A201" s="64">
        <f t="shared" si="11"/>
        <v>184</v>
      </c>
      <c r="B201" s="65">
        <f t="shared" si="12"/>
        <v>50510</v>
      </c>
      <c r="C201" s="66" t="str">
        <f t="shared" si="7"/>
        <v/>
      </c>
      <c r="D201" s="67">
        <f t="shared" si="13"/>
        <v>1089.747895</v>
      </c>
      <c r="E201" s="68">
        <f t="shared" si="8"/>
        <v>567.713298</v>
      </c>
      <c r="F201" s="68">
        <f t="shared" si="9"/>
        <v>522.0345967</v>
      </c>
      <c r="G201" s="68">
        <f t="shared" si="10"/>
        <v>135729.1569</v>
      </c>
    </row>
    <row r="202">
      <c r="A202" s="64">
        <f t="shared" si="11"/>
        <v>185</v>
      </c>
      <c r="B202" s="65">
        <f t="shared" si="12"/>
        <v>50540</v>
      </c>
      <c r="C202" s="66" t="str">
        <f t="shared" si="7"/>
        <v/>
      </c>
      <c r="D202" s="67">
        <f t="shared" si="13"/>
        <v>1089.747895</v>
      </c>
      <c r="E202" s="68">
        <f t="shared" si="8"/>
        <v>565.5381539</v>
      </c>
      <c r="F202" s="68">
        <f t="shared" si="9"/>
        <v>524.2097409</v>
      </c>
      <c r="G202" s="68">
        <f t="shared" si="10"/>
        <v>135204.9472</v>
      </c>
    </row>
    <row r="203">
      <c r="A203" s="64">
        <f t="shared" si="11"/>
        <v>186</v>
      </c>
      <c r="B203" s="65">
        <f t="shared" si="12"/>
        <v>50571</v>
      </c>
      <c r="C203" s="66" t="str">
        <f t="shared" si="7"/>
        <v/>
      </c>
      <c r="D203" s="67">
        <f t="shared" si="13"/>
        <v>1089.747895</v>
      </c>
      <c r="E203" s="68">
        <f t="shared" si="8"/>
        <v>563.3539466</v>
      </c>
      <c r="F203" s="68">
        <f t="shared" si="9"/>
        <v>526.3939481</v>
      </c>
      <c r="G203" s="68">
        <f t="shared" si="10"/>
        <v>134678.5532</v>
      </c>
    </row>
    <row r="204">
      <c r="A204" s="64">
        <f t="shared" si="11"/>
        <v>187</v>
      </c>
      <c r="B204" s="65">
        <f t="shared" si="12"/>
        <v>50601</v>
      </c>
      <c r="C204" s="66" t="str">
        <f t="shared" si="7"/>
        <v/>
      </c>
      <c r="D204" s="67">
        <f t="shared" si="13"/>
        <v>1089.747895</v>
      </c>
      <c r="E204" s="68">
        <f t="shared" si="8"/>
        <v>561.1606385</v>
      </c>
      <c r="F204" s="68">
        <f t="shared" si="9"/>
        <v>528.5872562</v>
      </c>
      <c r="G204" s="68">
        <f t="shared" si="10"/>
        <v>134149.966</v>
      </c>
    </row>
    <row r="205">
      <c r="A205" s="64">
        <f t="shared" si="11"/>
        <v>188</v>
      </c>
      <c r="B205" s="65">
        <f t="shared" si="12"/>
        <v>50632</v>
      </c>
      <c r="C205" s="66" t="str">
        <f t="shared" si="7"/>
        <v/>
      </c>
      <c r="D205" s="67">
        <f t="shared" si="13"/>
        <v>1089.747895</v>
      </c>
      <c r="E205" s="68">
        <f t="shared" si="8"/>
        <v>558.9581916</v>
      </c>
      <c r="F205" s="68">
        <f t="shared" si="9"/>
        <v>530.7897031</v>
      </c>
      <c r="G205" s="68">
        <f t="shared" si="10"/>
        <v>133619.1763</v>
      </c>
    </row>
    <row r="206">
      <c r="A206" s="64">
        <f t="shared" si="11"/>
        <v>189</v>
      </c>
      <c r="B206" s="65">
        <f t="shared" si="12"/>
        <v>50663</v>
      </c>
      <c r="C206" s="66" t="str">
        <f t="shared" si="7"/>
        <v/>
      </c>
      <c r="D206" s="67">
        <f t="shared" si="13"/>
        <v>1089.747895</v>
      </c>
      <c r="E206" s="68">
        <f t="shared" si="8"/>
        <v>556.7465678</v>
      </c>
      <c r="F206" s="68">
        <f t="shared" si="9"/>
        <v>533.0013269</v>
      </c>
      <c r="G206" s="68">
        <f t="shared" si="10"/>
        <v>133086.1749</v>
      </c>
    </row>
    <row r="207">
      <c r="A207" s="64">
        <f t="shared" si="11"/>
        <v>190</v>
      </c>
      <c r="B207" s="65">
        <f t="shared" si="12"/>
        <v>50693</v>
      </c>
      <c r="C207" s="66" t="str">
        <f t="shared" si="7"/>
        <v/>
      </c>
      <c r="D207" s="67">
        <f t="shared" si="13"/>
        <v>1089.747895</v>
      </c>
      <c r="E207" s="68">
        <f t="shared" si="8"/>
        <v>554.525729</v>
      </c>
      <c r="F207" s="68">
        <f t="shared" si="9"/>
        <v>535.2221658</v>
      </c>
      <c r="G207" s="68">
        <f t="shared" si="10"/>
        <v>132550.9528</v>
      </c>
    </row>
    <row r="208">
      <c r="A208" s="64">
        <f t="shared" si="11"/>
        <v>191</v>
      </c>
      <c r="B208" s="65">
        <f t="shared" si="12"/>
        <v>50724</v>
      </c>
      <c r="C208" s="66" t="str">
        <f t="shared" si="7"/>
        <v/>
      </c>
      <c r="D208" s="67">
        <f t="shared" si="13"/>
        <v>1089.747895</v>
      </c>
      <c r="E208" s="68">
        <f t="shared" si="8"/>
        <v>552.2956366</v>
      </c>
      <c r="F208" s="68">
        <f t="shared" si="9"/>
        <v>537.4522581</v>
      </c>
      <c r="G208" s="68">
        <f t="shared" si="10"/>
        <v>132013.5005</v>
      </c>
    </row>
    <row r="209">
      <c r="A209" s="64">
        <f t="shared" si="11"/>
        <v>192</v>
      </c>
      <c r="B209" s="65">
        <f t="shared" si="12"/>
        <v>50754</v>
      </c>
      <c r="C209" s="78">
        <f t="shared" si="7"/>
        <v>16</v>
      </c>
      <c r="D209" s="67">
        <f t="shared" si="13"/>
        <v>1089.747895</v>
      </c>
      <c r="E209" s="68">
        <f t="shared" si="8"/>
        <v>550.0562522</v>
      </c>
      <c r="F209" s="68">
        <f t="shared" si="9"/>
        <v>539.6916425</v>
      </c>
      <c r="G209" s="68">
        <f t="shared" si="10"/>
        <v>131473.8089</v>
      </c>
    </row>
    <row r="210">
      <c r="A210" s="64">
        <f t="shared" si="11"/>
        <v>193</v>
      </c>
      <c r="B210" s="65">
        <f t="shared" si="12"/>
        <v>50785</v>
      </c>
      <c r="C210" s="66" t="str">
        <f t="shared" si="7"/>
        <v/>
      </c>
      <c r="D210" s="67">
        <f t="shared" si="13"/>
        <v>1089.747895</v>
      </c>
      <c r="E210" s="68">
        <f t="shared" si="8"/>
        <v>547.807537</v>
      </c>
      <c r="F210" s="68">
        <f t="shared" si="9"/>
        <v>541.9403577</v>
      </c>
      <c r="G210" s="68">
        <f t="shared" si="10"/>
        <v>130931.8685</v>
      </c>
    </row>
    <row r="211">
      <c r="A211" s="64">
        <f t="shared" si="11"/>
        <v>194</v>
      </c>
      <c r="B211" s="65">
        <f t="shared" si="12"/>
        <v>50816</v>
      </c>
      <c r="C211" s="66" t="str">
        <f t="shared" si="7"/>
        <v/>
      </c>
      <c r="D211" s="67">
        <f t="shared" si="13"/>
        <v>1089.747895</v>
      </c>
      <c r="E211" s="68">
        <f t="shared" si="8"/>
        <v>545.5494522</v>
      </c>
      <c r="F211" s="68">
        <f t="shared" si="9"/>
        <v>544.1984425</v>
      </c>
      <c r="G211" s="68">
        <f t="shared" si="10"/>
        <v>130387.6701</v>
      </c>
    </row>
    <row r="212">
      <c r="A212" s="64">
        <f t="shared" si="11"/>
        <v>195</v>
      </c>
      <c r="B212" s="65">
        <f t="shared" si="12"/>
        <v>50844</v>
      </c>
      <c r="C212" s="66" t="str">
        <f t="shared" si="7"/>
        <v/>
      </c>
      <c r="D212" s="67">
        <f t="shared" si="13"/>
        <v>1089.747895</v>
      </c>
      <c r="E212" s="68">
        <f t="shared" si="8"/>
        <v>543.2819587</v>
      </c>
      <c r="F212" s="68">
        <f t="shared" si="9"/>
        <v>546.465936</v>
      </c>
      <c r="G212" s="68">
        <f t="shared" si="10"/>
        <v>129841.2041</v>
      </c>
    </row>
    <row r="213">
      <c r="A213" s="64">
        <f t="shared" si="11"/>
        <v>196</v>
      </c>
      <c r="B213" s="65">
        <f t="shared" si="12"/>
        <v>50875</v>
      </c>
      <c r="C213" s="66" t="str">
        <f t="shared" si="7"/>
        <v/>
      </c>
      <c r="D213" s="67">
        <f t="shared" si="13"/>
        <v>1089.747895</v>
      </c>
      <c r="E213" s="68">
        <f t="shared" si="8"/>
        <v>541.0050173</v>
      </c>
      <c r="F213" s="68">
        <f t="shared" si="9"/>
        <v>548.7428774</v>
      </c>
      <c r="G213" s="68">
        <f t="shared" si="10"/>
        <v>129292.4613</v>
      </c>
    </row>
    <row r="214">
      <c r="A214" s="64">
        <f t="shared" si="11"/>
        <v>197</v>
      </c>
      <c r="B214" s="65">
        <f t="shared" si="12"/>
        <v>50905</v>
      </c>
      <c r="C214" s="66" t="str">
        <f t="shared" si="7"/>
        <v/>
      </c>
      <c r="D214" s="67">
        <f t="shared" si="13"/>
        <v>1089.747895</v>
      </c>
      <c r="E214" s="68">
        <f t="shared" si="8"/>
        <v>538.7185886</v>
      </c>
      <c r="F214" s="68">
        <f t="shared" si="9"/>
        <v>551.0293061</v>
      </c>
      <c r="G214" s="68">
        <f t="shared" si="10"/>
        <v>128741.432</v>
      </c>
    </row>
    <row r="215">
      <c r="A215" s="64">
        <f t="shared" si="11"/>
        <v>198</v>
      </c>
      <c r="B215" s="65">
        <f t="shared" si="12"/>
        <v>50936</v>
      </c>
      <c r="C215" s="66" t="str">
        <f t="shared" si="7"/>
        <v/>
      </c>
      <c r="D215" s="67">
        <f t="shared" si="13"/>
        <v>1089.747895</v>
      </c>
      <c r="E215" s="68">
        <f t="shared" si="8"/>
        <v>536.4226332</v>
      </c>
      <c r="F215" s="68">
        <f t="shared" si="9"/>
        <v>553.3252615</v>
      </c>
      <c r="G215" s="68">
        <f t="shared" si="10"/>
        <v>128188.1067</v>
      </c>
    </row>
    <row r="216">
      <c r="A216" s="64">
        <f t="shared" si="11"/>
        <v>199</v>
      </c>
      <c r="B216" s="65">
        <f t="shared" si="12"/>
        <v>50966</v>
      </c>
      <c r="C216" s="66" t="str">
        <f t="shared" si="7"/>
        <v/>
      </c>
      <c r="D216" s="67">
        <f t="shared" si="13"/>
        <v>1089.747895</v>
      </c>
      <c r="E216" s="68">
        <f t="shared" si="8"/>
        <v>534.1171113</v>
      </c>
      <c r="F216" s="68">
        <f t="shared" si="9"/>
        <v>555.6307835</v>
      </c>
      <c r="G216" s="68">
        <f t="shared" si="10"/>
        <v>127632.4759</v>
      </c>
    </row>
    <row r="217">
      <c r="A217" s="64">
        <f t="shared" si="11"/>
        <v>200</v>
      </c>
      <c r="B217" s="65">
        <f t="shared" si="12"/>
        <v>50997</v>
      </c>
      <c r="C217" s="66" t="str">
        <f t="shared" si="7"/>
        <v/>
      </c>
      <c r="D217" s="67">
        <f t="shared" si="13"/>
        <v>1089.747895</v>
      </c>
      <c r="E217" s="68">
        <f t="shared" si="8"/>
        <v>531.801983</v>
      </c>
      <c r="F217" s="68">
        <f t="shared" si="9"/>
        <v>557.9459117</v>
      </c>
      <c r="G217" s="68">
        <f t="shared" si="10"/>
        <v>127074.53</v>
      </c>
    </row>
    <row r="218">
      <c r="A218" s="64">
        <f t="shared" si="11"/>
        <v>201</v>
      </c>
      <c r="B218" s="65">
        <f t="shared" si="12"/>
        <v>51028</v>
      </c>
      <c r="C218" s="66" t="str">
        <f t="shared" si="7"/>
        <v/>
      </c>
      <c r="D218" s="67">
        <f t="shared" si="13"/>
        <v>1089.747895</v>
      </c>
      <c r="E218" s="68">
        <f t="shared" si="8"/>
        <v>529.4772084</v>
      </c>
      <c r="F218" s="68">
        <f t="shared" si="9"/>
        <v>560.2706864</v>
      </c>
      <c r="G218" s="68">
        <f t="shared" si="10"/>
        <v>126514.2593</v>
      </c>
    </row>
    <row r="219">
      <c r="A219" s="64">
        <f t="shared" si="11"/>
        <v>202</v>
      </c>
      <c r="B219" s="65">
        <f t="shared" si="12"/>
        <v>51058</v>
      </c>
      <c r="C219" s="66" t="str">
        <f t="shared" si="7"/>
        <v/>
      </c>
      <c r="D219" s="67">
        <f t="shared" si="13"/>
        <v>1089.747895</v>
      </c>
      <c r="E219" s="68">
        <f t="shared" si="8"/>
        <v>527.1427472</v>
      </c>
      <c r="F219" s="68">
        <f t="shared" si="9"/>
        <v>562.6051475</v>
      </c>
      <c r="G219" s="68">
        <f t="shared" si="10"/>
        <v>125951.6542</v>
      </c>
    </row>
    <row r="220">
      <c r="A220" s="64">
        <f t="shared" si="11"/>
        <v>203</v>
      </c>
      <c r="B220" s="65">
        <f t="shared" si="12"/>
        <v>51089</v>
      </c>
      <c r="C220" s="66" t="str">
        <f t="shared" si="7"/>
        <v/>
      </c>
      <c r="D220" s="67">
        <f t="shared" si="13"/>
        <v>1089.747895</v>
      </c>
      <c r="E220" s="68">
        <f t="shared" si="8"/>
        <v>524.7985591</v>
      </c>
      <c r="F220" s="68">
        <f t="shared" si="9"/>
        <v>564.9493357</v>
      </c>
      <c r="G220" s="68">
        <f t="shared" si="10"/>
        <v>125386.7048</v>
      </c>
    </row>
    <row r="221">
      <c r="A221" s="64">
        <f t="shared" si="11"/>
        <v>204</v>
      </c>
      <c r="B221" s="65">
        <f t="shared" si="12"/>
        <v>51119</v>
      </c>
      <c r="C221" s="78">
        <f t="shared" si="7"/>
        <v>17</v>
      </c>
      <c r="D221" s="67">
        <f t="shared" si="13"/>
        <v>1089.747895</v>
      </c>
      <c r="E221" s="68">
        <f t="shared" si="8"/>
        <v>522.4446035</v>
      </c>
      <c r="F221" s="68">
        <f t="shared" si="9"/>
        <v>567.3032912</v>
      </c>
      <c r="G221" s="68">
        <f t="shared" si="10"/>
        <v>124819.4015</v>
      </c>
    </row>
    <row r="222">
      <c r="A222" s="64">
        <f t="shared" si="11"/>
        <v>205</v>
      </c>
      <c r="B222" s="65">
        <f t="shared" si="12"/>
        <v>51150</v>
      </c>
      <c r="C222" s="66" t="str">
        <f t="shared" si="7"/>
        <v/>
      </c>
      <c r="D222" s="67">
        <f t="shared" si="13"/>
        <v>1089.747895</v>
      </c>
      <c r="E222" s="68">
        <f t="shared" si="8"/>
        <v>520.0808398</v>
      </c>
      <c r="F222" s="68">
        <f t="shared" si="9"/>
        <v>569.6670549</v>
      </c>
      <c r="G222" s="68">
        <f t="shared" si="10"/>
        <v>124249.7345</v>
      </c>
    </row>
    <row r="223">
      <c r="A223" s="64">
        <f t="shared" si="11"/>
        <v>206</v>
      </c>
      <c r="B223" s="65">
        <f t="shared" si="12"/>
        <v>51181</v>
      </c>
      <c r="C223" s="66" t="str">
        <f t="shared" si="7"/>
        <v/>
      </c>
      <c r="D223" s="67">
        <f t="shared" si="13"/>
        <v>1089.747895</v>
      </c>
      <c r="E223" s="68">
        <f t="shared" si="8"/>
        <v>517.707227</v>
      </c>
      <c r="F223" s="68">
        <f t="shared" si="9"/>
        <v>572.0406677</v>
      </c>
      <c r="G223" s="68">
        <f t="shared" si="10"/>
        <v>123677.6938</v>
      </c>
    </row>
    <row r="224">
      <c r="A224" s="64">
        <f t="shared" si="11"/>
        <v>207</v>
      </c>
      <c r="B224" s="65">
        <f t="shared" si="12"/>
        <v>51210</v>
      </c>
      <c r="C224" s="66" t="str">
        <f t="shared" si="7"/>
        <v/>
      </c>
      <c r="D224" s="67">
        <f t="shared" si="13"/>
        <v>1089.747895</v>
      </c>
      <c r="E224" s="68">
        <f t="shared" si="8"/>
        <v>515.3237243</v>
      </c>
      <c r="F224" s="68">
        <f t="shared" si="9"/>
        <v>574.4241705</v>
      </c>
      <c r="G224" s="68">
        <f t="shared" si="10"/>
        <v>123103.2697</v>
      </c>
    </row>
    <row r="225">
      <c r="A225" s="64">
        <f t="shared" si="11"/>
        <v>208</v>
      </c>
      <c r="B225" s="65">
        <f t="shared" si="12"/>
        <v>51241</v>
      </c>
      <c r="C225" s="66" t="str">
        <f t="shared" si="7"/>
        <v/>
      </c>
      <c r="D225" s="67">
        <f t="shared" si="13"/>
        <v>1089.747895</v>
      </c>
      <c r="E225" s="68">
        <f t="shared" si="8"/>
        <v>512.9302902</v>
      </c>
      <c r="F225" s="68">
        <f t="shared" si="9"/>
        <v>576.8176045</v>
      </c>
      <c r="G225" s="68">
        <f t="shared" si="10"/>
        <v>122526.452</v>
      </c>
    </row>
    <row r="226">
      <c r="A226" s="64">
        <f t="shared" si="11"/>
        <v>209</v>
      </c>
      <c r="B226" s="65">
        <f t="shared" si="12"/>
        <v>51271</v>
      </c>
      <c r="C226" s="66" t="str">
        <f t="shared" si="7"/>
        <v/>
      </c>
      <c r="D226" s="67">
        <f t="shared" si="13"/>
        <v>1089.747895</v>
      </c>
      <c r="E226" s="68">
        <f t="shared" si="8"/>
        <v>510.5268835</v>
      </c>
      <c r="F226" s="68">
        <f t="shared" si="9"/>
        <v>579.2210112</v>
      </c>
      <c r="G226" s="68">
        <f t="shared" si="10"/>
        <v>121947.231</v>
      </c>
    </row>
    <row r="227">
      <c r="A227" s="64">
        <f t="shared" si="11"/>
        <v>210</v>
      </c>
      <c r="B227" s="65">
        <f t="shared" si="12"/>
        <v>51302</v>
      </c>
      <c r="C227" s="66" t="str">
        <f t="shared" si="7"/>
        <v/>
      </c>
      <c r="D227" s="67">
        <f t="shared" si="13"/>
        <v>1089.747895</v>
      </c>
      <c r="E227" s="68">
        <f t="shared" si="8"/>
        <v>508.1134627</v>
      </c>
      <c r="F227" s="68">
        <f t="shared" si="9"/>
        <v>581.6344321</v>
      </c>
      <c r="G227" s="68">
        <f t="shared" si="10"/>
        <v>121365.5966</v>
      </c>
    </row>
    <row r="228">
      <c r="A228" s="64">
        <f t="shared" si="11"/>
        <v>211</v>
      </c>
      <c r="B228" s="65">
        <f t="shared" si="12"/>
        <v>51332</v>
      </c>
      <c r="C228" s="66" t="str">
        <f t="shared" si="7"/>
        <v/>
      </c>
      <c r="D228" s="67">
        <f t="shared" si="13"/>
        <v>1089.747895</v>
      </c>
      <c r="E228" s="68">
        <f t="shared" si="8"/>
        <v>505.6899859</v>
      </c>
      <c r="F228" s="68">
        <f t="shared" si="9"/>
        <v>584.0579089</v>
      </c>
      <c r="G228" s="68">
        <f t="shared" si="10"/>
        <v>120781.5387</v>
      </c>
    </row>
    <row r="229">
      <c r="A229" s="64">
        <f t="shared" si="11"/>
        <v>212</v>
      </c>
      <c r="B229" s="65">
        <f t="shared" si="12"/>
        <v>51363</v>
      </c>
      <c r="C229" s="66" t="str">
        <f t="shared" si="7"/>
        <v/>
      </c>
      <c r="D229" s="67">
        <f t="shared" si="13"/>
        <v>1089.747895</v>
      </c>
      <c r="E229" s="68">
        <f t="shared" si="8"/>
        <v>503.2564112</v>
      </c>
      <c r="F229" s="68">
        <f t="shared" si="9"/>
        <v>586.4914835</v>
      </c>
      <c r="G229" s="68">
        <f t="shared" si="10"/>
        <v>120195.0472</v>
      </c>
    </row>
    <row r="230">
      <c r="A230" s="64">
        <f t="shared" si="11"/>
        <v>213</v>
      </c>
      <c r="B230" s="65">
        <f t="shared" si="12"/>
        <v>51394</v>
      </c>
      <c r="C230" s="66" t="str">
        <f t="shared" si="7"/>
        <v/>
      </c>
      <c r="D230" s="67">
        <f t="shared" si="13"/>
        <v>1089.747895</v>
      </c>
      <c r="E230" s="68">
        <f t="shared" si="8"/>
        <v>500.8126967</v>
      </c>
      <c r="F230" s="68">
        <f t="shared" si="9"/>
        <v>588.935198</v>
      </c>
      <c r="G230" s="68">
        <f t="shared" si="10"/>
        <v>119606.112</v>
      </c>
    </row>
    <row r="231">
      <c r="A231" s="64">
        <f t="shared" si="11"/>
        <v>214</v>
      </c>
      <c r="B231" s="65">
        <f t="shared" si="12"/>
        <v>51424</v>
      </c>
      <c r="C231" s="66" t="str">
        <f t="shared" si="7"/>
        <v/>
      </c>
      <c r="D231" s="67">
        <f t="shared" si="13"/>
        <v>1089.747895</v>
      </c>
      <c r="E231" s="68">
        <f t="shared" si="8"/>
        <v>498.3588001</v>
      </c>
      <c r="F231" s="68">
        <f t="shared" si="9"/>
        <v>591.3890947</v>
      </c>
      <c r="G231" s="68">
        <f t="shared" si="10"/>
        <v>119014.7229</v>
      </c>
    </row>
    <row r="232">
      <c r="A232" s="64">
        <f t="shared" si="11"/>
        <v>215</v>
      </c>
      <c r="B232" s="65">
        <f t="shared" si="12"/>
        <v>51455</v>
      </c>
      <c r="C232" s="66" t="str">
        <f t="shared" si="7"/>
        <v/>
      </c>
      <c r="D232" s="67">
        <f t="shared" si="13"/>
        <v>1089.747895</v>
      </c>
      <c r="E232" s="68">
        <f t="shared" si="8"/>
        <v>495.8946788</v>
      </c>
      <c r="F232" s="68">
        <f t="shared" si="9"/>
        <v>593.8532159</v>
      </c>
      <c r="G232" s="68">
        <f t="shared" si="10"/>
        <v>118420.8697</v>
      </c>
    </row>
    <row r="233">
      <c r="A233" s="64">
        <f t="shared" si="11"/>
        <v>216</v>
      </c>
      <c r="B233" s="65">
        <f t="shared" si="12"/>
        <v>51485</v>
      </c>
      <c r="C233" s="78">
        <f t="shared" si="7"/>
        <v>18</v>
      </c>
      <c r="D233" s="67">
        <f t="shared" si="13"/>
        <v>1089.747895</v>
      </c>
      <c r="E233" s="68">
        <f t="shared" si="8"/>
        <v>493.4202904</v>
      </c>
      <c r="F233" s="68">
        <f t="shared" si="9"/>
        <v>596.3276043</v>
      </c>
      <c r="G233" s="68">
        <f t="shared" si="10"/>
        <v>117824.5421</v>
      </c>
    </row>
    <row r="234">
      <c r="A234" s="64">
        <f t="shared" si="11"/>
        <v>217</v>
      </c>
      <c r="B234" s="65">
        <f t="shared" si="12"/>
        <v>51516</v>
      </c>
      <c r="C234" s="66" t="str">
        <f t="shared" si="7"/>
        <v/>
      </c>
      <c r="D234" s="67">
        <f t="shared" si="13"/>
        <v>1089.747895</v>
      </c>
      <c r="E234" s="68">
        <f t="shared" si="8"/>
        <v>490.9355921</v>
      </c>
      <c r="F234" s="68">
        <f t="shared" si="9"/>
        <v>598.8123026</v>
      </c>
      <c r="G234" s="68">
        <f t="shared" si="10"/>
        <v>117225.7298</v>
      </c>
    </row>
    <row r="235">
      <c r="A235" s="64">
        <f t="shared" si="11"/>
        <v>218</v>
      </c>
      <c r="B235" s="65">
        <f t="shared" si="12"/>
        <v>51547</v>
      </c>
      <c r="C235" s="66" t="str">
        <f t="shared" si="7"/>
        <v/>
      </c>
      <c r="D235" s="67">
        <f t="shared" si="13"/>
        <v>1089.747895</v>
      </c>
      <c r="E235" s="68">
        <f t="shared" si="8"/>
        <v>488.4405408</v>
      </c>
      <c r="F235" s="68">
        <f t="shared" si="9"/>
        <v>601.3073539</v>
      </c>
      <c r="G235" s="68">
        <f t="shared" si="10"/>
        <v>116624.4224</v>
      </c>
    </row>
    <row r="236">
      <c r="A236" s="64">
        <f t="shared" si="11"/>
        <v>219</v>
      </c>
      <c r="B236" s="65">
        <f t="shared" si="12"/>
        <v>51575</v>
      </c>
      <c r="C236" s="66" t="str">
        <f t="shared" si="7"/>
        <v/>
      </c>
      <c r="D236" s="67">
        <f t="shared" si="13"/>
        <v>1089.747895</v>
      </c>
      <c r="E236" s="68">
        <f t="shared" si="8"/>
        <v>485.9350935</v>
      </c>
      <c r="F236" s="68">
        <f t="shared" si="9"/>
        <v>603.8128012</v>
      </c>
      <c r="G236" s="68">
        <f t="shared" si="10"/>
        <v>116020.6096</v>
      </c>
    </row>
    <row r="237">
      <c r="A237" s="64">
        <f t="shared" si="11"/>
        <v>220</v>
      </c>
      <c r="B237" s="65">
        <f t="shared" si="12"/>
        <v>51606</v>
      </c>
      <c r="C237" s="66" t="str">
        <f t="shared" si="7"/>
        <v/>
      </c>
      <c r="D237" s="67">
        <f t="shared" si="13"/>
        <v>1089.747895</v>
      </c>
      <c r="E237" s="68">
        <f t="shared" si="8"/>
        <v>483.4192068</v>
      </c>
      <c r="F237" s="68">
        <f t="shared" si="9"/>
        <v>606.3286879</v>
      </c>
      <c r="G237" s="68">
        <f t="shared" si="10"/>
        <v>115414.281</v>
      </c>
    </row>
    <row r="238">
      <c r="A238" s="64">
        <f t="shared" si="11"/>
        <v>221</v>
      </c>
      <c r="B238" s="65">
        <f t="shared" si="12"/>
        <v>51636</v>
      </c>
      <c r="C238" s="66" t="str">
        <f t="shared" si="7"/>
        <v/>
      </c>
      <c r="D238" s="67">
        <f t="shared" si="13"/>
        <v>1089.747895</v>
      </c>
      <c r="E238" s="68">
        <f t="shared" si="8"/>
        <v>480.8928373</v>
      </c>
      <c r="F238" s="68">
        <f t="shared" si="9"/>
        <v>608.8550574</v>
      </c>
      <c r="G238" s="68">
        <f t="shared" si="10"/>
        <v>114805.4259</v>
      </c>
    </row>
    <row r="239">
      <c r="A239" s="64">
        <f t="shared" si="11"/>
        <v>222</v>
      </c>
      <c r="B239" s="65">
        <f t="shared" si="12"/>
        <v>51667</v>
      </c>
      <c r="C239" s="66" t="str">
        <f t="shared" si="7"/>
        <v/>
      </c>
      <c r="D239" s="67">
        <f t="shared" si="13"/>
        <v>1089.747895</v>
      </c>
      <c r="E239" s="68">
        <f t="shared" si="8"/>
        <v>478.3559412</v>
      </c>
      <c r="F239" s="68">
        <f t="shared" si="9"/>
        <v>611.3919535</v>
      </c>
      <c r="G239" s="68">
        <f t="shared" si="10"/>
        <v>114194.0339</v>
      </c>
    </row>
    <row r="240">
      <c r="A240" s="64">
        <f t="shared" si="11"/>
        <v>223</v>
      </c>
      <c r="B240" s="65">
        <f t="shared" si="12"/>
        <v>51697</v>
      </c>
      <c r="C240" s="66" t="str">
        <f t="shared" si="7"/>
        <v/>
      </c>
      <c r="D240" s="67">
        <f t="shared" si="13"/>
        <v>1089.747895</v>
      </c>
      <c r="E240" s="68">
        <f t="shared" si="8"/>
        <v>475.8084748</v>
      </c>
      <c r="F240" s="68">
        <f t="shared" si="9"/>
        <v>613.93942</v>
      </c>
      <c r="G240" s="68">
        <f t="shared" si="10"/>
        <v>113580.0945</v>
      </c>
    </row>
    <row r="241">
      <c r="A241" s="64">
        <f t="shared" si="11"/>
        <v>224</v>
      </c>
      <c r="B241" s="65">
        <f t="shared" si="12"/>
        <v>51728</v>
      </c>
      <c r="C241" s="66" t="str">
        <f t="shared" si="7"/>
        <v/>
      </c>
      <c r="D241" s="67">
        <f t="shared" si="13"/>
        <v>1089.747895</v>
      </c>
      <c r="E241" s="68">
        <f t="shared" si="8"/>
        <v>473.2503938</v>
      </c>
      <c r="F241" s="68">
        <f t="shared" si="9"/>
        <v>616.4975009</v>
      </c>
      <c r="G241" s="68">
        <f t="shared" si="10"/>
        <v>112963.597</v>
      </c>
    </row>
    <row r="242">
      <c r="A242" s="64">
        <f t="shared" si="11"/>
        <v>225</v>
      </c>
      <c r="B242" s="65">
        <f t="shared" si="12"/>
        <v>51759</v>
      </c>
      <c r="C242" s="66" t="str">
        <f t="shared" si="7"/>
        <v/>
      </c>
      <c r="D242" s="67">
        <f t="shared" si="13"/>
        <v>1089.747895</v>
      </c>
      <c r="E242" s="68">
        <f t="shared" si="8"/>
        <v>470.6816543</v>
      </c>
      <c r="F242" s="68">
        <f t="shared" si="9"/>
        <v>619.0662405</v>
      </c>
      <c r="G242" s="68">
        <f t="shared" si="10"/>
        <v>112344.5308</v>
      </c>
    </row>
    <row r="243">
      <c r="A243" s="64">
        <f t="shared" si="11"/>
        <v>226</v>
      </c>
      <c r="B243" s="65">
        <f t="shared" si="12"/>
        <v>51789</v>
      </c>
      <c r="C243" s="66" t="str">
        <f t="shared" si="7"/>
        <v/>
      </c>
      <c r="D243" s="67">
        <f t="shared" si="13"/>
        <v>1089.747895</v>
      </c>
      <c r="E243" s="68">
        <f t="shared" si="8"/>
        <v>468.1022116</v>
      </c>
      <c r="F243" s="68">
        <f t="shared" si="9"/>
        <v>621.6456831</v>
      </c>
      <c r="G243" s="68">
        <f t="shared" si="10"/>
        <v>111722.8851</v>
      </c>
    </row>
    <row r="244">
      <c r="A244" s="64">
        <f t="shared" si="11"/>
        <v>227</v>
      </c>
      <c r="B244" s="65">
        <f t="shared" si="12"/>
        <v>51820</v>
      </c>
      <c r="C244" s="66" t="str">
        <f t="shared" si="7"/>
        <v/>
      </c>
      <c r="D244" s="67">
        <f t="shared" si="13"/>
        <v>1089.747895</v>
      </c>
      <c r="E244" s="68">
        <f t="shared" si="8"/>
        <v>465.5120212</v>
      </c>
      <c r="F244" s="68">
        <f t="shared" si="9"/>
        <v>624.2358735</v>
      </c>
      <c r="G244" s="68">
        <f t="shared" si="10"/>
        <v>111098.6492</v>
      </c>
    </row>
    <row r="245">
      <c r="A245" s="64">
        <f t="shared" si="11"/>
        <v>228</v>
      </c>
      <c r="B245" s="65">
        <f t="shared" si="12"/>
        <v>51850</v>
      </c>
      <c r="C245" s="78">
        <f t="shared" si="7"/>
        <v>19</v>
      </c>
      <c r="D245" s="67">
        <f t="shared" si="13"/>
        <v>1089.747895</v>
      </c>
      <c r="E245" s="68">
        <f t="shared" si="8"/>
        <v>462.9110384</v>
      </c>
      <c r="F245" s="68">
        <f t="shared" si="9"/>
        <v>626.8368563</v>
      </c>
      <c r="G245" s="68">
        <f t="shared" si="10"/>
        <v>110471.8124</v>
      </c>
    </row>
    <row r="246">
      <c r="A246" s="64">
        <f t="shared" si="11"/>
        <v>229</v>
      </c>
      <c r="B246" s="65">
        <f t="shared" si="12"/>
        <v>51881</v>
      </c>
      <c r="C246" s="66" t="str">
        <f t="shared" si="7"/>
        <v/>
      </c>
      <c r="D246" s="67">
        <f t="shared" si="13"/>
        <v>1089.747895</v>
      </c>
      <c r="E246" s="68">
        <f t="shared" si="8"/>
        <v>460.2992182</v>
      </c>
      <c r="F246" s="68">
        <f t="shared" si="9"/>
        <v>629.4486765</v>
      </c>
      <c r="G246" s="68">
        <f t="shared" si="10"/>
        <v>109842.3637</v>
      </c>
    </row>
    <row r="247">
      <c r="A247" s="64">
        <f t="shared" si="11"/>
        <v>230</v>
      </c>
      <c r="B247" s="65">
        <f t="shared" si="12"/>
        <v>51912</v>
      </c>
      <c r="C247" s="66" t="str">
        <f t="shared" si="7"/>
        <v/>
      </c>
      <c r="D247" s="67">
        <f t="shared" si="13"/>
        <v>1089.747895</v>
      </c>
      <c r="E247" s="68">
        <f t="shared" si="8"/>
        <v>457.6765154</v>
      </c>
      <c r="F247" s="68">
        <f t="shared" si="9"/>
        <v>632.0713793</v>
      </c>
      <c r="G247" s="68">
        <f t="shared" si="10"/>
        <v>109210.2923</v>
      </c>
    </row>
    <row r="248">
      <c r="A248" s="64">
        <f t="shared" si="11"/>
        <v>231</v>
      </c>
      <c r="B248" s="65">
        <f t="shared" si="12"/>
        <v>51940</v>
      </c>
      <c r="C248" s="66" t="str">
        <f t="shared" si="7"/>
        <v/>
      </c>
      <c r="D248" s="67">
        <f t="shared" si="13"/>
        <v>1089.747895</v>
      </c>
      <c r="E248" s="68">
        <f t="shared" si="8"/>
        <v>455.0428846</v>
      </c>
      <c r="F248" s="68">
        <f t="shared" si="9"/>
        <v>634.7050101</v>
      </c>
      <c r="G248" s="68">
        <f t="shared" si="10"/>
        <v>108575.5873</v>
      </c>
    </row>
    <row r="249">
      <c r="A249" s="64">
        <f t="shared" si="11"/>
        <v>232</v>
      </c>
      <c r="B249" s="65">
        <f t="shared" si="12"/>
        <v>51971</v>
      </c>
      <c r="C249" s="66" t="str">
        <f t="shared" si="7"/>
        <v/>
      </c>
      <c r="D249" s="67">
        <f t="shared" si="13"/>
        <v>1089.747895</v>
      </c>
      <c r="E249" s="68">
        <f t="shared" si="8"/>
        <v>452.3982804</v>
      </c>
      <c r="F249" s="68">
        <f t="shared" si="9"/>
        <v>637.3496143</v>
      </c>
      <c r="G249" s="68">
        <f t="shared" si="10"/>
        <v>107938.2377</v>
      </c>
    </row>
    <row r="250">
      <c r="A250" s="64">
        <f t="shared" si="11"/>
        <v>233</v>
      </c>
      <c r="B250" s="65">
        <f t="shared" si="12"/>
        <v>52001</v>
      </c>
      <c r="C250" s="66" t="str">
        <f t="shared" si="7"/>
        <v/>
      </c>
      <c r="D250" s="67">
        <f t="shared" si="13"/>
        <v>1089.747895</v>
      </c>
      <c r="E250" s="68">
        <f t="shared" si="8"/>
        <v>449.742657</v>
      </c>
      <c r="F250" s="68">
        <f t="shared" si="9"/>
        <v>640.0052377</v>
      </c>
      <c r="G250" s="68">
        <f t="shared" si="10"/>
        <v>107298.2325</v>
      </c>
    </row>
    <row r="251">
      <c r="A251" s="64">
        <f t="shared" si="11"/>
        <v>234</v>
      </c>
      <c r="B251" s="65">
        <f t="shared" si="12"/>
        <v>52032</v>
      </c>
      <c r="C251" s="66" t="str">
        <f t="shared" si="7"/>
        <v/>
      </c>
      <c r="D251" s="67">
        <f t="shared" si="13"/>
        <v>1089.747895</v>
      </c>
      <c r="E251" s="68">
        <f t="shared" si="8"/>
        <v>447.0759685</v>
      </c>
      <c r="F251" s="68">
        <f t="shared" si="9"/>
        <v>642.6719262</v>
      </c>
      <c r="G251" s="68">
        <f t="shared" si="10"/>
        <v>106655.5605</v>
      </c>
    </row>
    <row r="252">
      <c r="A252" s="64">
        <f t="shared" si="11"/>
        <v>235</v>
      </c>
      <c r="B252" s="65">
        <f t="shared" si="12"/>
        <v>52062</v>
      </c>
      <c r="C252" s="66" t="str">
        <f t="shared" si="7"/>
        <v/>
      </c>
      <c r="D252" s="67">
        <f t="shared" si="13"/>
        <v>1089.747895</v>
      </c>
      <c r="E252" s="68">
        <f t="shared" si="8"/>
        <v>444.3981689</v>
      </c>
      <c r="F252" s="68">
        <f t="shared" si="9"/>
        <v>645.3497259</v>
      </c>
      <c r="G252" s="68">
        <f t="shared" si="10"/>
        <v>106010.2108</v>
      </c>
    </row>
    <row r="253">
      <c r="A253" s="64">
        <f t="shared" si="11"/>
        <v>236</v>
      </c>
      <c r="B253" s="65">
        <f t="shared" si="12"/>
        <v>52093</v>
      </c>
      <c r="C253" s="66" t="str">
        <f t="shared" si="7"/>
        <v/>
      </c>
      <c r="D253" s="67">
        <f t="shared" si="13"/>
        <v>1089.747895</v>
      </c>
      <c r="E253" s="68">
        <f t="shared" si="8"/>
        <v>441.7092117</v>
      </c>
      <c r="F253" s="68">
        <f t="shared" si="9"/>
        <v>648.0386831</v>
      </c>
      <c r="G253" s="68">
        <f t="shared" si="10"/>
        <v>105362.1721</v>
      </c>
    </row>
    <row r="254">
      <c r="A254" s="64">
        <f t="shared" si="11"/>
        <v>237</v>
      </c>
      <c r="B254" s="65">
        <f t="shared" si="12"/>
        <v>52124</v>
      </c>
      <c r="C254" s="66" t="str">
        <f t="shared" si="7"/>
        <v/>
      </c>
      <c r="D254" s="67">
        <f t="shared" si="13"/>
        <v>1089.747895</v>
      </c>
      <c r="E254" s="68">
        <f t="shared" si="8"/>
        <v>439.0090505</v>
      </c>
      <c r="F254" s="68">
        <f t="shared" si="9"/>
        <v>650.7388442</v>
      </c>
      <c r="G254" s="68">
        <f t="shared" si="10"/>
        <v>104711.4333</v>
      </c>
    </row>
    <row r="255">
      <c r="A255" s="64">
        <f t="shared" si="11"/>
        <v>238</v>
      </c>
      <c r="B255" s="65">
        <f t="shared" si="12"/>
        <v>52154</v>
      </c>
      <c r="C255" s="66" t="str">
        <f t="shared" si="7"/>
        <v/>
      </c>
      <c r="D255" s="67">
        <f t="shared" si="13"/>
        <v>1089.747895</v>
      </c>
      <c r="E255" s="68">
        <f t="shared" si="8"/>
        <v>436.2976386</v>
      </c>
      <c r="F255" s="68">
        <f t="shared" si="9"/>
        <v>653.4502561</v>
      </c>
      <c r="G255" s="68">
        <f t="shared" si="10"/>
        <v>104057.983</v>
      </c>
    </row>
    <row r="256">
      <c r="A256" s="64">
        <f t="shared" si="11"/>
        <v>239</v>
      </c>
      <c r="B256" s="65">
        <f t="shared" si="12"/>
        <v>52185</v>
      </c>
      <c r="C256" s="66" t="str">
        <f t="shared" si="7"/>
        <v/>
      </c>
      <c r="D256" s="67">
        <f t="shared" si="13"/>
        <v>1089.747895</v>
      </c>
      <c r="E256" s="68">
        <f t="shared" si="8"/>
        <v>433.5749292</v>
      </c>
      <c r="F256" s="68">
        <f t="shared" si="9"/>
        <v>656.1729655</v>
      </c>
      <c r="G256" s="68">
        <f t="shared" si="10"/>
        <v>103401.8101</v>
      </c>
    </row>
    <row r="257">
      <c r="A257" s="64">
        <f t="shared" si="11"/>
        <v>240</v>
      </c>
      <c r="B257" s="65">
        <f t="shared" si="12"/>
        <v>52215</v>
      </c>
      <c r="C257" s="78">
        <f t="shared" si="7"/>
        <v>20</v>
      </c>
      <c r="D257" s="67">
        <f t="shared" si="13"/>
        <v>1089.747895</v>
      </c>
      <c r="E257" s="68">
        <f t="shared" si="8"/>
        <v>430.8408752</v>
      </c>
      <c r="F257" s="68">
        <f t="shared" si="9"/>
        <v>658.9070195</v>
      </c>
      <c r="G257" s="68">
        <f t="shared" si="10"/>
        <v>102742.903</v>
      </c>
    </row>
    <row r="258">
      <c r="A258" s="64">
        <f t="shared" si="11"/>
        <v>241</v>
      </c>
      <c r="B258" s="65">
        <f t="shared" si="12"/>
        <v>52246</v>
      </c>
      <c r="C258" s="66" t="str">
        <f t="shared" si="7"/>
        <v/>
      </c>
      <c r="D258" s="67">
        <f t="shared" si="13"/>
        <v>1089.747895</v>
      </c>
      <c r="E258" s="68">
        <f t="shared" si="8"/>
        <v>428.0954293</v>
      </c>
      <c r="F258" s="68">
        <f t="shared" si="9"/>
        <v>661.6524654</v>
      </c>
      <c r="G258" s="68">
        <f t="shared" si="10"/>
        <v>102081.2506</v>
      </c>
    </row>
    <row r="259">
      <c r="A259" s="64">
        <f t="shared" si="11"/>
        <v>242</v>
      </c>
      <c r="B259" s="65">
        <f t="shared" si="12"/>
        <v>52277</v>
      </c>
      <c r="C259" s="66" t="str">
        <f t="shared" si="7"/>
        <v/>
      </c>
      <c r="D259" s="67">
        <f t="shared" si="13"/>
        <v>1089.747895</v>
      </c>
      <c r="E259" s="68">
        <f t="shared" si="8"/>
        <v>425.338544</v>
      </c>
      <c r="F259" s="68">
        <f t="shared" si="9"/>
        <v>664.4093507</v>
      </c>
      <c r="G259" s="68">
        <f t="shared" si="10"/>
        <v>101416.8412</v>
      </c>
    </row>
    <row r="260">
      <c r="A260" s="64">
        <f t="shared" si="11"/>
        <v>243</v>
      </c>
      <c r="B260" s="65">
        <f t="shared" si="12"/>
        <v>52305</v>
      </c>
      <c r="C260" s="66" t="str">
        <f t="shared" si="7"/>
        <v/>
      </c>
      <c r="D260" s="67">
        <f t="shared" si="13"/>
        <v>1089.747895</v>
      </c>
      <c r="E260" s="68">
        <f t="shared" si="8"/>
        <v>422.5701717</v>
      </c>
      <c r="F260" s="68">
        <f t="shared" si="9"/>
        <v>667.177723</v>
      </c>
      <c r="G260" s="68">
        <f t="shared" si="10"/>
        <v>100749.6635</v>
      </c>
    </row>
    <row r="261">
      <c r="A261" s="64">
        <f t="shared" si="11"/>
        <v>244</v>
      </c>
      <c r="B261" s="65">
        <f t="shared" si="12"/>
        <v>52336</v>
      </c>
      <c r="C261" s="66" t="str">
        <f t="shared" si="7"/>
        <v/>
      </c>
      <c r="D261" s="67">
        <f t="shared" si="13"/>
        <v>1089.747895</v>
      </c>
      <c r="E261" s="68">
        <f t="shared" si="8"/>
        <v>419.7902645</v>
      </c>
      <c r="F261" s="68">
        <f t="shared" si="9"/>
        <v>669.9576302</v>
      </c>
      <c r="G261" s="68">
        <f t="shared" si="10"/>
        <v>100079.7059</v>
      </c>
    </row>
    <row r="262">
      <c r="A262" s="64">
        <f t="shared" si="11"/>
        <v>245</v>
      </c>
      <c r="B262" s="65">
        <f t="shared" si="12"/>
        <v>52366</v>
      </c>
      <c r="C262" s="66" t="str">
        <f t="shared" si="7"/>
        <v/>
      </c>
      <c r="D262" s="67">
        <f t="shared" si="13"/>
        <v>1089.747895</v>
      </c>
      <c r="E262" s="68">
        <f t="shared" si="8"/>
        <v>416.9987744</v>
      </c>
      <c r="F262" s="68">
        <f t="shared" si="9"/>
        <v>672.7491203</v>
      </c>
      <c r="G262" s="68">
        <f t="shared" si="10"/>
        <v>99406.95674</v>
      </c>
    </row>
    <row r="263">
      <c r="A263" s="64">
        <f t="shared" si="11"/>
        <v>246</v>
      </c>
      <c r="B263" s="65">
        <f t="shared" si="12"/>
        <v>52397</v>
      </c>
      <c r="C263" s="66" t="str">
        <f t="shared" si="7"/>
        <v/>
      </c>
      <c r="D263" s="67">
        <f t="shared" si="13"/>
        <v>1089.747895</v>
      </c>
      <c r="E263" s="68">
        <f t="shared" si="8"/>
        <v>414.1956531</v>
      </c>
      <c r="F263" s="68">
        <f t="shared" si="9"/>
        <v>675.5522416</v>
      </c>
      <c r="G263" s="68">
        <f t="shared" si="10"/>
        <v>98731.4045</v>
      </c>
    </row>
    <row r="264">
      <c r="A264" s="64">
        <f t="shared" si="11"/>
        <v>247</v>
      </c>
      <c r="B264" s="65">
        <f t="shared" si="12"/>
        <v>52427</v>
      </c>
      <c r="C264" s="66" t="str">
        <f t="shared" si="7"/>
        <v/>
      </c>
      <c r="D264" s="67">
        <f t="shared" si="13"/>
        <v>1089.747895</v>
      </c>
      <c r="E264" s="68">
        <f t="shared" si="8"/>
        <v>411.3808521</v>
      </c>
      <c r="F264" s="68">
        <f t="shared" si="9"/>
        <v>678.3670426</v>
      </c>
      <c r="G264" s="68">
        <f t="shared" si="10"/>
        <v>98053.03746</v>
      </c>
    </row>
    <row r="265">
      <c r="A265" s="64">
        <f t="shared" si="11"/>
        <v>248</v>
      </c>
      <c r="B265" s="65">
        <f t="shared" si="12"/>
        <v>52458</v>
      </c>
      <c r="C265" s="66" t="str">
        <f t="shared" si="7"/>
        <v/>
      </c>
      <c r="D265" s="67">
        <f t="shared" si="13"/>
        <v>1089.747895</v>
      </c>
      <c r="E265" s="68">
        <f t="shared" si="8"/>
        <v>408.5543227</v>
      </c>
      <c r="F265" s="68">
        <f t="shared" si="9"/>
        <v>681.193572</v>
      </c>
      <c r="G265" s="68">
        <f t="shared" si="10"/>
        <v>97371.84389</v>
      </c>
    </row>
    <row r="266">
      <c r="A266" s="64">
        <f t="shared" si="11"/>
        <v>249</v>
      </c>
      <c r="B266" s="65">
        <f t="shared" si="12"/>
        <v>52489</v>
      </c>
      <c r="C266" s="66" t="str">
        <f t="shared" si="7"/>
        <v/>
      </c>
      <c r="D266" s="67">
        <f t="shared" si="13"/>
        <v>1089.747895</v>
      </c>
      <c r="E266" s="68">
        <f t="shared" si="8"/>
        <v>405.7160162</v>
      </c>
      <c r="F266" s="68">
        <f t="shared" si="9"/>
        <v>684.0318785</v>
      </c>
      <c r="G266" s="68">
        <f t="shared" si="10"/>
        <v>96687.81201</v>
      </c>
    </row>
    <row r="267">
      <c r="A267" s="64">
        <f t="shared" si="11"/>
        <v>250</v>
      </c>
      <c r="B267" s="65">
        <f t="shared" si="12"/>
        <v>52519</v>
      </c>
      <c r="C267" s="66" t="str">
        <f t="shared" si="7"/>
        <v/>
      </c>
      <c r="D267" s="67">
        <f t="shared" si="13"/>
        <v>1089.747895</v>
      </c>
      <c r="E267" s="68">
        <f t="shared" si="8"/>
        <v>402.8658834</v>
      </c>
      <c r="F267" s="68">
        <f t="shared" si="9"/>
        <v>686.8820114</v>
      </c>
      <c r="G267" s="68">
        <f t="shared" si="10"/>
        <v>96000.93</v>
      </c>
    </row>
    <row r="268">
      <c r="A268" s="64">
        <f t="shared" si="11"/>
        <v>251</v>
      </c>
      <c r="B268" s="65">
        <f t="shared" si="12"/>
        <v>52550</v>
      </c>
      <c r="C268" s="66" t="str">
        <f t="shared" si="7"/>
        <v/>
      </c>
      <c r="D268" s="67">
        <f t="shared" si="13"/>
        <v>1089.747895</v>
      </c>
      <c r="E268" s="68">
        <f t="shared" si="8"/>
        <v>400.003875</v>
      </c>
      <c r="F268" s="68">
        <f t="shared" si="9"/>
        <v>689.7440197</v>
      </c>
      <c r="G268" s="68">
        <f t="shared" si="10"/>
        <v>95311.18598</v>
      </c>
    </row>
    <row r="269">
      <c r="A269" s="64">
        <f t="shared" si="11"/>
        <v>252</v>
      </c>
      <c r="B269" s="65">
        <f t="shared" si="12"/>
        <v>52580</v>
      </c>
      <c r="C269" s="78">
        <f t="shared" si="7"/>
        <v>21</v>
      </c>
      <c r="D269" s="67">
        <f t="shared" si="13"/>
        <v>1089.747895</v>
      </c>
      <c r="E269" s="68">
        <f t="shared" si="8"/>
        <v>397.1299416</v>
      </c>
      <c r="F269" s="68">
        <f t="shared" si="9"/>
        <v>692.6179531</v>
      </c>
      <c r="G269" s="68">
        <f t="shared" si="10"/>
        <v>94618.56802</v>
      </c>
    </row>
    <row r="270">
      <c r="A270" s="64">
        <f t="shared" si="11"/>
        <v>253</v>
      </c>
      <c r="B270" s="65">
        <f t="shared" si="12"/>
        <v>52611</v>
      </c>
      <c r="C270" s="66" t="str">
        <f t="shared" si="7"/>
        <v/>
      </c>
      <c r="D270" s="67">
        <f t="shared" si="13"/>
        <v>1089.747895</v>
      </c>
      <c r="E270" s="68">
        <f t="shared" si="8"/>
        <v>394.2440334</v>
      </c>
      <c r="F270" s="68">
        <f t="shared" si="9"/>
        <v>695.5038613</v>
      </c>
      <c r="G270" s="68">
        <f t="shared" si="10"/>
        <v>93923.06416</v>
      </c>
    </row>
    <row r="271">
      <c r="A271" s="64">
        <f t="shared" si="11"/>
        <v>254</v>
      </c>
      <c r="B271" s="65">
        <f t="shared" si="12"/>
        <v>52642</v>
      </c>
      <c r="C271" s="66" t="str">
        <f t="shared" si="7"/>
        <v/>
      </c>
      <c r="D271" s="67">
        <f t="shared" si="13"/>
        <v>1089.747895</v>
      </c>
      <c r="E271" s="68">
        <f t="shared" si="8"/>
        <v>391.3461007</v>
      </c>
      <c r="F271" s="68">
        <f t="shared" si="9"/>
        <v>698.401794</v>
      </c>
      <c r="G271" s="68">
        <f t="shared" si="10"/>
        <v>93224.66237</v>
      </c>
    </row>
    <row r="272">
      <c r="A272" s="64">
        <f t="shared" si="11"/>
        <v>255</v>
      </c>
      <c r="B272" s="65">
        <f t="shared" si="12"/>
        <v>52671</v>
      </c>
      <c r="C272" s="66" t="str">
        <f t="shared" si="7"/>
        <v/>
      </c>
      <c r="D272" s="67">
        <f t="shared" si="13"/>
        <v>1089.747895</v>
      </c>
      <c r="E272" s="68">
        <f t="shared" si="8"/>
        <v>388.4360932</v>
      </c>
      <c r="F272" s="68">
        <f t="shared" si="9"/>
        <v>701.3118015</v>
      </c>
      <c r="G272" s="68">
        <f t="shared" si="10"/>
        <v>92523.35057</v>
      </c>
    </row>
    <row r="273">
      <c r="A273" s="64">
        <f t="shared" si="11"/>
        <v>256</v>
      </c>
      <c r="B273" s="65">
        <f t="shared" si="12"/>
        <v>52702</v>
      </c>
      <c r="C273" s="66" t="str">
        <f t="shared" si="7"/>
        <v/>
      </c>
      <c r="D273" s="67">
        <f t="shared" si="13"/>
        <v>1089.747895</v>
      </c>
      <c r="E273" s="68">
        <f t="shared" si="8"/>
        <v>385.5139607</v>
      </c>
      <c r="F273" s="68">
        <f t="shared" si="9"/>
        <v>704.233934</v>
      </c>
      <c r="G273" s="68">
        <f t="shared" si="10"/>
        <v>91819.11663</v>
      </c>
    </row>
    <row r="274">
      <c r="A274" s="64">
        <f t="shared" si="11"/>
        <v>257</v>
      </c>
      <c r="B274" s="65">
        <f t="shared" si="12"/>
        <v>52732</v>
      </c>
      <c r="C274" s="66" t="str">
        <f t="shared" si="7"/>
        <v/>
      </c>
      <c r="D274" s="67">
        <f t="shared" si="13"/>
        <v>1089.747895</v>
      </c>
      <c r="E274" s="68">
        <f t="shared" si="8"/>
        <v>382.5796526</v>
      </c>
      <c r="F274" s="68">
        <f t="shared" si="9"/>
        <v>707.1682421</v>
      </c>
      <c r="G274" s="68">
        <f t="shared" si="10"/>
        <v>91111.94839</v>
      </c>
    </row>
    <row r="275">
      <c r="A275" s="64">
        <f t="shared" si="11"/>
        <v>258</v>
      </c>
      <c r="B275" s="65">
        <f t="shared" si="12"/>
        <v>52763</v>
      </c>
      <c r="C275" s="66" t="str">
        <f t="shared" si="7"/>
        <v/>
      </c>
      <c r="D275" s="67">
        <f t="shared" si="13"/>
        <v>1089.747895</v>
      </c>
      <c r="E275" s="68">
        <f t="shared" si="8"/>
        <v>379.6331183</v>
      </c>
      <c r="F275" s="68">
        <f t="shared" si="9"/>
        <v>710.1147764</v>
      </c>
      <c r="G275" s="68">
        <f t="shared" si="10"/>
        <v>90401.83361</v>
      </c>
    </row>
    <row r="276">
      <c r="A276" s="64">
        <f t="shared" si="11"/>
        <v>259</v>
      </c>
      <c r="B276" s="65">
        <f t="shared" si="12"/>
        <v>52793</v>
      </c>
      <c r="C276" s="66" t="str">
        <f t="shared" si="7"/>
        <v/>
      </c>
      <c r="D276" s="67">
        <f t="shared" si="13"/>
        <v>1089.747895</v>
      </c>
      <c r="E276" s="68">
        <f t="shared" si="8"/>
        <v>376.6743067</v>
      </c>
      <c r="F276" s="68">
        <f t="shared" si="9"/>
        <v>713.073588</v>
      </c>
      <c r="G276" s="68">
        <f t="shared" si="10"/>
        <v>89688.76003</v>
      </c>
    </row>
    <row r="277">
      <c r="A277" s="64">
        <f t="shared" si="11"/>
        <v>260</v>
      </c>
      <c r="B277" s="65">
        <f t="shared" si="12"/>
        <v>52824</v>
      </c>
      <c r="C277" s="66" t="str">
        <f t="shared" si="7"/>
        <v/>
      </c>
      <c r="D277" s="67">
        <f t="shared" si="13"/>
        <v>1089.747895</v>
      </c>
      <c r="E277" s="68">
        <f t="shared" si="8"/>
        <v>373.7031668</v>
      </c>
      <c r="F277" s="68">
        <f t="shared" si="9"/>
        <v>716.0447279</v>
      </c>
      <c r="G277" s="68">
        <f t="shared" si="10"/>
        <v>88972.7153</v>
      </c>
    </row>
    <row r="278">
      <c r="A278" s="64">
        <f t="shared" si="11"/>
        <v>261</v>
      </c>
      <c r="B278" s="65">
        <f t="shared" si="12"/>
        <v>52855</v>
      </c>
      <c r="C278" s="66" t="str">
        <f t="shared" si="7"/>
        <v/>
      </c>
      <c r="D278" s="67">
        <f t="shared" si="13"/>
        <v>1089.747895</v>
      </c>
      <c r="E278" s="68">
        <f t="shared" si="8"/>
        <v>370.7196471</v>
      </c>
      <c r="F278" s="68">
        <f t="shared" si="9"/>
        <v>719.0282476</v>
      </c>
      <c r="G278" s="68">
        <f t="shared" si="10"/>
        <v>88253.68705</v>
      </c>
    </row>
    <row r="279">
      <c r="A279" s="64">
        <f t="shared" si="11"/>
        <v>262</v>
      </c>
      <c r="B279" s="65">
        <f t="shared" si="12"/>
        <v>52885</v>
      </c>
      <c r="C279" s="66" t="str">
        <f t="shared" si="7"/>
        <v/>
      </c>
      <c r="D279" s="67">
        <f t="shared" si="13"/>
        <v>1089.747895</v>
      </c>
      <c r="E279" s="68">
        <f t="shared" si="8"/>
        <v>367.723696</v>
      </c>
      <c r="F279" s="68">
        <f t="shared" si="9"/>
        <v>722.0241987</v>
      </c>
      <c r="G279" s="68">
        <f t="shared" si="10"/>
        <v>87531.66285</v>
      </c>
    </row>
    <row r="280">
      <c r="A280" s="64">
        <f t="shared" si="11"/>
        <v>263</v>
      </c>
      <c r="B280" s="65">
        <f t="shared" si="12"/>
        <v>52916</v>
      </c>
      <c r="C280" s="66" t="str">
        <f t="shared" si="7"/>
        <v/>
      </c>
      <c r="D280" s="67">
        <f t="shared" si="13"/>
        <v>1089.747895</v>
      </c>
      <c r="E280" s="68">
        <f t="shared" si="8"/>
        <v>364.7152619</v>
      </c>
      <c r="F280" s="68">
        <f t="shared" si="9"/>
        <v>725.0326328</v>
      </c>
      <c r="G280" s="68">
        <f t="shared" si="10"/>
        <v>86806.63022</v>
      </c>
    </row>
    <row r="281">
      <c r="A281" s="64">
        <f t="shared" si="11"/>
        <v>264</v>
      </c>
      <c r="B281" s="65">
        <f t="shared" si="12"/>
        <v>52946</v>
      </c>
      <c r="C281" s="78">
        <f t="shared" si="7"/>
        <v>22</v>
      </c>
      <c r="D281" s="67">
        <f t="shared" si="13"/>
        <v>1089.747895</v>
      </c>
      <c r="E281" s="68">
        <f t="shared" si="8"/>
        <v>361.6942926</v>
      </c>
      <c r="F281" s="68">
        <f t="shared" si="9"/>
        <v>728.0536021</v>
      </c>
      <c r="G281" s="68">
        <f t="shared" si="10"/>
        <v>86078.57662</v>
      </c>
    </row>
    <row r="282">
      <c r="A282" s="64">
        <f t="shared" si="11"/>
        <v>265</v>
      </c>
      <c r="B282" s="65">
        <f t="shared" si="12"/>
        <v>52977</v>
      </c>
      <c r="C282" s="66" t="str">
        <f t="shared" si="7"/>
        <v/>
      </c>
      <c r="D282" s="67">
        <f t="shared" si="13"/>
        <v>1089.747895</v>
      </c>
      <c r="E282" s="68">
        <f t="shared" si="8"/>
        <v>358.6607359</v>
      </c>
      <c r="F282" s="68">
        <f t="shared" si="9"/>
        <v>731.0871588</v>
      </c>
      <c r="G282" s="68">
        <f t="shared" si="10"/>
        <v>85347.48946</v>
      </c>
    </row>
    <row r="283">
      <c r="A283" s="64">
        <f t="shared" si="11"/>
        <v>266</v>
      </c>
      <c r="B283" s="65">
        <f t="shared" si="12"/>
        <v>53008</v>
      </c>
      <c r="C283" s="66" t="str">
        <f t="shared" si="7"/>
        <v/>
      </c>
      <c r="D283" s="67">
        <f t="shared" si="13"/>
        <v>1089.747895</v>
      </c>
      <c r="E283" s="68">
        <f t="shared" si="8"/>
        <v>355.6145394</v>
      </c>
      <c r="F283" s="68">
        <f t="shared" si="9"/>
        <v>734.1333553</v>
      </c>
      <c r="G283" s="68">
        <f t="shared" si="10"/>
        <v>84613.3561</v>
      </c>
    </row>
    <row r="284">
      <c r="A284" s="64">
        <f t="shared" si="11"/>
        <v>267</v>
      </c>
      <c r="B284" s="65">
        <f t="shared" si="12"/>
        <v>53036</v>
      </c>
      <c r="C284" s="66" t="str">
        <f t="shared" si="7"/>
        <v/>
      </c>
      <c r="D284" s="67">
        <f t="shared" si="13"/>
        <v>1089.747895</v>
      </c>
      <c r="E284" s="68">
        <f t="shared" si="8"/>
        <v>352.5556504</v>
      </c>
      <c r="F284" s="68">
        <f t="shared" si="9"/>
        <v>737.1922443</v>
      </c>
      <c r="G284" s="68">
        <f t="shared" si="10"/>
        <v>83876.16386</v>
      </c>
    </row>
    <row r="285">
      <c r="A285" s="64">
        <f t="shared" si="11"/>
        <v>268</v>
      </c>
      <c r="B285" s="65">
        <f t="shared" si="12"/>
        <v>53067</v>
      </c>
      <c r="C285" s="66" t="str">
        <f t="shared" si="7"/>
        <v/>
      </c>
      <c r="D285" s="67">
        <f t="shared" si="13"/>
        <v>1089.747895</v>
      </c>
      <c r="E285" s="68">
        <f t="shared" si="8"/>
        <v>349.4840161</v>
      </c>
      <c r="F285" s="68">
        <f t="shared" si="9"/>
        <v>740.2638786</v>
      </c>
      <c r="G285" s="68">
        <f t="shared" si="10"/>
        <v>83135.89998</v>
      </c>
    </row>
    <row r="286">
      <c r="A286" s="64">
        <f t="shared" si="11"/>
        <v>269</v>
      </c>
      <c r="B286" s="65">
        <f t="shared" si="12"/>
        <v>53097</v>
      </c>
      <c r="C286" s="66" t="str">
        <f t="shared" si="7"/>
        <v/>
      </c>
      <c r="D286" s="67">
        <f t="shared" si="13"/>
        <v>1089.747895</v>
      </c>
      <c r="E286" s="68">
        <f t="shared" si="8"/>
        <v>346.3995832</v>
      </c>
      <c r="F286" s="68">
        <f t="shared" si="9"/>
        <v>743.3483115</v>
      </c>
      <c r="G286" s="68">
        <f t="shared" si="10"/>
        <v>82392.55167</v>
      </c>
    </row>
    <row r="287">
      <c r="A287" s="64">
        <f t="shared" si="11"/>
        <v>270</v>
      </c>
      <c r="B287" s="65">
        <f t="shared" si="12"/>
        <v>53128</v>
      </c>
      <c r="C287" s="66" t="str">
        <f t="shared" si="7"/>
        <v/>
      </c>
      <c r="D287" s="67">
        <f t="shared" si="13"/>
        <v>1089.747895</v>
      </c>
      <c r="E287" s="68">
        <f t="shared" si="8"/>
        <v>343.3022986</v>
      </c>
      <c r="F287" s="68">
        <f t="shared" si="9"/>
        <v>746.4455961</v>
      </c>
      <c r="G287" s="68">
        <f t="shared" si="10"/>
        <v>81646.10607</v>
      </c>
    </row>
    <row r="288">
      <c r="A288" s="64">
        <f t="shared" si="11"/>
        <v>271</v>
      </c>
      <c r="B288" s="65">
        <f t="shared" si="12"/>
        <v>53158</v>
      </c>
      <c r="C288" s="66" t="str">
        <f t="shared" si="7"/>
        <v/>
      </c>
      <c r="D288" s="67">
        <f t="shared" si="13"/>
        <v>1089.747895</v>
      </c>
      <c r="E288" s="68">
        <f t="shared" si="8"/>
        <v>340.1921086</v>
      </c>
      <c r="F288" s="68">
        <f t="shared" si="9"/>
        <v>749.5557861</v>
      </c>
      <c r="G288" s="68">
        <f t="shared" si="10"/>
        <v>80896.55029</v>
      </c>
    </row>
    <row r="289">
      <c r="A289" s="64">
        <f t="shared" si="11"/>
        <v>272</v>
      </c>
      <c r="B289" s="65">
        <f t="shared" si="12"/>
        <v>53189</v>
      </c>
      <c r="C289" s="66" t="str">
        <f t="shared" si="7"/>
        <v/>
      </c>
      <c r="D289" s="67">
        <f t="shared" si="13"/>
        <v>1089.747895</v>
      </c>
      <c r="E289" s="68">
        <f t="shared" si="8"/>
        <v>337.0689595</v>
      </c>
      <c r="F289" s="68">
        <f t="shared" si="9"/>
        <v>752.6789352</v>
      </c>
      <c r="G289" s="68">
        <f t="shared" si="10"/>
        <v>80143.87135</v>
      </c>
    </row>
    <row r="290">
      <c r="A290" s="64">
        <f t="shared" si="11"/>
        <v>273</v>
      </c>
      <c r="B290" s="65">
        <f t="shared" si="12"/>
        <v>53220</v>
      </c>
      <c r="C290" s="66" t="str">
        <f t="shared" si="7"/>
        <v/>
      </c>
      <c r="D290" s="67">
        <f t="shared" si="13"/>
        <v>1089.747895</v>
      </c>
      <c r="E290" s="68">
        <f t="shared" si="8"/>
        <v>333.9327973</v>
      </c>
      <c r="F290" s="68">
        <f t="shared" si="9"/>
        <v>755.8150974</v>
      </c>
      <c r="G290" s="68">
        <f t="shared" si="10"/>
        <v>79388.05625</v>
      </c>
    </row>
    <row r="291">
      <c r="A291" s="64">
        <f t="shared" si="11"/>
        <v>274</v>
      </c>
      <c r="B291" s="65">
        <f t="shared" si="12"/>
        <v>53250</v>
      </c>
      <c r="C291" s="66" t="str">
        <f t="shared" si="7"/>
        <v/>
      </c>
      <c r="D291" s="67">
        <f t="shared" si="13"/>
        <v>1089.747895</v>
      </c>
      <c r="E291" s="68">
        <f t="shared" si="8"/>
        <v>330.7835677</v>
      </c>
      <c r="F291" s="68">
        <f t="shared" si="9"/>
        <v>758.964327</v>
      </c>
      <c r="G291" s="68">
        <f t="shared" si="10"/>
        <v>78629.09193</v>
      </c>
    </row>
    <row r="292">
      <c r="A292" s="64">
        <f t="shared" si="11"/>
        <v>275</v>
      </c>
      <c r="B292" s="65">
        <f t="shared" si="12"/>
        <v>53281</v>
      </c>
      <c r="C292" s="66" t="str">
        <f t="shared" si="7"/>
        <v/>
      </c>
      <c r="D292" s="67">
        <f t="shared" si="13"/>
        <v>1089.747895</v>
      </c>
      <c r="E292" s="68">
        <f t="shared" si="8"/>
        <v>327.6212164</v>
      </c>
      <c r="F292" s="68">
        <f t="shared" si="9"/>
        <v>762.1266784</v>
      </c>
      <c r="G292" s="68">
        <f t="shared" si="10"/>
        <v>77866.96525</v>
      </c>
    </row>
    <row r="293">
      <c r="A293" s="64">
        <f t="shared" si="11"/>
        <v>276</v>
      </c>
      <c r="B293" s="65">
        <f t="shared" si="12"/>
        <v>53311</v>
      </c>
      <c r="C293" s="78">
        <f t="shared" si="7"/>
        <v>23</v>
      </c>
      <c r="D293" s="67">
        <f t="shared" si="13"/>
        <v>1089.747895</v>
      </c>
      <c r="E293" s="68">
        <f t="shared" si="8"/>
        <v>324.4456885</v>
      </c>
      <c r="F293" s="68">
        <f t="shared" si="9"/>
        <v>765.3022062</v>
      </c>
      <c r="G293" s="68">
        <f t="shared" si="10"/>
        <v>77101.66304</v>
      </c>
    </row>
    <row r="294">
      <c r="A294" s="64">
        <f t="shared" si="11"/>
        <v>277</v>
      </c>
      <c r="B294" s="65">
        <f t="shared" si="12"/>
        <v>53342</v>
      </c>
      <c r="C294" s="66" t="str">
        <f t="shared" si="7"/>
        <v/>
      </c>
      <c r="D294" s="67">
        <f t="shared" si="13"/>
        <v>1089.747895</v>
      </c>
      <c r="E294" s="68">
        <f t="shared" si="8"/>
        <v>321.2569293</v>
      </c>
      <c r="F294" s="68">
        <f t="shared" si="9"/>
        <v>768.4909654</v>
      </c>
      <c r="G294" s="68">
        <f t="shared" si="10"/>
        <v>76333.17208</v>
      </c>
    </row>
    <row r="295">
      <c r="A295" s="64">
        <f t="shared" si="11"/>
        <v>278</v>
      </c>
      <c r="B295" s="65">
        <f t="shared" si="12"/>
        <v>53373</v>
      </c>
      <c r="C295" s="66" t="str">
        <f t="shared" si="7"/>
        <v/>
      </c>
      <c r="D295" s="67">
        <f t="shared" si="13"/>
        <v>1089.747895</v>
      </c>
      <c r="E295" s="68">
        <f t="shared" si="8"/>
        <v>318.0548836</v>
      </c>
      <c r="F295" s="68">
        <f t="shared" si="9"/>
        <v>771.6930111</v>
      </c>
      <c r="G295" s="68">
        <f t="shared" si="10"/>
        <v>75561.47906</v>
      </c>
    </row>
    <row r="296">
      <c r="A296" s="64">
        <f t="shared" si="11"/>
        <v>279</v>
      </c>
      <c r="B296" s="65">
        <f t="shared" si="12"/>
        <v>53401</v>
      </c>
      <c r="C296" s="66" t="str">
        <f t="shared" si="7"/>
        <v/>
      </c>
      <c r="D296" s="67">
        <f t="shared" si="13"/>
        <v>1089.747895</v>
      </c>
      <c r="E296" s="68">
        <f t="shared" si="8"/>
        <v>314.8394961</v>
      </c>
      <c r="F296" s="68">
        <f t="shared" si="9"/>
        <v>774.9083986</v>
      </c>
      <c r="G296" s="68">
        <f t="shared" si="10"/>
        <v>74786.57067</v>
      </c>
    </row>
    <row r="297">
      <c r="A297" s="64">
        <f t="shared" si="11"/>
        <v>280</v>
      </c>
      <c r="B297" s="65">
        <f t="shared" si="12"/>
        <v>53432</v>
      </c>
      <c r="C297" s="66" t="str">
        <f t="shared" si="7"/>
        <v/>
      </c>
      <c r="D297" s="67">
        <f t="shared" si="13"/>
        <v>1089.747895</v>
      </c>
      <c r="E297" s="68">
        <f t="shared" si="8"/>
        <v>311.6107111</v>
      </c>
      <c r="F297" s="68">
        <f t="shared" si="9"/>
        <v>778.1371836</v>
      </c>
      <c r="G297" s="68">
        <f t="shared" si="10"/>
        <v>74008.43348</v>
      </c>
    </row>
    <row r="298">
      <c r="A298" s="64">
        <f t="shared" si="11"/>
        <v>281</v>
      </c>
      <c r="B298" s="65">
        <f t="shared" si="12"/>
        <v>53462</v>
      </c>
      <c r="C298" s="66" t="str">
        <f t="shared" si="7"/>
        <v/>
      </c>
      <c r="D298" s="67">
        <f t="shared" si="13"/>
        <v>1089.747895</v>
      </c>
      <c r="E298" s="68">
        <f t="shared" si="8"/>
        <v>308.3684728</v>
      </c>
      <c r="F298" s="68">
        <f t="shared" si="9"/>
        <v>781.3794219</v>
      </c>
      <c r="G298" s="68">
        <f t="shared" si="10"/>
        <v>73227.05406</v>
      </c>
    </row>
    <row r="299">
      <c r="A299" s="64">
        <f t="shared" si="11"/>
        <v>282</v>
      </c>
      <c r="B299" s="65">
        <f t="shared" si="12"/>
        <v>53493</v>
      </c>
      <c r="C299" s="66" t="str">
        <f t="shared" si="7"/>
        <v/>
      </c>
      <c r="D299" s="67">
        <f t="shared" si="13"/>
        <v>1089.747895</v>
      </c>
      <c r="E299" s="68">
        <f t="shared" si="8"/>
        <v>305.1127253</v>
      </c>
      <c r="F299" s="68">
        <f t="shared" si="9"/>
        <v>784.6351695</v>
      </c>
      <c r="G299" s="68">
        <f t="shared" si="10"/>
        <v>72442.41889</v>
      </c>
    </row>
    <row r="300">
      <c r="A300" s="64">
        <f t="shared" si="11"/>
        <v>283</v>
      </c>
      <c r="B300" s="65">
        <f t="shared" si="12"/>
        <v>53523</v>
      </c>
      <c r="C300" s="66" t="str">
        <f t="shared" si="7"/>
        <v/>
      </c>
      <c r="D300" s="67">
        <f t="shared" si="13"/>
        <v>1089.747895</v>
      </c>
      <c r="E300" s="68">
        <f t="shared" si="8"/>
        <v>301.843412</v>
      </c>
      <c r="F300" s="68">
        <f t="shared" si="9"/>
        <v>787.9044827</v>
      </c>
      <c r="G300" s="68">
        <f t="shared" si="10"/>
        <v>71654.51441</v>
      </c>
    </row>
    <row r="301">
      <c r="A301" s="64">
        <f t="shared" si="11"/>
        <v>284</v>
      </c>
      <c r="B301" s="65">
        <f t="shared" si="12"/>
        <v>53554</v>
      </c>
      <c r="C301" s="66" t="str">
        <f t="shared" si="7"/>
        <v/>
      </c>
      <c r="D301" s="67">
        <f t="shared" si="13"/>
        <v>1089.747895</v>
      </c>
      <c r="E301" s="68">
        <f t="shared" si="8"/>
        <v>298.5604767</v>
      </c>
      <c r="F301" s="68">
        <f t="shared" si="9"/>
        <v>791.187418</v>
      </c>
      <c r="G301" s="68">
        <f t="shared" si="10"/>
        <v>70863.32699</v>
      </c>
    </row>
    <row r="302">
      <c r="A302" s="64">
        <f t="shared" si="11"/>
        <v>285</v>
      </c>
      <c r="B302" s="65">
        <f t="shared" si="12"/>
        <v>53585</v>
      </c>
      <c r="C302" s="66" t="str">
        <f t="shared" si="7"/>
        <v/>
      </c>
      <c r="D302" s="67">
        <f t="shared" si="13"/>
        <v>1089.747895</v>
      </c>
      <c r="E302" s="68">
        <f t="shared" si="8"/>
        <v>295.2638625</v>
      </c>
      <c r="F302" s="68">
        <f t="shared" si="9"/>
        <v>794.4840323</v>
      </c>
      <c r="G302" s="68">
        <f t="shared" si="10"/>
        <v>70068.84296</v>
      </c>
    </row>
    <row r="303">
      <c r="A303" s="64">
        <f t="shared" si="11"/>
        <v>286</v>
      </c>
      <c r="B303" s="65">
        <f t="shared" si="12"/>
        <v>53615</v>
      </c>
      <c r="C303" s="66" t="str">
        <f t="shared" si="7"/>
        <v/>
      </c>
      <c r="D303" s="67">
        <f t="shared" si="13"/>
        <v>1089.747895</v>
      </c>
      <c r="E303" s="68">
        <f t="shared" si="8"/>
        <v>291.9535123</v>
      </c>
      <c r="F303" s="68">
        <f t="shared" si="9"/>
        <v>797.7943824</v>
      </c>
      <c r="G303" s="68">
        <f t="shared" si="10"/>
        <v>69271.04858</v>
      </c>
    </row>
    <row r="304">
      <c r="A304" s="64">
        <f t="shared" si="11"/>
        <v>287</v>
      </c>
      <c r="B304" s="65">
        <f t="shared" si="12"/>
        <v>53646</v>
      </c>
      <c r="C304" s="66" t="str">
        <f t="shared" si="7"/>
        <v/>
      </c>
      <c r="D304" s="67">
        <f t="shared" si="13"/>
        <v>1089.747895</v>
      </c>
      <c r="E304" s="68">
        <f t="shared" si="8"/>
        <v>288.6293691</v>
      </c>
      <c r="F304" s="68">
        <f t="shared" si="9"/>
        <v>801.1185256</v>
      </c>
      <c r="G304" s="68">
        <f t="shared" si="10"/>
        <v>68469.93005</v>
      </c>
    </row>
    <row r="305">
      <c r="A305" s="64">
        <f t="shared" si="11"/>
        <v>288</v>
      </c>
      <c r="B305" s="65">
        <f t="shared" si="12"/>
        <v>53676</v>
      </c>
      <c r="C305" s="78">
        <f t="shared" si="7"/>
        <v>24</v>
      </c>
      <c r="D305" s="67">
        <f t="shared" si="13"/>
        <v>1089.747895</v>
      </c>
      <c r="E305" s="68">
        <f t="shared" si="8"/>
        <v>285.2913752</v>
      </c>
      <c r="F305" s="68">
        <f t="shared" si="9"/>
        <v>804.4565195</v>
      </c>
      <c r="G305" s="68">
        <f t="shared" si="10"/>
        <v>67665.47353</v>
      </c>
    </row>
    <row r="306">
      <c r="A306" s="64">
        <f t="shared" si="11"/>
        <v>289</v>
      </c>
      <c r="B306" s="65">
        <f t="shared" si="12"/>
        <v>53707</v>
      </c>
      <c r="C306" s="66" t="str">
        <f t="shared" si="7"/>
        <v/>
      </c>
      <c r="D306" s="67">
        <f t="shared" si="13"/>
        <v>1089.747895</v>
      </c>
      <c r="E306" s="68">
        <f t="shared" si="8"/>
        <v>281.939473</v>
      </c>
      <c r="F306" s="68">
        <f t="shared" si="9"/>
        <v>807.8084217</v>
      </c>
      <c r="G306" s="68">
        <f t="shared" si="10"/>
        <v>66857.66511</v>
      </c>
    </row>
    <row r="307">
      <c r="A307" s="64">
        <f t="shared" si="11"/>
        <v>290</v>
      </c>
      <c r="B307" s="65">
        <f t="shared" si="12"/>
        <v>53738</v>
      </c>
      <c r="C307" s="66" t="str">
        <f t="shared" si="7"/>
        <v/>
      </c>
      <c r="D307" s="67">
        <f t="shared" si="13"/>
        <v>1089.747895</v>
      </c>
      <c r="E307" s="68">
        <f t="shared" si="8"/>
        <v>278.5736046</v>
      </c>
      <c r="F307" s="68">
        <f t="shared" si="9"/>
        <v>811.1742901</v>
      </c>
      <c r="G307" s="68">
        <f t="shared" si="10"/>
        <v>66046.49082</v>
      </c>
    </row>
    <row r="308">
      <c r="A308" s="64">
        <f t="shared" si="11"/>
        <v>291</v>
      </c>
      <c r="B308" s="65">
        <f t="shared" si="12"/>
        <v>53766</v>
      </c>
      <c r="C308" s="66" t="str">
        <f t="shared" si="7"/>
        <v/>
      </c>
      <c r="D308" s="67">
        <f t="shared" si="13"/>
        <v>1089.747895</v>
      </c>
      <c r="E308" s="68">
        <f t="shared" si="8"/>
        <v>275.1937117</v>
      </c>
      <c r="F308" s="68">
        <f t="shared" si="9"/>
        <v>814.554183</v>
      </c>
      <c r="G308" s="68">
        <f t="shared" si="10"/>
        <v>65231.93664</v>
      </c>
    </row>
    <row r="309">
      <c r="A309" s="64">
        <f t="shared" si="11"/>
        <v>292</v>
      </c>
      <c r="B309" s="65">
        <f t="shared" si="12"/>
        <v>53797</v>
      </c>
      <c r="C309" s="66" t="str">
        <f t="shared" si="7"/>
        <v/>
      </c>
      <c r="D309" s="67">
        <f t="shared" si="13"/>
        <v>1089.747895</v>
      </c>
      <c r="E309" s="68">
        <f t="shared" si="8"/>
        <v>271.799736</v>
      </c>
      <c r="F309" s="68">
        <f t="shared" si="9"/>
        <v>817.9481587</v>
      </c>
      <c r="G309" s="68">
        <f t="shared" si="10"/>
        <v>64413.98848</v>
      </c>
    </row>
    <row r="310">
      <c r="A310" s="64">
        <f t="shared" si="11"/>
        <v>293</v>
      </c>
      <c r="B310" s="65">
        <f t="shared" si="12"/>
        <v>53827</v>
      </c>
      <c r="C310" s="66" t="str">
        <f t="shared" si="7"/>
        <v/>
      </c>
      <c r="D310" s="67">
        <f t="shared" si="13"/>
        <v>1089.747895</v>
      </c>
      <c r="E310" s="68">
        <f t="shared" si="8"/>
        <v>268.3916187</v>
      </c>
      <c r="F310" s="68">
        <f t="shared" si="9"/>
        <v>821.3562761</v>
      </c>
      <c r="G310" s="68">
        <f t="shared" si="10"/>
        <v>63592.6322</v>
      </c>
    </row>
    <row r="311">
      <c r="A311" s="64">
        <f t="shared" si="11"/>
        <v>294</v>
      </c>
      <c r="B311" s="65">
        <f t="shared" si="12"/>
        <v>53858</v>
      </c>
      <c r="C311" s="66" t="str">
        <f t="shared" si="7"/>
        <v/>
      </c>
      <c r="D311" s="67">
        <f t="shared" si="13"/>
        <v>1089.747895</v>
      </c>
      <c r="E311" s="68">
        <f t="shared" si="8"/>
        <v>264.9693008</v>
      </c>
      <c r="F311" s="68">
        <f t="shared" si="9"/>
        <v>824.7785939</v>
      </c>
      <c r="G311" s="68">
        <f t="shared" si="10"/>
        <v>62767.85361</v>
      </c>
    </row>
    <row r="312">
      <c r="A312" s="64">
        <f t="shared" si="11"/>
        <v>295</v>
      </c>
      <c r="B312" s="65">
        <f t="shared" si="12"/>
        <v>53888</v>
      </c>
      <c r="C312" s="66" t="str">
        <f t="shared" si="7"/>
        <v/>
      </c>
      <c r="D312" s="67">
        <f t="shared" si="13"/>
        <v>1089.747895</v>
      </c>
      <c r="E312" s="68">
        <f t="shared" si="8"/>
        <v>261.5327234</v>
      </c>
      <c r="F312" s="68">
        <f t="shared" si="9"/>
        <v>828.2151714</v>
      </c>
      <c r="G312" s="68">
        <f t="shared" si="10"/>
        <v>61939.63844</v>
      </c>
    </row>
    <row r="313">
      <c r="A313" s="64">
        <f t="shared" si="11"/>
        <v>296</v>
      </c>
      <c r="B313" s="65">
        <f t="shared" si="12"/>
        <v>53919</v>
      </c>
      <c r="C313" s="66" t="str">
        <f t="shared" si="7"/>
        <v/>
      </c>
      <c r="D313" s="67">
        <f t="shared" si="13"/>
        <v>1089.747895</v>
      </c>
      <c r="E313" s="68">
        <f t="shared" si="8"/>
        <v>258.0818268</v>
      </c>
      <c r="F313" s="68">
        <f t="shared" si="9"/>
        <v>831.6660679</v>
      </c>
      <c r="G313" s="68">
        <f t="shared" si="10"/>
        <v>61107.97237</v>
      </c>
    </row>
    <row r="314">
      <c r="A314" s="64">
        <f t="shared" si="11"/>
        <v>297</v>
      </c>
      <c r="B314" s="65">
        <f t="shared" si="12"/>
        <v>53950</v>
      </c>
      <c r="C314" s="66" t="str">
        <f t="shared" si="7"/>
        <v/>
      </c>
      <c r="D314" s="67">
        <f t="shared" si="13"/>
        <v>1089.747895</v>
      </c>
      <c r="E314" s="68">
        <f t="shared" si="8"/>
        <v>254.6165515</v>
      </c>
      <c r="F314" s="68">
        <f t="shared" si="9"/>
        <v>835.1313432</v>
      </c>
      <c r="G314" s="68">
        <f t="shared" si="10"/>
        <v>60272.84102</v>
      </c>
    </row>
    <row r="315">
      <c r="A315" s="64">
        <f t="shared" si="11"/>
        <v>298</v>
      </c>
      <c r="B315" s="65">
        <f t="shared" si="12"/>
        <v>53980</v>
      </c>
      <c r="C315" s="66" t="str">
        <f t="shared" si="7"/>
        <v/>
      </c>
      <c r="D315" s="67">
        <f t="shared" si="13"/>
        <v>1089.747895</v>
      </c>
      <c r="E315" s="68">
        <f t="shared" si="8"/>
        <v>251.1368376</v>
      </c>
      <c r="F315" s="68">
        <f t="shared" si="9"/>
        <v>838.6110571</v>
      </c>
      <c r="G315" s="68">
        <f t="shared" si="10"/>
        <v>59434.22997</v>
      </c>
    </row>
    <row r="316">
      <c r="A316" s="64">
        <f t="shared" si="11"/>
        <v>299</v>
      </c>
      <c r="B316" s="65">
        <f t="shared" si="12"/>
        <v>54011</v>
      </c>
      <c r="C316" s="66" t="str">
        <f t="shared" si="7"/>
        <v/>
      </c>
      <c r="D316" s="67">
        <f t="shared" si="13"/>
        <v>1089.747895</v>
      </c>
      <c r="E316" s="68">
        <f t="shared" si="8"/>
        <v>247.6426249</v>
      </c>
      <c r="F316" s="68">
        <f t="shared" si="9"/>
        <v>842.1052698</v>
      </c>
      <c r="G316" s="68">
        <f t="shared" si="10"/>
        <v>58592.1247</v>
      </c>
    </row>
    <row r="317">
      <c r="A317" s="64">
        <f t="shared" si="11"/>
        <v>300</v>
      </c>
      <c r="B317" s="65">
        <f t="shared" si="12"/>
        <v>54041</v>
      </c>
      <c r="C317" s="78">
        <f t="shared" si="7"/>
        <v>25</v>
      </c>
      <c r="D317" s="67">
        <f t="shared" si="13"/>
        <v>1089.747895</v>
      </c>
      <c r="E317" s="68">
        <f t="shared" si="8"/>
        <v>244.1338529</v>
      </c>
      <c r="F317" s="68">
        <f t="shared" si="9"/>
        <v>845.6140418</v>
      </c>
      <c r="G317" s="68">
        <f t="shared" si="10"/>
        <v>57746.51066</v>
      </c>
    </row>
    <row r="318">
      <c r="A318" s="64">
        <f t="shared" si="11"/>
        <v>301</v>
      </c>
      <c r="B318" s="65">
        <f t="shared" si="12"/>
        <v>54072</v>
      </c>
      <c r="C318" s="66" t="str">
        <f t="shared" si="7"/>
        <v/>
      </c>
      <c r="D318" s="67">
        <f t="shared" si="13"/>
        <v>1089.747895</v>
      </c>
      <c r="E318" s="68">
        <f t="shared" si="8"/>
        <v>240.6104611</v>
      </c>
      <c r="F318" s="68">
        <f t="shared" si="9"/>
        <v>849.1374336</v>
      </c>
      <c r="G318" s="68">
        <f t="shared" si="10"/>
        <v>56897.37322</v>
      </c>
    </row>
    <row r="319">
      <c r="A319" s="64">
        <f t="shared" si="11"/>
        <v>302</v>
      </c>
      <c r="B319" s="65">
        <f t="shared" si="12"/>
        <v>54103</v>
      </c>
      <c r="C319" s="66" t="str">
        <f t="shared" si="7"/>
        <v/>
      </c>
      <c r="D319" s="67">
        <f t="shared" si="13"/>
        <v>1089.747895</v>
      </c>
      <c r="E319" s="68">
        <f t="shared" si="8"/>
        <v>237.0723884</v>
      </c>
      <c r="F319" s="68">
        <f t="shared" si="9"/>
        <v>852.6755063</v>
      </c>
      <c r="G319" s="68">
        <f t="shared" si="10"/>
        <v>56044.69772</v>
      </c>
    </row>
    <row r="320">
      <c r="A320" s="64">
        <f t="shared" si="11"/>
        <v>303</v>
      </c>
      <c r="B320" s="65">
        <f t="shared" si="12"/>
        <v>54132</v>
      </c>
      <c r="C320" s="66" t="str">
        <f t="shared" si="7"/>
        <v/>
      </c>
      <c r="D320" s="67">
        <f t="shared" si="13"/>
        <v>1089.747895</v>
      </c>
      <c r="E320" s="68">
        <f t="shared" si="8"/>
        <v>233.5195738</v>
      </c>
      <c r="F320" s="68">
        <f t="shared" si="9"/>
        <v>856.2283209</v>
      </c>
      <c r="G320" s="68">
        <f t="shared" si="10"/>
        <v>55188.4694</v>
      </c>
    </row>
    <row r="321">
      <c r="A321" s="64">
        <f t="shared" si="11"/>
        <v>304</v>
      </c>
      <c r="B321" s="65">
        <f t="shared" si="12"/>
        <v>54163</v>
      </c>
      <c r="C321" s="66" t="str">
        <f t="shared" si="7"/>
        <v/>
      </c>
      <c r="D321" s="67">
        <f t="shared" si="13"/>
        <v>1089.747895</v>
      </c>
      <c r="E321" s="68">
        <f t="shared" si="8"/>
        <v>229.9519558</v>
      </c>
      <c r="F321" s="68">
        <f t="shared" si="9"/>
        <v>859.7959389</v>
      </c>
      <c r="G321" s="68">
        <f t="shared" si="10"/>
        <v>54328.67346</v>
      </c>
    </row>
    <row r="322">
      <c r="A322" s="64">
        <f t="shared" si="11"/>
        <v>305</v>
      </c>
      <c r="B322" s="65">
        <f t="shared" si="12"/>
        <v>54193</v>
      </c>
      <c r="C322" s="66" t="str">
        <f t="shared" si="7"/>
        <v/>
      </c>
      <c r="D322" s="67">
        <f t="shared" si="13"/>
        <v>1089.747895</v>
      </c>
      <c r="E322" s="68">
        <f t="shared" si="8"/>
        <v>226.3694727</v>
      </c>
      <c r="F322" s="68">
        <f t="shared" si="9"/>
        <v>863.378422</v>
      </c>
      <c r="G322" s="68">
        <f t="shared" si="10"/>
        <v>53465.29503</v>
      </c>
    </row>
    <row r="323">
      <c r="A323" s="64">
        <f t="shared" si="11"/>
        <v>306</v>
      </c>
      <c r="B323" s="65">
        <f t="shared" si="12"/>
        <v>54224</v>
      </c>
      <c r="C323" s="66" t="str">
        <f t="shared" si="7"/>
        <v/>
      </c>
      <c r="D323" s="67">
        <f t="shared" si="13"/>
        <v>1089.747895</v>
      </c>
      <c r="E323" s="68">
        <f t="shared" si="8"/>
        <v>222.7720626</v>
      </c>
      <c r="F323" s="68">
        <f t="shared" si="9"/>
        <v>866.9758321</v>
      </c>
      <c r="G323" s="68">
        <f t="shared" si="10"/>
        <v>52598.3192</v>
      </c>
    </row>
    <row r="324">
      <c r="A324" s="64">
        <f t="shared" si="11"/>
        <v>307</v>
      </c>
      <c r="B324" s="65">
        <f t="shared" si="12"/>
        <v>54254</v>
      </c>
      <c r="C324" s="66" t="str">
        <f t="shared" si="7"/>
        <v/>
      </c>
      <c r="D324" s="67">
        <f t="shared" si="13"/>
        <v>1089.747895</v>
      </c>
      <c r="E324" s="68">
        <f t="shared" si="8"/>
        <v>219.1596633</v>
      </c>
      <c r="F324" s="68">
        <f t="shared" si="9"/>
        <v>870.5882314</v>
      </c>
      <c r="G324" s="68">
        <f t="shared" si="10"/>
        <v>51727.73097</v>
      </c>
    </row>
    <row r="325">
      <c r="A325" s="64">
        <f t="shared" si="11"/>
        <v>308</v>
      </c>
      <c r="B325" s="65">
        <f t="shared" si="12"/>
        <v>54285</v>
      </c>
      <c r="C325" s="66" t="str">
        <f t="shared" si="7"/>
        <v/>
      </c>
      <c r="D325" s="67">
        <f t="shared" si="13"/>
        <v>1089.747895</v>
      </c>
      <c r="E325" s="68">
        <f t="shared" si="8"/>
        <v>215.5322124</v>
      </c>
      <c r="F325" s="68">
        <f t="shared" si="9"/>
        <v>874.2156823</v>
      </c>
      <c r="G325" s="68">
        <f t="shared" si="10"/>
        <v>50853.51529</v>
      </c>
    </row>
    <row r="326">
      <c r="A326" s="64">
        <f t="shared" si="11"/>
        <v>309</v>
      </c>
      <c r="B326" s="65">
        <f t="shared" si="12"/>
        <v>54316</v>
      </c>
      <c r="C326" s="66" t="str">
        <f t="shared" si="7"/>
        <v/>
      </c>
      <c r="D326" s="67">
        <f t="shared" si="13"/>
        <v>1089.747895</v>
      </c>
      <c r="E326" s="68">
        <f t="shared" si="8"/>
        <v>211.889647</v>
      </c>
      <c r="F326" s="68">
        <f t="shared" si="9"/>
        <v>877.8582477</v>
      </c>
      <c r="G326" s="68">
        <f t="shared" si="10"/>
        <v>49975.65704</v>
      </c>
    </row>
    <row r="327">
      <c r="A327" s="64">
        <f t="shared" si="11"/>
        <v>310</v>
      </c>
      <c r="B327" s="65">
        <f t="shared" si="12"/>
        <v>54346</v>
      </c>
      <c r="C327" s="66" t="str">
        <f t="shared" si="7"/>
        <v/>
      </c>
      <c r="D327" s="67">
        <f t="shared" si="13"/>
        <v>1089.747895</v>
      </c>
      <c r="E327" s="68">
        <f t="shared" si="8"/>
        <v>208.2319043</v>
      </c>
      <c r="F327" s="68">
        <f t="shared" si="9"/>
        <v>881.5159904</v>
      </c>
      <c r="G327" s="68">
        <f t="shared" si="10"/>
        <v>49094.14105</v>
      </c>
    </row>
    <row r="328">
      <c r="A328" s="64">
        <f t="shared" si="11"/>
        <v>311</v>
      </c>
      <c r="B328" s="65">
        <f t="shared" si="12"/>
        <v>54377</v>
      </c>
      <c r="C328" s="66" t="str">
        <f t="shared" si="7"/>
        <v/>
      </c>
      <c r="D328" s="67">
        <f t="shared" si="13"/>
        <v>1089.747895</v>
      </c>
      <c r="E328" s="68">
        <f t="shared" si="8"/>
        <v>204.558921</v>
      </c>
      <c r="F328" s="68">
        <f t="shared" si="9"/>
        <v>885.1889737</v>
      </c>
      <c r="G328" s="68">
        <f t="shared" si="10"/>
        <v>48208.95208</v>
      </c>
    </row>
    <row r="329">
      <c r="A329" s="64">
        <f t="shared" si="11"/>
        <v>312</v>
      </c>
      <c r="B329" s="65">
        <f t="shared" si="12"/>
        <v>54407</v>
      </c>
      <c r="C329" s="78">
        <f t="shared" si="7"/>
        <v>26</v>
      </c>
      <c r="D329" s="67">
        <f t="shared" si="13"/>
        <v>1089.747895</v>
      </c>
      <c r="E329" s="68">
        <f t="shared" si="8"/>
        <v>200.8706337</v>
      </c>
      <c r="F329" s="68">
        <f t="shared" si="9"/>
        <v>888.8772611</v>
      </c>
      <c r="G329" s="68">
        <f t="shared" si="10"/>
        <v>47320.07482</v>
      </c>
    </row>
    <row r="330">
      <c r="A330" s="64">
        <f t="shared" si="11"/>
        <v>313</v>
      </c>
      <c r="B330" s="65">
        <f t="shared" si="12"/>
        <v>54438</v>
      </c>
      <c r="C330" s="66" t="str">
        <f t="shared" si="7"/>
        <v/>
      </c>
      <c r="D330" s="67">
        <f t="shared" si="13"/>
        <v>1089.747895</v>
      </c>
      <c r="E330" s="68">
        <f t="shared" si="8"/>
        <v>197.1669784</v>
      </c>
      <c r="F330" s="68">
        <f t="shared" si="9"/>
        <v>892.5809163</v>
      </c>
      <c r="G330" s="68">
        <f t="shared" si="10"/>
        <v>46427.4939</v>
      </c>
    </row>
    <row r="331">
      <c r="A331" s="64">
        <f t="shared" si="11"/>
        <v>314</v>
      </c>
      <c r="B331" s="65">
        <f t="shared" si="12"/>
        <v>54469</v>
      </c>
      <c r="C331" s="66" t="str">
        <f t="shared" si="7"/>
        <v/>
      </c>
      <c r="D331" s="67">
        <f t="shared" si="13"/>
        <v>1089.747895</v>
      </c>
      <c r="E331" s="68">
        <f t="shared" si="8"/>
        <v>193.4478912</v>
      </c>
      <c r="F331" s="68">
        <f t="shared" si="9"/>
        <v>896.3000035</v>
      </c>
      <c r="G331" s="68">
        <f t="shared" si="10"/>
        <v>45531.1939</v>
      </c>
    </row>
    <row r="332">
      <c r="A332" s="64">
        <f t="shared" si="11"/>
        <v>315</v>
      </c>
      <c r="B332" s="65">
        <f t="shared" si="12"/>
        <v>54497</v>
      </c>
      <c r="C332" s="66" t="str">
        <f t="shared" si="7"/>
        <v/>
      </c>
      <c r="D332" s="67">
        <f t="shared" si="13"/>
        <v>1089.747895</v>
      </c>
      <c r="E332" s="68">
        <f t="shared" si="8"/>
        <v>189.7133079</v>
      </c>
      <c r="F332" s="68">
        <f t="shared" si="9"/>
        <v>900.0345868</v>
      </c>
      <c r="G332" s="68">
        <f t="shared" si="10"/>
        <v>44631.15931</v>
      </c>
    </row>
    <row r="333">
      <c r="A333" s="64">
        <f t="shared" si="11"/>
        <v>316</v>
      </c>
      <c r="B333" s="65">
        <f t="shared" si="12"/>
        <v>54528</v>
      </c>
      <c r="C333" s="66" t="str">
        <f t="shared" si="7"/>
        <v/>
      </c>
      <c r="D333" s="67">
        <f t="shared" si="13"/>
        <v>1089.747895</v>
      </c>
      <c r="E333" s="68">
        <f t="shared" si="8"/>
        <v>185.9631638</v>
      </c>
      <c r="F333" s="68">
        <f t="shared" si="9"/>
        <v>903.7847309</v>
      </c>
      <c r="G333" s="68">
        <f t="shared" si="10"/>
        <v>43727.37458</v>
      </c>
    </row>
    <row r="334">
      <c r="A334" s="64">
        <f t="shared" si="11"/>
        <v>317</v>
      </c>
      <c r="B334" s="65">
        <f t="shared" si="12"/>
        <v>54558</v>
      </c>
      <c r="C334" s="66" t="str">
        <f t="shared" si="7"/>
        <v/>
      </c>
      <c r="D334" s="67">
        <f t="shared" si="13"/>
        <v>1089.747895</v>
      </c>
      <c r="E334" s="68">
        <f t="shared" si="8"/>
        <v>182.1973941</v>
      </c>
      <c r="F334" s="68">
        <f t="shared" si="9"/>
        <v>907.5505006</v>
      </c>
      <c r="G334" s="68">
        <f t="shared" si="10"/>
        <v>42819.82408</v>
      </c>
    </row>
    <row r="335">
      <c r="A335" s="64">
        <f t="shared" si="11"/>
        <v>318</v>
      </c>
      <c r="B335" s="65">
        <f t="shared" si="12"/>
        <v>54589</v>
      </c>
      <c r="C335" s="66" t="str">
        <f t="shared" si="7"/>
        <v/>
      </c>
      <c r="D335" s="67">
        <f t="shared" si="13"/>
        <v>1089.747895</v>
      </c>
      <c r="E335" s="68">
        <f t="shared" si="8"/>
        <v>178.4159337</v>
      </c>
      <c r="F335" s="68">
        <f t="shared" si="9"/>
        <v>911.3319611</v>
      </c>
      <c r="G335" s="68">
        <f t="shared" si="10"/>
        <v>41908.49212</v>
      </c>
    </row>
    <row r="336">
      <c r="A336" s="64">
        <f t="shared" si="11"/>
        <v>319</v>
      </c>
      <c r="B336" s="65">
        <f t="shared" si="12"/>
        <v>54619</v>
      </c>
      <c r="C336" s="66" t="str">
        <f t="shared" si="7"/>
        <v/>
      </c>
      <c r="D336" s="67">
        <f t="shared" si="13"/>
        <v>1089.747895</v>
      </c>
      <c r="E336" s="68">
        <f t="shared" si="8"/>
        <v>174.6187172</v>
      </c>
      <c r="F336" s="68">
        <f t="shared" si="9"/>
        <v>915.1291776</v>
      </c>
      <c r="G336" s="68">
        <f t="shared" si="10"/>
        <v>40993.36294</v>
      </c>
    </row>
    <row r="337">
      <c r="A337" s="64">
        <f t="shared" si="11"/>
        <v>320</v>
      </c>
      <c r="B337" s="65">
        <f t="shared" si="12"/>
        <v>54650</v>
      </c>
      <c r="C337" s="66" t="str">
        <f t="shared" si="7"/>
        <v/>
      </c>
      <c r="D337" s="67">
        <f t="shared" si="13"/>
        <v>1089.747895</v>
      </c>
      <c r="E337" s="68">
        <f t="shared" si="8"/>
        <v>170.8056789</v>
      </c>
      <c r="F337" s="68">
        <f t="shared" si="9"/>
        <v>918.9422158</v>
      </c>
      <c r="G337" s="68">
        <f t="shared" si="10"/>
        <v>40074.42072</v>
      </c>
    </row>
    <row r="338">
      <c r="A338" s="64">
        <f t="shared" si="11"/>
        <v>321</v>
      </c>
      <c r="B338" s="65">
        <f t="shared" si="12"/>
        <v>54681</v>
      </c>
      <c r="C338" s="66" t="str">
        <f t="shared" si="7"/>
        <v/>
      </c>
      <c r="D338" s="67">
        <f t="shared" si="13"/>
        <v>1089.747895</v>
      </c>
      <c r="E338" s="68">
        <f t="shared" si="8"/>
        <v>166.976753</v>
      </c>
      <c r="F338" s="68">
        <f t="shared" si="9"/>
        <v>922.7711417</v>
      </c>
      <c r="G338" s="68">
        <f t="shared" si="10"/>
        <v>39151.64958</v>
      </c>
    </row>
    <row r="339">
      <c r="A339" s="64">
        <f t="shared" si="11"/>
        <v>322</v>
      </c>
      <c r="B339" s="65">
        <f t="shared" si="12"/>
        <v>54711</v>
      </c>
      <c r="C339" s="66" t="str">
        <f t="shared" si="7"/>
        <v/>
      </c>
      <c r="D339" s="67">
        <f t="shared" si="13"/>
        <v>1089.747895</v>
      </c>
      <c r="E339" s="68">
        <f t="shared" si="8"/>
        <v>163.1318733</v>
      </c>
      <c r="F339" s="68">
        <f t="shared" si="9"/>
        <v>926.6160215</v>
      </c>
      <c r="G339" s="68">
        <f t="shared" si="10"/>
        <v>38225.03356</v>
      </c>
    </row>
    <row r="340">
      <c r="A340" s="64">
        <f t="shared" si="11"/>
        <v>323</v>
      </c>
      <c r="B340" s="65">
        <f t="shared" si="12"/>
        <v>54742</v>
      </c>
      <c r="C340" s="66" t="str">
        <f t="shared" si="7"/>
        <v/>
      </c>
      <c r="D340" s="67">
        <f t="shared" si="13"/>
        <v>1089.747895</v>
      </c>
      <c r="E340" s="68">
        <f t="shared" si="8"/>
        <v>159.2709732</v>
      </c>
      <c r="F340" s="68">
        <f t="shared" si="9"/>
        <v>930.4769215</v>
      </c>
      <c r="G340" s="68">
        <f t="shared" si="10"/>
        <v>37294.55664</v>
      </c>
    </row>
    <row r="341">
      <c r="A341" s="64">
        <f t="shared" si="11"/>
        <v>324</v>
      </c>
      <c r="B341" s="65">
        <f t="shared" si="12"/>
        <v>54772</v>
      </c>
      <c r="C341" s="78">
        <f t="shared" si="7"/>
        <v>27</v>
      </c>
      <c r="D341" s="67">
        <f t="shared" si="13"/>
        <v>1089.747895</v>
      </c>
      <c r="E341" s="68">
        <f t="shared" si="8"/>
        <v>155.393986</v>
      </c>
      <c r="F341" s="68">
        <f t="shared" si="9"/>
        <v>934.3539087</v>
      </c>
      <c r="G341" s="68">
        <f t="shared" si="10"/>
        <v>36360.20273</v>
      </c>
    </row>
    <row r="342">
      <c r="A342" s="64">
        <f t="shared" si="11"/>
        <v>325</v>
      </c>
      <c r="B342" s="65">
        <f t="shared" si="12"/>
        <v>54803</v>
      </c>
      <c r="C342" s="66" t="str">
        <f t="shared" si="7"/>
        <v/>
      </c>
      <c r="D342" s="67">
        <f t="shared" si="13"/>
        <v>1089.747895</v>
      </c>
      <c r="E342" s="68">
        <f t="shared" si="8"/>
        <v>151.5008447</v>
      </c>
      <c r="F342" s="68">
        <f t="shared" si="9"/>
        <v>938.24705</v>
      </c>
      <c r="G342" s="68">
        <f t="shared" si="10"/>
        <v>35421.95568</v>
      </c>
    </row>
    <row r="343">
      <c r="A343" s="64">
        <f t="shared" si="11"/>
        <v>326</v>
      </c>
      <c r="B343" s="65">
        <f t="shared" si="12"/>
        <v>54834</v>
      </c>
      <c r="C343" s="66" t="str">
        <f t="shared" si="7"/>
        <v/>
      </c>
      <c r="D343" s="67">
        <f t="shared" si="13"/>
        <v>1089.747895</v>
      </c>
      <c r="E343" s="68">
        <f t="shared" si="8"/>
        <v>147.591482</v>
      </c>
      <c r="F343" s="68">
        <f t="shared" si="9"/>
        <v>942.1564127</v>
      </c>
      <c r="G343" s="68">
        <f t="shared" si="10"/>
        <v>34479.79927</v>
      </c>
    </row>
    <row r="344">
      <c r="A344" s="64">
        <f t="shared" si="11"/>
        <v>327</v>
      </c>
      <c r="B344" s="65">
        <f t="shared" si="12"/>
        <v>54862</v>
      </c>
      <c r="C344" s="66" t="str">
        <f t="shared" si="7"/>
        <v/>
      </c>
      <c r="D344" s="67">
        <f t="shared" si="13"/>
        <v>1089.747895</v>
      </c>
      <c r="E344" s="68">
        <f t="shared" si="8"/>
        <v>143.6658303</v>
      </c>
      <c r="F344" s="68">
        <f t="shared" si="9"/>
        <v>946.0820644</v>
      </c>
      <c r="G344" s="68">
        <f t="shared" si="10"/>
        <v>33533.7172</v>
      </c>
    </row>
    <row r="345">
      <c r="A345" s="64">
        <f t="shared" si="11"/>
        <v>328</v>
      </c>
      <c r="B345" s="65">
        <f t="shared" si="12"/>
        <v>54893</v>
      </c>
      <c r="C345" s="66" t="str">
        <f t="shared" si="7"/>
        <v/>
      </c>
      <c r="D345" s="67">
        <f t="shared" si="13"/>
        <v>1089.747895</v>
      </c>
      <c r="E345" s="68">
        <f t="shared" si="8"/>
        <v>139.7238217</v>
      </c>
      <c r="F345" s="68">
        <f t="shared" si="9"/>
        <v>950.024073</v>
      </c>
      <c r="G345" s="68">
        <f t="shared" si="10"/>
        <v>32583.69313</v>
      </c>
    </row>
    <row r="346">
      <c r="A346" s="64">
        <f t="shared" si="11"/>
        <v>329</v>
      </c>
      <c r="B346" s="65">
        <f t="shared" si="12"/>
        <v>54923</v>
      </c>
      <c r="C346" s="66" t="str">
        <f t="shared" si="7"/>
        <v/>
      </c>
      <c r="D346" s="67">
        <f t="shared" si="13"/>
        <v>1089.747895</v>
      </c>
      <c r="E346" s="68">
        <f t="shared" si="8"/>
        <v>135.765388</v>
      </c>
      <c r="F346" s="68">
        <f t="shared" si="9"/>
        <v>953.9825067</v>
      </c>
      <c r="G346" s="68">
        <f t="shared" si="10"/>
        <v>31629.71062</v>
      </c>
    </row>
    <row r="347">
      <c r="A347" s="64">
        <f t="shared" si="11"/>
        <v>330</v>
      </c>
      <c r="B347" s="65">
        <f t="shared" si="12"/>
        <v>54954</v>
      </c>
      <c r="C347" s="66" t="str">
        <f t="shared" si="7"/>
        <v/>
      </c>
      <c r="D347" s="67">
        <f t="shared" si="13"/>
        <v>1089.747895</v>
      </c>
      <c r="E347" s="68">
        <f t="shared" si="8"/>
        <v>131.7904609</v>
      </c>
      <c r="F347" s="68">
        <f t="shared" si="9"/>
        <v>957.9574338</v>
      </c>
      <c r="G347" s="68">
        <f t="shared" si="10"/>
        <v>30671.75319</v>
      </c>
    </row>
    <row r="348">
      <c r="A348" s="64">
        <f t="shared" si="11"/>
        <v>331</v>
      </c>
      <c r="B348" s="65">
        <f t="shared" si="12"/>
        <v>54984</v>
      </c>
      <c r="C348" s="66" t="str">
        <f t="shared" si="7"/>
        <v/>
      </c>
      <c r="D348" s="67">
        <f t="shared" si="13"/>
        <v>1089.747895</v>
      </c>
      <c r="E348" s="68">
        <f t="shared" si="8"/>
        <v>127.7989716</v>
      </c>
      <c r="F348" s="68">
        <f t="shared" si="9"/>
        <v>961.9489231</v>
      </c>
      <c r="G348" s="68">
        <f t="shared" si="10"/>
        <v>29709.80427</v>
      </c>
    </row>
    <row r="349">
      <c r="A349" s="64">
        <f t="shared" si="11"/>
        <v>332</v>
      </c>
      <c r="B349" s="65">
        <f t="shared" si="12"/>
        <v>55015</v>
      </c>
      <c r="C349" s="66" t="str">
        <f t="shared" si="7"/>
        <v/>
      </c>
      <c r="D349" s="67">
        <f t="shared" si="13"/>
        <v>1089.747895</v>
      </c>
      <c r="E349" s="68">
        <f t="shared" si="8"/>
        <v>123.7908511</v>
      </c>
      <c r="F349" s="68">
        <f t="shared" si="9"/>
        <v>965.9570436</v>
      </c>
      <c r="G349" s="68">
        <f t="shared" si="10"/>
        <v>28743.84722</v>
      </c>
    </row>
    <row r="350">
      <c r="A350" s="64">
        <f t="shared" si="11"/>
        <v>333</v>
      </c>
      <c r="B350" s="65">
        <f t="shared" si="12"/>
        <v>55046</v>
      </c>
      <c r="C350" s="66" t="str">
        <f t="shared" si="7"/>
        <v/>
      </c>
      <c r="D350" s="67">
        <f t="shared" si="13"/>
        <v>1089.747895</v>
      </c>
      <c r="E350" s="68">
        <f t="shared" si="8"/>
        <v>119.7660301</v>
      </c>
      <c r="F350" s="68">
        <f t="shared" si="9"/>
        <v>969.9818646</v>
      </c>
      <c r="G350" s="68">
        <f t="shared" si="10"/>
        <v>27773.86536</v>
      </c>
    </row>
    <row r="351">
      <c r="A351" s="64">
        <f t="shared" si="11"/>
        <v>334</v>
      </c>
      <c r="B351" s="65">
        <f t="shared" si="12"/>
        <v>55076</v>
      </c>
      <c r="C351" s="66" t="str">
        <f t="shared" si="7"/>
        <v/>
      </c>
      <c r="D351" s="67">
        <f t="shared" si="13"/>
        <v>1089.747895</v>
      </c>
      <c r="E351" s="68">
        <f t="shared" si="8"/>
        <v>115.724439</v>
      </c>
      <c r="F351" s="68">
        <f t="shared" si="9"/>
        <v>974.0234557</v>
      </c>
      <c r="G351" s="68">
        <f t="shared" si="10"/>
        <v>26799.8419</v>
      </c>
    </row>
    <row r="352">
      <c r="A352" s="64">
        <f t="shared" si="11"/>
        <v>335</v>
      </c>
      <c r="B352" s="65">
        <f t="shared" si="12"/>
        <v>55107</v>
      </c>
      <c r="C352" s="66" t="str">
        <f t="shared" si="7"/>
        <v/>
      </c>
      <c r="D352" s="67">
        <f t="shared" si="13"/>
        <v>1089.747895</v>
      </c>
      <c r="E352" s="68">
        <f t="shared" si="8"/>
        <v>111.6660079</v>
      </c>
      <c r="F352" s="68">
        <f t="shared" si="9"/>
        <v>978.0818868</v>
      </c>
      <c r="G352" s="68">
        <f t="shared" si="10"/>
        <v>25821.76002</v>
      </c>
    </row>
    <row r="353">
      <c r="A353" s="64">
        <f t="shared" si="11"/>
        <v>336</v>
      </c>
      <c r="B353" s="65">
        <f t="shared" si="12"/>
        <v>55137</v>
      </c>
      <c r="C353" s="78">
        <f t="shared" si="7"/>
        <v>28</v>
      </c>
      <c r="D353" s="67">
        <f t="shared" si="13"/>
        <v>1089.747895</v>
      </c>
      <c r="E353" s="68">
        <f t="shared" si="8"/>
        <v>107.5906667</v>
      </c>
      <c r="F353" s="68">
        <f t="shared" si="9"/>
        <v>982.157228</v>
      </c>
      <c r="G353" s="68">
        <f t="shared" si="10"/>
        <v>24839.60279</v>
      </c>
    </row>
    <row r="354">
      <c r="A354" s="64">
        <f t="shared" si="11"/>
        <v>337</v>
      </c>
      <c r="B354" s="65">
        <f t="shared" si="12"/>
        <v>55168</v>
      </c>
      <c r="C354" s="66" t="str">
        <f t="shared" si="7"/>
        <v/>
      </c>
      <c r="D354" s="67">
        <f t="shared" si="13"/>
        <v>1089.747895</v>
      </c>
      <c r="E354" s="68">
        <f t="shared" si="8"/>
        <v>103.4983449</v>
      </c>
      <c r="F354" s="68">
        <f t="shared" si="9"/>
        <v>986.2495498</v>
      </c>
      <c r="G354" s="68">
        <f t="shared" si="10"/>
        <v>23853.35324</v>
      </c>
    </row>
    <row r="355">
      <c r="A355" s="64">
        <f t="shared" si="11"/>
        <v>338</v>
      </c>
      <c r="B355" s="65">
        <f t="shared" si="12"/>
        <v>55199</v>
      </c>
      <c r="C355" s="66" t="str">
        <f t="shared" si="7"/>
        <v/>
      </c>
      <c r="D355" s="67">
        <f t="shared" si="13"/>
        <v>1089.747895</v>
      </c>
      <c r="E355" s="68">
        <f t="shared" si="8"/>
        <v>99.38897182</v>
      </c>
      <c r="F355" s="68">
        <f t="shared" si="9"/>
        <v>990.3589229</v>
      </c>
      <c r="G355" s="68">
        <f t="shared" si="10"/>
        <v>22862.99431</v>
      </c>
    </row>
    <row r="356">
      <c r="A356" s="64">
        <f t="shared" si="11"/>
        <v>339</v>
      </c>
      <c r="B356" s="65">
        <f t="shared" si="12"/>
        <v>55227</v>
      </c>
      <c r="C356" s="66" t="str">
        <f t="shared" si="7"/>
        <v/>
      </c>
      <c r="D356" s="67">
        <f t="shared" si="13"/>
        <v>1089.747895</v>
      </c>
      <c r="E356" s="68">
        <f t="shared" si="8"/>
        <v>95.26247631</v>
      </c>
      <c r="F356" s="68">
        <f t="shared" si="9"/>
        <v>994.4854184</v>
      </c>
      <c r="G356" s="68">
        <f t="shared" si="10"/>
        <v>21868.5089</v>
      </c>
    </row>
    <row r="357">
      <c r="A357" s="64">
        <f t="shared" si="11"/>
        <v>340</v>
      </c>
      <c r="B357" s="65">
        <f t="shared" si="12"/>
        <v>55258</v>
      </c>
      <c r="C357" s="66" t="str">
        <f t="shared" si="7"/>
        <v/>
      </c>
      <c r="D357" s="67">
        <f t="shared" si="13"/>
        <v>1089.747895</v>
      </c>
      <c r="E357" s="68">
        <f t="shared" si="8"/>
        <v>91.11878707</v>
      </c>
      <c r="F357" s="68">
        <f t="shared" si="9"/>
        <v>998.6291076</v>
      </c>
      <c r="G357" s="68">
        <f t="shared" si="10"/>
        <v>20869.87979</v>
      </c>
    </row>
    <row r="358">
      <c r="A358" s="64">
        <f t="shared" si="11"/>
        <v>341</v>
      </c>
      <c r="B358" s="65">
        <f t="shared" si="12"/>
        <v>55288</v>
      </c>
      <c r="C358" s="66" t="str">
        <f t="shared" si="7"/>
        <v/>
      </c>
      <c r="D358" s="67">
        <f t="shared" si="13"/>
        <v>1089.747895</v>
      </c>
      <c r="E358" s="68">
        <f t="shared" si="8"/>
        <v>86.95783245</v>
      </c>
      <c r="F358" s="68">
        <f t="shared" si="9"/>
        <v>1002.790062</v>
      </c>
      <c r="G358" s="68">
        <f t="shared" si="10"/>
        <v>19867.08973</v>
      </c>
    </row>
    <row r="359">
      <c r="A359" s="64">
        <f t="shared" si="11"/>
        <v>342</v>
      </c>
      <c r="B359" s="65">
        <f t="shared" si="12"/>
        <v>55319</v>
      </c>
      <c r="C359" s="66" t="str">
        <f t="shared" si="7"/>
        <v/>
      </c>
      <c r="D359" s="67">
        <f t="shared" si="13"/>
        <v>1089.747895</v>
      </c>
      <c r="E359" s="68">
        <f t="shared" si="8"/>
        <v>82.77954053</v>
      </c>
      <c r="F359" s="68">
        <f t="shared" si="9"/>
        <v>1006.968354</v>
      </c>
      <c r="G359" s="68">
        <f t="shared" si="10"/>
        <v>18860.12137</v>
      </c>
    </row>
    <row r="360">
      <c r="A360" s="64">
        <f t="shared" si="11"/>
        <v>343</v>
      </c>
      <c r="B360" s="65">
        <f t="shared" si="12"/>
        <v>55349</v>
      </c>
      <c r="C360" s="66" t="str">
        <f t="shared" si="7"/>
        <v/>
      </c>
      <c r="D360" s="67">
        <f t="shared" si="13"/>
        <v>1089.747895</v>
      </c>
      <c r="E360" s="68">
        <f t="shared" si="8"/>
        <v>78.58383905</v>
      </c>
      <c r="F360" s="68">
        <f t="shared" si="9"/>
        <v>1011.164056</v>
      </c>
      <c r="G360" s="68">
        <f t="shared" si="10"/>
        <v>17848.95732</v>
      </c>
    </row>
    <row r="361">
      <c r="A361" s="64">
        <f t="shared" si="11"/>
        <v>344</v>
      </c>
      <c r="B361" s="65">
        <f t="shared" si="12"/>
        <v>55380</v>
      </c>
      <c r="C361" s="66" t="str">
        <f t="shared" si="7"/>
        <v/>
      </c>
      <c r="D361" s="67">
        <f t="shared" si="13"/>
        <v>1089.747895</v>
      </c>
      <c r="E361" s="68">
        <f t="shared" si="8"/>
        <v>74.37065548</v>
      </c>
      <c r="F361" s="68">
        <f t="shared" si="9"/>
        <v>1015.377239</v>
      </c>
      <c r="G361" s="68">
        <f t="shared" si="10"/>
        <v>16833.58008</v>
      </c>
    </row>
    <row r="362">
      <c r="A362" s="64">
        <f t="shared" si="11"/>
        <v>345</v>
      </c>
      <c r="B362" s="65">
        <f t="shared" si="12"/>
        <v>55411</v>
      </c>
      <c r="C362" s="66" t="str">
        <f t="shared" si="7"/>
        <v/>
      </c>
      <c r="D362" s="67">
        <f t="shared" si="13"/>
        <v>1089.747895</v>
      </c>
      <c r="E362" s="68">
        <f t="shared" si="8"/>
        <v>70.13991699</v>
      </c>
      <c r="F362" s="68">
        <f t="shared" si="9"/>
        <v>1019.607978</v>
      </c>
      <c r="G362" s="68">
        <f t="shared" si="10"/>
        <v>15813.9721</v>
      </c>
    </row>
    <row r="363">
      <c r="A363" s="64">
        <f t="shared" si="11"/>
        <v>346</v>
      </c>
      <c r="B363" s="65">
        <f t="shared" si="12"/>
        <v>55441</v>
      </c>
      <c r="C363" s="66" t="str">
        <f t="shared" si="7"/>
        <v/>
      </c>
      <c r="D363" s="67">
        <f t="shared" si="13"/>
        <v>1089.747895</v>
      </c>
      <c r="E363" s="68">
        <f t="shared" si="8"/>
        <v>65.89155041</v>
      </c>
      <c r="F363" s="68">
        <f t="shared" si="9"/>
        <v>1023.856344</v>
      </c>
      <c r="G363" s="68">
        <f t="shared" si="10"/>
        <v>14790.11576</v>
      </c>
    </row>
    <row r="364">
      <c r="A364" s="64">
        <f t="shared" si="11"/>
        <v>347</v>
      </c>
      <c r="B364" s="65">
        <f t="shared" si="12"/>
        <v>55472</v>
      </c>
      <c r="C364" s="66" t="str">
        <f t="shared" si="7"/>
        <v/>
      </c>
      <c r="D364" s="67">
        <f t="shared" si="13"/>
        <v>1089.747895</v>
      </c>
      <c r="E364" s="68">
        <f t="shared" si="8"/>
        <v>61.62548231</v>
      </c>
      <c r="F364" s="68">
        <f t="shared" si="9"/>
        <v>1028.122412</v>
      </c>
      <c r="G364" s="68">
        <f t="shared" si="10"/>
        <v>13761.99334</v>
      </c>
    </row>
    <row r="365">
      <c r="A365" s="64">
        <f t="shared" si="11"/>
        <v>348</v>
      </c>
      <c r="B365" s="65">
        <f t="shared" si="12"/>
        <v>55502</v>
      </c>
      <c r="C365" s="78">
        <f t="shared" si="7"/>
        <v>29</v>
      </c>
      <c r="D365" s="67">
        <f t="shared" si="13"/>
        <v>1089.747895</v>
      </c>
      <c r="E365" s="68">
        <f t="shared" si="8"/>
        <v>57.34163893</v>
      </c>
      <c r="F365" s="68">
        <f t="shared" si="9"/>
        <v>1032.406256</v>
      </c>
      <c r="G365" s="68">
        <f t="shared" si="10"/>
        <v>12729.58709</v>
      </c>
    </row>
    <row r="366">
      <c r="A366" s="64">
        <f t="shared" si="11"/>
        <v>349</v>
      </c>
      <c r="B366" s="65">
        <f t="shared" si="12"/>
        <v>55533</v>
      </c>
      <c r="C366" s="66" t="str">
        <f t="shared" si="7"/>
        <v/>
      </c>
      <c r="D366" s="67">
        <f t="shared" si="13"/>
        <v>1089.747895</v>
      </c>
      <c r="E366" s="68">
        <f t="shared" si="8"/>
        <v>53.0399462</v>
      </c>
      <c r="F366" s="68">
        <f t="shared" si="9"/>
        <v>1036.707949</v>
      </c>
      <c r="G366" s="68">
        <f t="shared" si="10"/>
        <v>11692.87914</v>
      </c>
    </row>
    <row r="367">
      <c r="A367" s="64">
        <f t="shared" si="11"/>
        <v>350</v>
      </c>
      <c r="B367" s="65">
        <f t="shared" si="12"/>
        <v>55564</v>
      </c>
      <c r="C367" s="66" t="str">
        <f t="shared" si="7"/>
        <v/>
      </c>
      <c r="D367" s="67">
        <f t="shared" si="13"/>
        <v>1089.747895</v>
      </c>
      <c r="E367" s="68">
        <f t="shared" si="8"/>
        <v>48.72032974</v>
      </c>
      <c r="F367" s="68">
        <f t="shared" si="9"/>
        <v>1041.027565</v>
      </c>
      <c r="G367" s="68">
        <f t="shared" si="10"/>
        <v>10651.85157</v>
      </c>
    </row>
    <row r="368">
      <c r="A368" s="64">
        <f t="shared" si="11"/>
        <v>351</v>
      </c>
      <c r="B368" s="65">
        <f t="shared" si="12"/>
        <v>55593</v>
      </c>
      <c r="C368" s="66" t="str">
        <f t="shared" si="7"/>
        <v/>
      </c>
      <c r="D368" s="67">
        <f t="shared" si="13"/>
        <v>1089.747895</v>
      </c>
      <c r="E368" s="68">
        <f t="shared" si="8"/>
        <v>44.38271489</v>
      </c>
      <c r="F368" s="68">
        <f t="shared" si="9"/>
        <v>1045.36518</v>
      </c>
      <c r="G368" s="68">
        <f t="shared" si="10"/>
        <v>9606.486394</v>
      </c>
    </row>
    <row r="369">
      <c r="A369" s="64">
        <f t="shared" si="11"/>
        <v>352</v>
      </c>
      <c r="B369" s="65">
        <f t="shared" si="12"/>
        <v>55624</v>
      </c>
      <c r="C369" s="66" t="str">
        <f t="shared" si="7"/>
        <v/>
      </c>
      <c r="D369" s="67">
        <f t="shared" si="13"/>
        <v>1089.747895</v>
      </c>
      <c r="E369" s="68">
        <f t="shared" si="8"/>
        <v>40.02702664</v>
      </c>
      <c r="F369" s="68">
        <f t="shared" si="9"/>
        <v>1049.720868</v>
      </c>
      <c r="G369" s="68">
        <f t="shared" si="10"/>
        <v>8556.765525</v>
      </c>
    </row>
    <row r="370">
      <c r="A370" s="64">
        <f t="shared" si="11"/>
        <v>353</v>
      </c>
      <c r="B370" s="65">
        <f t="shared" si="12"/>
        <v>55654</v>
      </c>
      <c r="C370" s="66" t="str">
        <f t="shared" si="7"/>
        <v/>
      </c>
      <c r="D370" s="67">
        <f t="shared" si="13"/>
        <v>1089.747895</v>
      </c>
      <c r="E370" s="68">
        <f t="shared" si="8"/>
        <v>35.65318969</v>
      </c>
      <c r="F370" s="68">
        <f t="shared" si="9"/>
        <v>1054.094705</v>
      </c>
      <c r="G370" s="68">
        <f t="shared" si="10"/>
        <v>7502.67082</v>
      </c>
    </row>
    <row r="371">
      <c r="A371" s="64">
        <f t="shared" si="11"/>
        <v>354</v>
      </c>
      <c r="B371" s="65">
        <f t="shared" si="12"/>
        <v>55685</v>
      </c>
      <c r="C371" s="66" t="str">
        <f t="shared" si="7"/>
        <v/>
      </c>
      <c r="D371" s="67">
        <f t="shared" si="13"/>
        <v>1089.747895</v>
      </c>
      <c r="E371" s="68">
        <f t="shared" si="8"/>
        <v>31.26112842</v>
      </c>
      <c r="F371" s="68">
        <f t="shared" si="9"/>
        <v>1058.486766</v>
      </c>
      <c r="G371" s="68">
        <f t="shared" si="10"/>
        <v>6444.184054</v>
      </c>
    </row>
    <row r="372">
      <c r="A372" s="64">
        <f t="shared" si="11"/>
        <v>355</v>
      </c>
      <c r="B372" s="65">
        <f t="shared" si="12"/>
        <v>55715</v>
      </c>
      <c r="C372" s="66" t="str">
        <f t="shared" si="7"/>
        <v/>
      </c>
      <c r="D372" s="67">
        <f t="shared" si="13"/>
        <v>1089.747895</v>
      </c>
      <c r="E372" s="68">
        <f t="shared" si="8"/>
        <v>26.85076689</v>
      </c>
      <c r="F372" s="68">
        <f t="shared" si="9"/>
        <v>1062.897128</v>
      </c>
      <c r="G372" s="68">
        <f t="shared" si="10"/>
        <v>5381.286926</v>
      </c>
    </row>
    <row r="373">
      <c r="A373" s="64">
        <f t="shared" si="11"/>
        <v>356</v>
      </c>
      <c r="B373" s="65">
        <f t="shared" si="12"/>
        <v>55746</v>
      </c>
      <c r="C373" s="66" t="str">
        <f t="shared" si="7"/>
        <v/>
      </c>
      <c r="D373" s="67">
        <f t="shared" si="13"/>
        <v>1089.747895</v>
      </c>
      <c r="E373" s="68">
        <f t="shared" si="8"/>
        <v>22.42202886</v>
      </c>
      <c r="F373" s="68">
        <f t="shared" si="9"/>
        <v>1067.325866</v>
      </c>
      <c r="G373" s="68">
        <f t="shared" si="10"/>
        <v>4313.96106</v>
      </c>
    </row>
    <row r="374">
      <c r="A374" s="64">
        <f t="shared" si="11"/>
        <v>357</v>
      </c>
      <c r="B374" s="65">
        <f t="shared" si="12"/>
        <v>55777</v>
      </c>
      <c r="C374" s="66" t="str">
        <f t="shared" si="7"/>
        <v/>
      </c>
      <c r="D374" s="67">
        <f t="shared" si="13"/>
        <v>1089.747895</v>
      </c>
      <c r="E374" s="68">
        <f t="shared" si="8"/>
        <v>17.97483775</v>
      </c>
      <c r="F374" s="68">
        <f t="shared" si="9"/>
        <v>1071.773057</v>
      </c>
      <c r="G374" s="68">
        <f t="shared" si="10"/>
        <v>3242.188004</v>
      </c>
    </row>
    <row r="375">
      <c r="A375" s="64">
        <f t="shared" si="11"/>
        <v>358</v>
      </c>
      <c r="B375" s="65">
        <f t="shared" si="12"/>
        <v>55807</v>
      </c>
      <c r="C375" s="66" t="str">
        <f t="shared" si="7"/>
        <v/>
      </c>
      <c r="D375" s="67">
        <f t="shared" si="13"/>
        <v>1089.747895</v>
      </c>
      <c r="E375" s="68">
        <f t="shared" si="8"/>
        <v>13.50911668</v>
      </c>
      <c r="F375" s="68">
        <f t="shared" si="9"/>
        <v>1076.238778</v>
      </c>
      <c r="G375" s="68">
        <f t="shared" si="10"/>
        <v>2165.949225</v>
      </c>
    </row>
    <row r="376">
      <c r="A376" s="64">
        <f t="shared" si="11"/>
        <v>359</v>
      </c>
      <c r="B376" s="65">
        <f t="shared" si="12"/>
        <v>55838</v>
      </c>
      <c r="C376" s="66" t="str">
        <f t="shared" si="7"/>
        <v/>
      </c>
      <c r="D376" s="67">
        <f t="shared" si="13"/>
        <v>1089.747895</v>
      </c>
      <c r="E376" s="68">
        <f t="shared" si="8"/>
        <v>9.02478844</v>
      </c>
      <c r="F376" s="68">
        <f t="shared" si="9"/>
        <v>1080.723106</v>
      </c>
      <c r="G376" s="68">
        <f t="shared" si="10"/>
        <v>1085.226119</v>
      </c>
    </row>
    <row r="377">
      <c r="A377" s="64">
        <f t="shared" si="11"/>
        <v>360</v>
      </c>
      <c r="B377" s="65">
        <f t="shared" si="12"/>
        <v>55868</v>
      </c>
      <c r="C377" s="78">
        <f t="shared" si="7"/>
        <v>30</v>
      </c>
      <c r="D377" s="67">
        <f t="shared" si="13"/>
        <v>1089.747895</v>
      </c>
      <c r="E377" s="68">
        <f t="shared" si="8"/>
        <v>4.521775497</v>
      </c>
      <c r="F377" s="68">
        <f t="shared" si="9"/>
        <v>1085.226119</v>
      </c>
      <c r="G377" s="68">
        <f t="shared" si="10"/>
        <v>-0.0000000005036326911</v>
      </c>
    </row>
  </sheetData>
  <mergeCells count="33">
    <mergeCell ref="B6:D6"/>
    <mergeCell ref="E6:E12"/>
    <mergeCell ref="B7:D7"/>
    <mergeCell ref="B8:C8"/>
    <mergeCell ref="B9:C9"/>
    <mergeCell ref="B10:C10"/>
    <mergeCell ref="B11:C11"/>
    <mergeCell ref="B12:C12"/>
    <mergeCell ref="F14:G14"/>
    <mergeCell ref="A15:G15"/>
    <mergeCell ref="A1:G2"/>
    <mergeCell ref="H1:J1"/>
    <mergeCell ref="L1:L2"/>
    <mergeCell ref="A3:L3"/>
    <mergeCell ref="A4:A14"/>
    <mergeCell ref="L4:L10"/>
    <mergeCell ref="B13:E14"/>
    <mergeCell ref="D4:E4"/>
    <mergeCell ref="F4:K4"/>
    <mergeCell ref="H2:K2"/>
    <mergeCell ref="F5:G5"/>
    <mergeCell ref="F6:G6"/>
    <mergeCell ref="F7:G7"/>
    <mergeCell ref="F8:G8"/>
    <mergeCell ref="F9:G9"/>
    <mergeCell ref="H10:H19"/>
    <mergeCell ref="F10:G10"/>
    <mergeCell ref="I10:K10"/>
    <mergeCell ref="M1:Q10"/>
    <mergeCell ref="Q11:Q19"/>
    <mergeCell ref="I11:P12"/>
    <mergeCell ref="I13:P13"/>
    <mergeCell ref="H20:Q377"/>
  </mergeCells>
  <hyperlinks>
    <hyperlink r:id="rId1" ref="M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" width="10.0"/>
    <col customWidth="1" min="4" max="4" width="9.25"/>
    <col customWidth="1" min="5" max="5" width="20.0"/>
    <col customWidth="1" min="6" max="6" width="12.63"/>
    <col customWidth="1" min="7" max="7" width="12.75"/>
  </cols>
  <sheetData>
    <row r="1">
      <c r="A1" s="1" t="s">
        <v>38</v>
      </c>
      <c r="B1" s="2"/>
      <c r="C1" s="2"/>
      <c r="D1" s="2"/>
      <c r="E1" s="2"/>
      <c r="F1" s="3"/>
      <c r="G1" s="79"/>
      <c r="I1" s="79"/>
      <c r="J1" s="79"/>
      <c r="K1" s="79"/>
    </row>
    <row r="2">
      <c r="A2" s="8"/>
      <c r="B2" s="9"/>
      <c r="C2" s="9"/>
      <c r="D2" s="9"/>
      <c r="E2" s="9"/>
      <c r="F2" s="10"/>
      <c r="I2" s="79"/>
      <c r="J2" s="79"/>
      <c r="K2" s="79"/>
    </row>
    <row r="3">
      <c r="A3" s="13"/>
      <c r="D3" s="13"/>
      <c r="F3" s="80"/>
      <c r="I3" s="13"/>
      <c r="J3" s="13"/>
      <c r="K3" s="13"/>
    </row>
    <row r="4">
      <c r="A4" s="51"/>
      <c r="B4" s="81" t="s">
        <v>39</v>
      </c>
      <c r="C4" s="81" t="s">
        <v>40</v>
      </c>
      <c r="I4" s="82"/>
      <c r="J4" s="82"/>
      <c r="K4" s="82"/>
    </row>
    <row r="5">
      <c r="A5" s="83" t="s">
        <v>41</v>
      </c>
      <c r="B5" s="84">
        <f>C5*12</f>
        <v>22800</v>
      </c>
      <c r="C5" s="85">
        <v>1900.0</v>
      </c>
      <c r="I5" s="82"/>
      <c r="J5" s="82"/>
      <c r="K5" s="82"/>
    </row>
    <row r="6">
      <c r="A6" s="13"/>
      <c r="I6" s="82"/>
      <c r="J6" s="82"/>
      <c r="K6" s="82"/>
    </row>
    <row r="7">
      <c r="A7" s="86"/>
      <c r="B7" s="87" t="s">
        <v>39</v>
      </c>
      <c r="C7" s="87" t="s">
        <v>40</v>
      </c>
      <c r="D7" s="88"/>
      <c r="E7" s="89"/>
      <c r="I7" s="82"/>
      <c r="J7" s="82"/>
      <c r="K7" s="82"/>
    </row>
    <row r="8">
      <c r="A8" s="90" t="s">
        <v>42</v>
      </c>
      <c r="B8" s="91">
        <f>SUM(B9:B20)</f>
        <v>20228.97474</v>
      </c>
      <c r="C8" s="91">
        <f>B8/12</f>
        <v>1685.747895</v>
      </c>
      <c r="D8" s="92"/>
      <c r="E8" s="93" t="s">
        <v>43</v>
      </c>
      <c r="I8" s="82"/>
      <c r="J8" s="82"/>
      <c r="K8" s="82"/>
    </row>
    <row r="9">
      <c r="A9" s="94" t="s">
        <v>44</v>
      </c>
      <c r="B9" s="95">
        <f t="shared" ref="B9:B12" si="1">C9*12</f>
        <v>13076.97474</v>
      </c>
      <c r="C9" s="96">
        <f>'Creative Calc'!D12</f>
        <v>1089.747895</v>
      </c>
      <c r="D9" s="51"/>
      <c r="E9" s="97"/>
      <c r="I9" s="82"/>
      <c r="J9" s="82"/>
      <c r="K9" s="82"/>
    </row>
    <row r="10">
      <c r="A10" s="98" t="s">
        <v>45</v>
      </c>
      <c r="B10" s="95">
        <f t="shared" si="1"/>
        <v>0</v>
      </c>
      <c r="C10" s="96"/>
      <c r="D10" s="51"/>
      <c r="E10" s="97"/>
      <c r="I10" s="82"/>
      <c r="J10" s="82"/>
      <c r="K10" s="82"/>
    </row>
    <row r="11">
      <c r="A11" s="98" t="s">
        <v>45</v>
      </c>
      <c r="B11" s="95">
        <f t="shared" si="1"/>
        <v>0</v>
      </c>
      <c r="C11" s="96"/>
      <c r="D11" s="51"/>
      <c r="E11" s="97"/>
      <c r="I11" s="82"/>
      <c r="J11" s="82"/>
      <c r="K11" s="82"/>
    </row>
    <row r="12">
      <c r="A12" s="98" t="s">
        <v>45</v>
      </c>
      <c r="B12" s="95">
        <f t="shared" si="1"/>
        <v>0</v>
      </c>
      <c r="C12" s="51"/>
      <c r="D12" s="51"/>
      <c r="E12" s="97"/>
      <c r="I12" s="82"/>
      <c r="J12" s="82"/>
      <c r="K12" s="82"/>
    </row>
    <row r="13">
      <c r="A13" s="98" t="s">
        <v>45</v>
      </c>
      <c r="B13" s="99"/>
      <c r="C13" s="51"/>
      <c r="D13" s="51"/>
      <c r="E13" s="97"/>
      <c r="I13" s="82"/>
      <c r="J13" s="82"/>
      <c r="K13" s="82"/>
    </row>
    <row r="14">
      <c r="A14" s="94" t="s">
        <v>46</v>
      </c>
      <c r="B14" s="85">
        <v>2592.0</v>
      </c>
      <c r="C14" s="95">
        <f t="shared" ref="C14:C20" si="2">B14/12</f>
        <v>216</v>
      </c>
      <c r="D14" s="51"/>
      <c r="E14" s="97"/>
      <c r="I14" s="82"/>
      <c r="J14" s="82"/>
      <c r="K14" s="82"/>
    </row>
    <row r="15">
      <c r="A15" s="94" t="s">
        <v>47</v>
      </c>
      <c r="B15" s="85">
        <v>0.0</v>
      </c>
      <c r="C15" s="95">
        <f t="shared" si="2"/>
        <v>0</v>
      </c>
      <c r="D15" s="51"/>
      <c r="E15" s="97"/>
    </row>
    <row r="16">
      <c r="A16" s="94" t="s">
        <v>48</v>
      </c>
      <c r="B16" s="85">
        <v>0.0</v>
      </c>
      <c r="C16" s="95">
        <f t="shared" si="2"/>
        <v>0</v>
      </c>
      <c r="D16" s="51"/>
      <c r="E16" s="97"/>
    </row>
    <row r="17">
      <c r="A17" s="94" t="s">
        <v>49</v>
      </c>
      <c r="B17" s="85">
        <v>0.0</v>
      </c>
      <c r="C17" s="95">
        <f t="shared" si="2"/>
        <v>0</v>
      </c>
      <c r="D17" s="51"/>
      <c r="E17" s="97"/>
    </row>
    <row r="18">
      <c r="A18" s="100" t="s">
        <v>50</v>
      </c>
      <c r="B18" s="95">
        <f t="shared" ref="B18:B20" si="3">B$5*D18</f>
        <v>1140</v>
      </c>
      <c r="C18" s="95">
        <f t="shared" si="2"/>
        <v>95</v>
      </c>
      <c r="D18" s="101">
        <v>0.05</v>
      </c>
      <c r="E18" s="97"/>
    </row>
    <row r="19">
      <c r="A19" s="94" t="s">
        <v>51</v>
      </c>
      <c r="B19" s="95">
        <f t="shared" si="3"/>
        <v>1140</v>
      </c>
      <c r="C19" s="95">
        <f t="shared" si="2"/>
        <v>95</v>
      </c>
      <c r="D19" s="101">
        <v>0.05</v>
      </c>
      <c r="E19" s="97"/>
    </row>
    <row r="20">
      <c r="A20" s="102" t="s">
        <v>52</v>
      </c>
      <c r="B20" s="103">
        <f t="shared" si="3"/>
        <v>2280</v>
      </c>
      <c r="C20" s="103">
        <f t="shared" si="2"/>
        <v>190</v>
      </c>
      <c r="D20" s="104">
        <v>0.1</v>
      </c>
      <c r="E20" s="105"/>
    </row>
    <row r="21">
      <c r="A21" s="51"/>
    </row>
    <row r="22">
      <c r="A22" s="106" t="s">
        <v>53</v>
      </c>
      <c r="B22" s="107">
        <f>SUM(B23:B25)</f>
        <v>21500</v>
      </c>
      <c r="C22" s="51"/>
      <c r="E22" s="108"/>
      <c r="F22" s="109" t="s">
        <v>39</v>
      </c>
      <c r="G22" s="110" t="s">
        <v>40</v>
      </c>
    </row>
    <row r="23">
      <c r="A23" s="94" t="s">
        <v>54</v>
      </c>
      <c r="B23" s="111">
        <v>11000.0</v>
      </c>
      <c r="E23" s="112" t="s">
        <v>55</v>
      </c>
      <c r="F23" s="113">
        <f>B5-B8</f>
        <v>2571.025263</v>
      </c>
      <c r="G23" s="114">
        <f>F23/12</f>
        <v>214.2521053</v>
      </c>
    </row>
    <row r="24">
      <c r="A24" s="94" t="s">
        <v>56</v>
      </c>
      <c r="B24" s="111">
        <v>7500.0</v>
      </c>
      <c r="C24" s="51"/>
      <c r="D24" s="115" t="s">
        <v>57</v>
      </c>
      <c r="E24" s="89"/>
      <c r="F24" s="116">
        <f>F23/B22</f>
        <v>0.1195825704</v>
      </c>
      <c r="G24" s="117"/>
    </row>
    <row r="25">
      <c r="A25" s="94" t="s">
        <v>58</v>
      </c>
      <c r="B25" s="111">
        <v>3000.0</v>
      </c>
      <c r="C25" s="118"/>
    </row>
    <row r="26">
      <c r="A26" s="94"/>
      <c r="B26" s="111"/>
    </row>
    <row r="27">
      <c r="A27" s="102"/>
      <c r="B27" s="119"/>
    </row>
    <row r="28">
      <c r="A28" s="120"/>
    </row>
    <row r="30">
      <c r="A30" s="51"/>
      <c r="B30" s="51"/>
      <c r="C30" s="51"/>
      <c r="D30" s="51"/>
      <c r="E30" s="51"/>
      <c r="F30" s="51"/>
      <c r="G30" s="51"/>
      <c r="H30" s="51"/>
    </row>
    <row r="31">
      <c r="A31" s="51"/>
      <c r="B31" s="51"/>
      <c r="C31" s="51"/>
      <c r="D31" s="51"/>
      <c r="E31" s="51"/>
      <c r="F31" s="51"/>
    </row>
    <row r="32">
      <c r="A32" s="51"/>
      <c r="B32" s="51"/>
      <c r="C32" s="51"/>
      <c r="D32" s="51"/>
      <c r="E32" s="51"/>
      <c r="F32" s="51"/>
    </row>
    <row r="33">
      <c r="A33" s="51"/>
      <c r="B33" s="51"/>
      <c r="C33" s="51"/>
      <c r="D33" s="51"/>
      <c r="E33" s="51"/>
      <c r="F33" s="51"/>
    </row>
    <row r="34">
      <c r="A34" s="51"/>
      <c r="B34" s="51"/>
      <c r="C34" s="51"/>
      <c r="D34" s="51"/>
      <c r="E34" s="51"/>
      <c r="F34" s="51"/>
    </row>
    <row r="35">
      <c r="A35" s="82"/>
      <c r="B35" s="121"/>
      <c r="C35" s="82"/>
      <c r="D35" s="82"/>
      <c r="E35" s="122"/>
    </row>
    <row r="36">
      <c r="A36" s="120"/>
      <c r="B36" s="120"/>
      <c r="C36" s="120"/>
      <c r="D36" s="120"/>
      <c r="E36" s="120"/>
    </row>
    <row r="37">
      <c r="A37" s="120"/>
      <c r="B37" s="120"/>
      <c r="C37" s="120"/>
      <c r="D37" s="120"/>
      <c r="E37" s="120"/>
    </row>
    <row r="38">
      <c r="A38" s="120"/>
      <c r="B38" s="120"/>
      <c r="C38" s="120"/>
      <c r="D38" s="120"/>
      <c r="E38" s="120"/>
    </row>
    <row r="39">
      <c r="A39" s="120"/>
      <c r="B39" s="120"/>
      <c r="C39" s="120"/>
      <c r="D39" s="120"/>
      <c r="E39" s="120"/>
    </row>
    <row r="40">
      <c r="A40" s="120"/>
      <c r="B40" s="120"/>
      <c r="C40" s="120"/>
      <c r="D40" s="120"/>
      <c r="E40" s="120"/>
    </row>
    <row r="41">
      <c r="A41" s="120"/>
      <c r="B41" s="120"/>
      <c r="C41" s="120"/>
      <c r="D41" s="120"/>
      <c r="E41" s="120"/>
    </row>
    <row r="42">
      <c r="A42" s="120"/>
      <c r="B42" s="120"/>
      <c r="C42" s="120"/>
      <c r="D42" s="120"/>
      <c r="E42" s="120"/>
    </row>
  </sheetData>
  <mergeCells count="13">
    <mergeCell ref="A21:E21"/>
    <mergeCell ref="C22:D23"/>
    <mergeCell ref="H22:H29"/>
    <mergeCell ref="D24:E24"/>
    <mergeCell ref="C25:G29"/>
    <mergeCell ref="A28:B29"/>
    <mergeCell ref="A1:F2"/>
    <mergeCell ref="G1:H2"/>
    <mergeCell ref="A3:C3"/>
    <mergeCell ref="D3:E6"/>
    <mergeCell ref="F3:H21"/>
    <mergeCell ref="A6:C6"/>
    <mergeCell ref="D7:E7"/>
  </mergeCells>
  <drawing r:id="rId1"/>
</worksheet>
</file>