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mc:AlternateContent xmlns:mc="http://schemas.openxmlformats.org/markup-compatibility/2006">
    <mc:Choice Requires="x15">
      <x15ac:absPath xmlns:x15ac="http://schemas.microsoft.com/office/spreadsheetml/2010/11/ac" url="/Users/jiyewang/Desktop/Courses/Stats&amp;Its Application in Business Environment/Case 3/"/>
    </mc:Choice>
  </mc:AlternateContent>
  <xr:revisionPtr revIDLastSave="0" documentId="13_ncr:1_{269F60F0-2008-9044-A002-8F8BD9B45D93}" xr6:coauthVersionLast="40" xr6:coauthVersionMax="40" xr10:uidLastSave="{00000000-0000-0000-0000-000000000000}"/>
  <bookViews>
    <workbookView xWindow="0" yWindow="0" windowWidth="28800" windowHeight="18000" activeTab="2" xr2:uid="{00000000-000D-0000-FFFF-FFFF00000000}"/>
  </bookViews>
  <sheets>
    <sheet name="Copyright (2)" sheetId="4" r:id="rId1"/>
    <sheet name="Copyright" sheetId="3" r:id="rId2"/>
    <sheet name="Semi-Anually" sheetId="5"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 i="5" l="1"/>
  <c r="I7" i="5"/>
  <c r="I8" i="5"/>
  <c r="I9" i="5"/>
  <c r="I10" i="5"/>
  <c r="I11" i="5"/>
  <c r="I12" i="5"/>
  <c r="I13" i="5"/>
  <c r="I14" i="5"/>
  <c r="I15" i="5"/>
  <c r="I5" i="5"/>
  <c r="H6" i="5"/>
  <c r="H7" i="5"/>
  <c r="H8" i="5"/>
  <c r="H9" i="5"/>
  <c r="H10" i="5"/>
  <c r="H11" i="5"/>
  <c r="H12" i="5"/>
  <c r="H13" i="5"/>
  <c r="H14" i="5"/>
  <c r="H15" i="5"/>
  <c r="H5" i="5"/>
  <c r="G5" i="5"/>
  <c r="G6" i="5"/>
  <c r="G7" i="5"/>
  <c r="G8" i="5"/>
  <c r="G9" i="5"/>
  <c r="G10" i="5"/>
  <c r="G11" i="5"/>
  <c r="G12" i="5"/>
  <c r="G13" i="5"/>
  <c r="G14" i="5"/>
  <c r="G15" i="5"/>
  <c r="G4" i="5"/>
  <c r="E15" i="5"/>
  <c r="E14" i="5"/>
  <c r="E13" i="5"/>
  <c r="E12" i="5"/>
  <c r="E11" i="5"/>
  <c r="E10" i="5"/>
  <c r="E9" i="5"/>
  <c r="E8" i="5"/>
  <c r="E7" i="5"/>
  <c r="E6" i="5"/>
  <c r="E5" i="5"/>
  <c r="E4" i="5"/>
</calcChain>
</file>

<file path=xl/sharedStrings.xml><?xml version="1.0" encoding="utf-8"?>
<sst xmlns="http://schemas.openxmlformats.org/spreadsheetml/2006/main" count="22" uniqueCount="22">
  <si>
    <t>Product Number:</t>
  </si>
  <si>
    <t>7B13E009</t>
  </si>
  <si>
    <t>Title:</t>
  </si>
  <si>
    <t>Barclays' Metals and Mining - Student Spreadsheet</t>
  </si>
  <si>
    <t>Barclays' Metals and Mining (9B13E009)</t>
  </si>
  <si>
    <t>Prepared by:</t>
  </si>
  <si>
    <t>Gregory S. Zaric</t>
  </si>
  <si>
    <t>Last Revised:</t>
  </si>
  <si>
    <t>No part of this file may be reproduced, stored in a retrieval system, posted to the Internet, or transmitted in any form or by any means without the permission of Richard Ivey School of Business Foundation.  To order copies or request permission to reproduce materials, contact Ivey Publishing, Ivey Business School, Western University, London, Ontario, Canada, N6G 0N1; (t) 519.661.3208; (e) cases@ivey.ca; www.iveycases.com.</t>
  </si>
  <si>
    <t>© 2013 Richard Ivey School of Business Foundation</t>
  </si>
  <si>
    <t>FORD MOTOR CO. - ST. THOMAS ASSEMBLY PLANT SEMI-ANNUAL WASTE AND RECYCLED MATERIAL</t>
  </si>
  <si>
    <t>Month/Year</t>
  </si>
  <si>
    <t>Solid Waste To Landfill (Tons)</t>
  </si>
  <si>
    <t>OCC (Tons)</t>
  </si>
  <si>
    <t>Pallets (Tons)</t>
  </si>
  <si>
    <t>Total Waste (Tons)</t>
  </si>
  <si>
    <t>Prod'n (Units)</t>
  </si>
  <si>
    <t>*OCC =Old Corrugated Cardboard</t>
  </si>
  <si>
    <t>Waste/Unit</t>
  </si>
  <si>
    <t>Change</t>
  </si>
  <si>
    <t>Index</t>
  </si>
  <si>
    <t>capacity utilization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</si>
</sst>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mmmm\ dd&quot;, &quot;yyyy"/>
    <numFmt numFmtId="165" formatCode="_-* #,##0_-;\-* #,##0_-;_-* &quot;-&quot;??_-;_-@_-"/>
    <numFmt numFmtId="167" formatCode="_-* #,##0.00_-;\-* #,##0.00_-;_-* &quot;-&quot;??_-;_-@_-"/>
  </numFmts>
  <fonts count="7" x14ac:knownFonts="1">
    <font>
      <sz val="11"/>
      <color theme="1"/>
      <name val="Calibri"/>
      <charset val="134"/>
      <scheme val="minor"/>
    </font>
    <font>
      <sz val="11"/>
      <color indexed="8"/>
      <name val="Calibri"/>
      <charset val="134"/>
      <scheme val="minor"/>
    </font>
    <font>
      <sz val="11"/>
      <color theme="1"/>
      <name val="Calibri"/>
      <charset val="134"/>
    </font>
    <font>
      <i/>
      <sz val="11"/>
      <color theme="1"/>
      <name val="Calibri"/>
      <charset val="134"/>
      <scheme val="minor"/>
    </font>
    <font>
      <sz val="11"/>
      <name val="Calibri"/>
      <charset val="134"/>
    </font>
    <font>
      <sz val="11"/>
      <name val="Calibri"/>
      <charset val="134"/>
      <scheme val="minor"/>
    </font>
    <font>
      <sz val="11"/>
      <color theme="1"/>
      <name val="Calibri"/>
      <charset val="134"/>
      <scheme val="minor"/>
    </font>
  </fonts>
  <fills count="2">
    <fill>
      <patternFill patternType="none"/>
    </fill>
    <fill>
      <patternFill patternType="gray125"/>
    </fill>
  </fills>
  <borders count="1">
    <border>
      <left/>
      <right/>
      <top/>
      <bottom/>
      <diagonal/>
    </border>
  </borders>
  <cellStyleXfs count="2">
    <xf numFmtId="0" fontId="0" fillId="0" borderId="0"/>
    <xf numFmtId="167" fontId="6"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17" fontId="0" fillId="0" borderId="0" xfId="0" applyNumberFormat="1"/>
    <xf numFmtId="167" fontId="0" fillId="0" borderId="0" xfId="1" applyFont="1" applyAlignment="1"/>
    <xf numFmtId="165" fontId="0" fillId="0" borderId="0" xfId="1" applyNumberFormat="1" applyFont="1" applyAlignment="1"/>
    <xf numFmtId="0" fontId="0" fillId="0" borderId="0" xfId="0" applyBorder="1"/>
    <xf numFmtId="0" fontId="0" fillId="0" borderId="0" xfId="0" applyBorder="1" applyAlignment="1">
      <alignment horizontal="left" vertical="top"/>
    </xf>
    <xf numFmtId="0" fontId="1" fillId="0" borderId="0" xfId="0" applyFont="1" applyAlignment="1">
      <alignment vertical="top"/>
    </xf>
    <xf numFmtId="0" fontId="2" fillId="0" borderId="0" xfId="0" applyFont="1" applyBorder="1"/>
    <xf numFmtId="164" fontId="1" fillId="0" borderId="0" xfId="0" applyNumberFormat="1" applyFont="1" applyAlignment="1">
      <alignment horizontal="left" vertical="top"/>
    </xf>
    <xf numFmtId="0" fontId="0" fillId="0" borderId="0" xfId="0" applyFill="1" applyBorder="1" applyAlignment="1">
      <alignment vertical="top" wrapText="1"/>
    </xf>
    <xf numFmtId="0" fontId="0" fillId="0" borderId="0" xfId="0" applyBorder="1" applyAlignment="1"/>
    <xf numFmtId="0" fontId="0" fillId="0" borderId="0" xfId="0" applyAlignment="1"/>
    <xf numFmtId="0" fontId="3" fillId="0" borderId="0" xfId="0" applyFont="1" applyFill="1" applyBorder="1" applyAlignment="1">
      <alignment vertical="top" wrapText="1"/>
    </xf>
    <xf numFmtId="0" fontId="3" fillId="0" borderId="0" xfId="0" applyFont="1" applyAlignment="1">
      <alignment vertical="top" wrapText="1"/>
    </xf>
    <xf numFmtId="0" fontId="4" fillId="0" borderId="0" xfId="0" applyFont="1" applyFill="1" applyBorder="1" applyAlignment="1"/>
    <xf numFmtId="0" fontId="5" fillId="0" borderId="0" xfId="0" applyFont="1" applyFill="1" applyAlignment="1"/>
    <xf numFmtId="0" fontId="0" fillId="0" borderId="0" xfId="0" applyAlignment="1">
      <alignment horizontal="left" vertical="center"/>
    </xf>
    <xf numFmtId="0" fontId="0" fillId="0" borderId="0" xfId="0" applyAlignment="1">
      <alignment horizontal="center" vertical="center"/>
    </xf>
    <xf numFmtId="2" fontId="0" fillId="0" borderId="0" xfId="0" applyNumberFormat="1"/>
    <xf numFmtId="9" fontId="0" fillId="0" borderId="0" xfId="0" applyNumberFormat="1"/>
    <xf numFmtId="0" fontId="0" fillId="0" borderId="0" xfId="0" applyAlignment="1">
      <alignment horizontal="center"/>
    </xf>
  </cellXfs>
  <cellStyles count="2">
    <cellStyle name="Comma" xfId="1" builtinId="3"/>
    <cellStyle name="Normal"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57123002084799"/>
          <c:y val="3.0787037037037002E-2"/>
        </c:manualLayout>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997915218902"/>
          <c:y val="0.17638888888888901"/>
          <c:w val="0.81437109103544103"/>
          <c:h val="0.45148148148148098"/>
        </c:manualLayout>
      </c:layout>
      <c:lineChart>
        <c:grouping val="standard"/>
        <c:varyColors val="0"/>
        <c:ser>
          <c:idx val="4"/>
          <c:order val="4"/>
          <c:tx>
            <c:v>Prod'n</c:v>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numRef>
              <c:f>'Semi-Anually'!$A$4:$A$15</c:f>
              <c:numCache>
                <c:formatCode>mmm\-yy</c:formatCode>
                <c:ptCount val="12"/>
                <c:pt idx="0">
                  <c:v>33604</c:v>
                </c:pt>
                <c:pt idx="1">
                  <c:v>33786</c:v>
                </c:pt>
                <c:pt idx="2">
                  <c:v>33970</c:v>
                </c:pt>
                <c:pt idx="3">
                  <c:v>34151</c:v>
                </c:pt>
                <c:pt idx="4">
                  <c:v>34335</c:v>
                </c:pt>
                <c:pt idx="5">
                  <c:v>34516</c:v>
                </c:pt>
                <c:pt idx="6">
                  <c:v>34700</c:v>
                </c:pt>
                <c:pt idx="7">
                  <c:v>34881</c:v>
                </c:pt>
                <c:pt idx="8">
                  <c:v>35065</c:v>
                </c:pt>
                <c:pt idx="9">
                  <c:v>35247</c:v>
                </c:pt>
                <c:pt idx="10">
                  <c:v>35431</c:v>
                </c:pt>
                <c:pt idx="11">
                  <c:v>35612</c:v>
                </c:pt>
              </c:numCache>
            </c:numRef>
          </c:cat>
          <c:val>
            <c:numRef>
              <c:f>'Semi-Anually'!$F$4:$F$15</c:f>
              <c:numCache>
                <c:formatCode>_-* #,##0_-;\-* #,##0_-;_-* "-"??_-;_-@_-</c:formatCode>
                <c:ptCount val="12"/>
                <c:pt idx="0">
                  <c:v>8954</c:v>
                </c:pt>
                <c:pt idx="1">
                  <c:v>13812</c:v>
                </c:pt>
                <c:pt idx="2">
                  <c:v>9438</c:v>
                </c:pt>
                <c:pt idx="3">
                  <c:v>10479</c:v>
                </c:pt>
                <c:pt idx="4">
                  <c:v>14569</c:v>
                </c:pt>
                <c:pt idx="5">
                  <c:v>24548</c:v>
                </c:pt>
                <c:pt idx="6">
                  <c:v>18247</c:v>
                </c:pt>
                <c:pt idx="7">
                  <c:v>9857</c:v>
                </c:pt>
                <c:pt idx="8">
                  <c:v>16100</c:v>
                </c:pt>
                <c:pt idx="9">
                  <c:v>13341</c:v>
                </c:pt>
                <c:pt idx="10">
                  <c:v>20798</c:v>
                </c:pt>
                <c:pt idx="11">
                  <c:v>12434</c:v>
                </c:pt>
              </c:numCache>
            </c:numRef>
          </c:val>
          <c:smooth val="0"/>
          <c:extLst>
            <c:ext xmlns:c16="http://schemas.microsoft.com/office/drawing/2014/chart" uri="{C3380CC4-5D6E-409C-BE32-E72D297353CC}">
              <c16:uniqueId val="{00000001-972A-3549-BEAC-0DA6EC8637E4}"/>
            </c:ext>
          </c:extLst>
        </c:ser>
        <c:dLbls>
          <c:showLegendKey val="0"/>
          <c:showVal val="0"/>
          <c:showCatName val="0"/>
          <c:showSerName val="0"/>
          <c:showPercent val="0"/>
          <c:showBubbleSize val="0"/>
        </c:dLbls>
        <c:marker val="1"/>
        <c:smooth val="0"/>
        <c:axId val="950129994"/>
        <c:axId val="418662954"/>
      </c:lineChart>
      <c:lineChart>
        <c:grouping val="standard"/>
        <c:varyColors val="0"/>
        <c:ser>
          <c:idx val="0"/>
          <c:order val="0"/>
          <c:tx>
            <c:v>Solid Waste</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'Semi-Anually'!$A$4:$A$15</c:f>
              <c:numCache>
                <c:formatCode>mmm\-yy</c:formatCode>
                <c:ptCount val="12"/>
                <c:pt idx="0">
                  <c:v>33604</c:v>
                </c:pt>
                <c:pt idx="1">
                  <c:v>33786</c:v>
                </c:pt>
                <c:pt idx="2">
                  <c:v>33970</c:v>
                </c:pt>
                <c:pt idx="3">
                  <c:v>34151</c:v>
                </c:pt>
                <c:pt idx="4">
                  <c:v>34335</c:v>
                </c:pt>
                <c:pt idx="5">
                  <c:v>34516</c:v>
                </c:pt>
                <c:pt idx="6">
                  <c:v>34700</c:v>
                </c:pt>
                <c:pt idx="7">
                  <c:v>34881</c:v>
                </c:pt>
                <c:pt idx="8">
                  <c:v>35065</c:v>
                </c:pt>
                <c:pt idx="9">
                  <c:v>35247</c:v>
                </c:pt>
                <c:pt idx="10">
                  <c:v>35431</c:v>
                </c:pt>
                <c:pt idx="11">
                  <c:v>35612</c:v>
                </c:pt>
              </c:numCache>
            </c:numRef>
          </c:cat>
          <c:val>
            <c:numRef>
              <c:f>'Semi-Anually'!$B$4:$B$15</c:f>
              <c:numCache>
                <c:formatCode>_-* #,##0.00_-;\-* #,##0.00_-;_-* "-"??_-;_-@_-</c:formatCode>
                <c:ptCount val="12"/>
                <c:pt idx="0">
                  <c:v>275.70999999999998</c:v>
                </c:pt>
                <c:pt idx="1">
                  <c:v>442.39</c:v>
                </c:pt>
                <c:pt idx="2">
                  <c:v>206.89</c:v>
                </c:pt>
                <c:pt idx="3">
                  <c:v>174.79</c:v>
                </c:pt>
                <c:pt idx="4">
                  <c:v>187.21</c:v>
                </c:pt>
                <c:pt idx="5">
                  <c:v>286.60000000000002</c:v>
                </c:pt>
                <c:pt idx="6">
                  <c:v>195.68</c:v>
                </c:pt>
                <c:pt idx="7">
                  <c:v>121.98</c:v>
                </c:pt>
                <c:pt idx="8">
                  <c:v>94.21</c:v>
                </c:pt>
                <c:pt idx="9">
                  <c:v>144.79</c:v>
                </c:pt>
                <c:pt idx="10">
                  <c:v>127.23</c:v>
                </c:pt>
                <c:pt idx="11">
                  <c:v>51.1</c:v>
                </c:pt>
              </c:numCache>
            </c:numRef>
          </c:val>
          <c:smooth val="0"/>
          <c:extLst>
            <c:ext xmlns:c16="http://schemas.microsoft.com/office/drawing/2014/chart" uri="{C3380CC4-5D6E-409C-BE32-E72D297353CC}">
              <c16:uniqueId val="{00000003-972A-3549-BEAC-0DA6EC8637E4}"/>
            </c:ext>
          </c:extLst>
        </c:ser>
        <c:ser>
          <c:idx val="1"/>
          <c:order val="1"/>
          <c:tx>
            <c:v>OCC</c:v>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'Semi-Anually'!$A$4:$A$15</c:f>
              <c:numCache>
                <c:formatCode>mmm\-yy</c:formatCode>
                <c:ptCount val="12"/>
                <c:pt idx="0">
                  <c:v>33604</c:v>
                </c:pt>
                <c:pt idx="1">
                  <c:v>33786</c:v>
                </c:pt>
                <c:pt idx="2">
                  <c:v>33970</c:v>
                </c:pt>
                <c:pt idx="3">
                  <c:v>34151</c:v>
                </c:pt>
                <c:pt idx="4">
                  <c:v>34335</c:v>
                </c:pt>
                <c:pt idx="5">
                  <c:v>34516</c:v>
                </c:pt>
                <c:pt idx="6">
                  <c:v>34700</c:v>
                </c:pt>
                <c:pt idx="7">
                  <c:v>34881</c:v>
                </c:pt>
                <c:pt idx="8">
                  <c:v>35065</c:v>
                </c:pt>
                <c:pt idx="9">
                  <c:v>35247</c:v>
                </c:pt>
                <c:pt idx="10">
                  <c:v>35431</c:v>
                </c:pt>
                <c:pt idx="11">
                  <c:v>35612</c:v>
                </c:pt>
              </c:numCache>
            </c:numRef>
          </c:cat>
          <c:val>
            <c:numRef>
              <c:f>'Semi-Anually'!$C$4:$C$15</c:f>
              <c:numCache>
                <c:formatCode>_-* #,##0.00_-;\-* #,##0.00_-;_-* "-"??_-;_-@_-</c:formatCode>
                <c:ptCount val="12"/>
                <c:pt idx="0">
                  <c:v>237.27</c:v>
                </c:pt>
                <c:pt idx="1">
                  <c:v>346.75</c:v>
                </c:pt>
                <c:pt idx="2">
                  <c:v>242.42</c:v>
                </c:pt>
                <c:pt idx="3">
                  <c:v>307.83999999999997</c:v>
                </c:pt>
                <c:pt idx="4">
                  <c:v>392.35</c:v>
                </c:pt>
                <c:pt idx="5">
                  <c:v>669.81</c:v>
                </c:pt>
                <c:pt idx="6">
                  <c:v>532.57000000000005</c:v>
                </c:pt>
                <c:pt idx="7">
                  <c:v>267.39999999999998</c:v>
                </c:pt>
                <c:pt idx="8">
                  <c:v>397.07</c:v>
                </c:pt>
                <c:pt idx="9">
                  <c:v>276.60000000000002</c:v>
                </c:pt>
                <c:pt idx="10">
                  <c:v>513.54</c:v>
                </c:pt>
                <c:pt idx="11">
                  <c:v>313.87</c:v>
                </c:pt>
              </c:numCache>
            </c:numRef>
          </c:val>
          <c:smooth val="0"/>
          <c:extLst>
            <c:ext xmlns:c16="http://schemas.microsoft.com/office/drawing/2014/chart" uri="{C3380CC4-5D6E-409C-BE32-E72D297353CC}">
              <c16:uniqueId val="{00000005-972A-3549-BEAC-0DA6EC8637E4}"/>
            </c:ext>
          </c:extLst>
        </c:ser>
        <c:ser>
          <c:idx val="2"/>
          <c:order val="2"/>
          <c:tx>
            <c:v>Pallets</c:v>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'Semi-Anually'!$A$4:$A$15</c:f>
              <c:numCache>
                <c:formatCode>mmm\-yy</c:formatCode>
                <c:ptCount val="12"/>
                <c:pt idx="0">
                  <c:v>33604</c:v>
                </c:pt>
                <c:pt idx="1">
                  <c:v>33786</c:v>
                </c:pt>
                <c:pt idx="2">
                  <c:v>33970</c:v>
                </c:pt>
                <c:pt idx="3">
                  <c:v>34151</c:v>
                </c:pt>
                <c:pt idx="4">
                  <c:v>34335</c:v>
                </c:pt>
                <c:pt idx="5">
                  <c:v>34516</c:v>
                </c:pt>
                <c:pt idx="6">
                  <c:v>34700</c:v>
                </c:pt>
                <c:pt idx="7">
                  <c:v>34881</c:v>
                </c:pt>
                <c:pt idx="8">
                  <c:v>35065</c:v>
                </c:pt>
                <c:pt idx="9">
                  <c:v>35247</c:v>
                </c:pt>
                <c:pt idx="10">
                  <c:v>35431</c:v>
                </c:pt>
                <c:pt idx="11">
                  <c:v>35612</c:v>
                </c:pt>
              </c:numCache>
            </c:numRef>
          </c:cat>
          <c:val>
            <c:numRef>
              <c:f>'Semi-Anually'!$D$4:$D$15</c:f>
              <c:numCache>
                <c:formatCode>_-* #,##0.00_-;\-* #,##0.00_-;_-* "-"??_-;_-@_-</c:formatCode>
                <c:ptCount val="12"/>
                <c:pt idx="0">
                  <c:v>57.28</c:v>
                </c:pt>
                <c:pt idx="1">
                  <c:v>124.9</c:v>
                </c:pt>
                <c:pt idx="2">
                  <c:v>111.52</c:v>
                </c:pt>
                <c:pt idx="3">
                  <c:v>177.58</c:v>
                </c:pt>
                <c:pt idx="4">
                  <c:v>281.66000000000003</c:v>
                </c:pt>
                <c:pt idx="5">
                  <c:v>449.79</c:v>
                </c:pt>
                <c:pt idx="6">
                  <c:v>373</c:v>
                </c:pt>
                <c:pt idx="7">
                  <c:v>210.24</c:v>
                </c:pt>
                <c:pt idx="8">
                  <c:v>342.9</c:v>
                </c:pt>
                <c:pt idx="9">
                  <c:v>234</c:v>
                </c:pt>
                <c:pt idx="10">
                  <c:v>328.5</c:v>
                </c:pt>
                <c:pt idx="11">
                  <c:v>220.5</c:v>
                </c:pt>
              </c:numCache>
            </c:numRef>
          </c:val>
          <c:smooth val="0"/>
          <c:extLst>
            <c:ext xmlns:c16="http://schemas.microsoft.com/office/drawing/2014/chart" uri="{C3380CC4-5D6E-409C-BE32-E72D297353CC}">
              <c16:uniqueId val="{00000007-972A-3549-BEAC-0DA6EC8637E4}"/>
            </c:ext>
          </c:extLst>
        </c:ser>
        <c:ser>
          <c:idx val="3"/>
          <c:order val="3"/>
          <c:tx>
            <c:v>Total Waste</c:v>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cat>
            <c:numRef>
              <c:f>'Semi-Anually'!$A$4:$A$15</c:f>
              <c:numCache>
                <c:formatCode>mmm\-yy</c:formatCode>
                <c:ptCount val="12"/>
                <c:pt idx="0">
                  <c:v>33604</c:v>
                </c:pt>
                <c:pt idx="1">
                  <c:v>33786</c:v>
                </c:pt>
                <c:pt idx="2">
                  <c:v>33970</c:v>
                </c:pt>
                <c:pt idx="3">
                  <c:v>34151</c:v>
                </c:pt>
                <c:pt idx="4">
                  <c:v>34335</c:v>
                </c:pt>
                <c:pt idx="5">
                  <c:v>34516</c:v>
                </c:pt>
                <c:pt idx="6">
                  <c:v>34700</c:v>
                </c:pt>
                <c:pt idx="7">
                  <c:v>34881</c:v>
                </c:pt>
                <c:pt idx="8">
                  <c:v>35065</c:v>
                </c:pt>
                <c:pt idx="9">
                  <c:v>35247</c:v>
                </c:pt>
                <c:pt idx="10">
                  <c:v>35431</c:v>
                </c:pt>
                <c:pt idx="11">
                  <c:v>35612</c:v>
                </c:pt>
              </c:numCache>
            </c:numRef>
          </c:cat>
          <c:val>
            <c:numRef>
              <c:f>'Semi-Anually'!$E$4:$E$15</c:f>
              <c:numCache>
                <c:formatCode>_-* #,##0.00_-;\-* #,##0.00_-;_-* "-"??_-;_-@_-</c:formatCode>
                <c:ptCount val="12"/>
                <c:pt idx="0">
                  <c:v>570.26</c:v>
                </c:pt>
                <c:pt idx="1">
                  <c:v>914.04</c:v>
                </c:pt>
                <c:pt idx="2">
                  <c:v>560.82999999999993</c:v>
                </c:pt>
                <c:pt idx="3">
                  <c:v>660.21</c:v>
                </c:pt>
                <c:pt idx="4">
                  <c:v>861.22</c:v>
                </c:pt>
                <c:pt idx="5">
                  <c:v>1406.2</c:v>
                </c:pt>
                <c:pt idx="6">
                  <c:v>1101.25</c:v>
                </c:pt>
                <c:pt idx="7">
                  <c:v>599.62</c:v>
                </c:pt>
                <c:pt idx="8">
                  <c:v>834.18</c:v>
                </c:pt>
                <c:pt idx="9">
                  <c:v>655.39</c:v>
                </c:pt>
                <c:pt idx="10">
                  <c:v>969.27</c:v>
                </c:pt>
                <c:pt idx="11">
                  <c:v>585.47</c:v>
                </c:pt>
              </c:numCache>
            </c:numRef>
          </c:val>
          <c:smooth val="0"/>
          <c:extLst>
            <c:ext xmlns:c16="http://schemas.microsoft.com/office/drawing/2014/chart" uri="{C3380CC4-5D6E-409C-BE32-E72D297353CC}">
              <c16:uniqueId val="{00000009-972A-3549-BEAC-0DA6EC8637E4}"/>
            </c:ext>
          </c:extLst>
        </c:ser>
        <c:dLbls>
          <c:showLegendKey val="0"/>
          <c:showVal val="0"/>
          <c:showCatName val="0"/>
          <c:showSerName val="0"/>
          <c:showPercent val="0"/>
          <c:showBubbleSize val="0"/>
        </c:dLbls>
        <c:marker val="1"/>
        <c:smooth val="0"/>
        <c:axId val="703563278"/>
        <c:axId val="888457266"/>
      </c:lineChart>
      <c:dateAx>
        <c:axId val="950129994"/>
        <c:scaling>
          <c:orientation val="minMax"/>
        </c:scaling>
        <c:delete val="0"/>
        <c:axPos val="b"/>
        <c:numFmt formatCode="[$-1009]d\-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18662954"/>
        <c:crosses val="autoZero"/>
        <c:auto val="1"/>
        <c:lblOffset val="100"/>
        <c:baseTimeUnit val="months"/>
      </c:dateAx>
      <c:valAx>
        <c:axId val="418662954"/>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50129994"/>
        <c:crossesAt val="0"/>
        <c:crossBetween val="between"/>
      </c:valAx>
      <c:dateAx>
        <c:axId val="703563278"/>
        <c:scaling>
          <c:orientation val="minMax"/>
        </c:scaling>
        <c:delete val="1"/>
        <c:axPos val="b"/>
        <c:numFmt formatCode="mmm\-yy" sourceLinked="1"/>
        <c:majorTickMark val="none"/>
        <c:minorTickMark val="none"/>
        <c:tickLblPos val="nextTo"/>
        <c:crossAx val="888457266"/>
        <c:crosses val="autoZero"/>
        <c:auto val="1"/>
        <c:lblOffset val="100"/>
        <c:baseTimeUnit val="months"/>
      </c:dateAx>
      <c:valAx>
        <c:axId val="888457266"/>
        <c:scaling>
          <c:orientation val="minMax"/>
        </c:scaling>
        <c:delete val="0"/>
        <c:axPos val="r"/>
        <c:numFmt formatCode="#,##0_);[Red]\(#,##0\)" sourceLinked="0"/>
        <c:majorTickMark val="out"/>
        <c:minorTickMark val="none"/>
        <c:tickLblPos val="nextTo"/>
        <c:spPr>
          <a:noFill/>
          <a:ln>
            <a:solidFill>
              <a:schemeClr val="accent1"/>
            </a:solid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03563278"/>
        <c:crosses val="max"/>
        <c:crossBetween val="between"/>
      </c:valAx>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76225"/>
          <a:ext cx="4911725" cy="993140"/>
        </a:xfrm>
        <a:prstGeom prst="rect">
          <a:avLst/>
        </a:prstGeom>
        <a:solidFill>
          <a:srgbClr val="FFFFFF">
            <a:shade val="85000"/>
          </a:srgbClr>
        </a:solidFill>
        <a:ln w="88900" cap="sq">
          <a:solidFill>
            <a:srgbClr val="FFFFFF"/>
          </a:solidFill>
          <a:miter lim="800000"/>
          <a:headEnd/>
          <a:tailEnd/>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169415</xdr:colOff>
      <xdr:row>0</xdr:row>
      <xdr:rowOff>120391</xdr:rowOff>
    </xdr:from>
    <xdr:to>
      <xdr:col>17</xdr:col>
      <xdr:colOff>679412</xdr:colOff>
      <xdr:row>21</xdr:row>
      <xdr:rowOff>94059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showGridLines="0" workbookViewId="0">
      <selection activeCell="D10" sqref="D10"/>
    </sheetView>
  </sheetViews>
  <sheetFormatPr baseColWidth="10" defaultColWidth="9.1640625" defaultRowHeight="15" x14ac:dyDescent="0.2"/>
  <cols>
    <col min="1" max="1" width="20" style="5" customWidth="1"/>
    <col min="2" max="2" width="58.6640625" style="5" customWidth="1"/>
    <col min="3" max="16384" width="9.1640625" style="5"/>
  </cols>
  <sheetData>
    <row r="1" spans="1:7" ht="106.5" customHeight="1" x14ac:dyDescent="0.2">
      <c r="A1" s="11"/>
      <c r="B1" s="12"/>
    </row>
    <row r="3" spans="1:7" x14ac:dyDescent="0.2">
      <c r="A3" s="6" t="s">
        <v>0</v>
      </c>
      <c r="B3" s="7" t="s">
        <v>1</v>
      </c>
    </row>
    <row r="4" spans="1:7" x14ac:dyDescent="0.2">
      <c r="A4" s="6" t="s">
        <v>2</v>
      </c>
      <c r="B4" s="7" t="s">
        <v>3</v>
      </c>
    </row>
    <row r="5" spans="1:7" x14ac:dyDescent="0.2">
      <c r="A5" s="6"/>
      <c r="B5" s="7" t="s">
        <v>4</v>
      </c>
    </row>
    <row r="6" spans="1:7" x14ac:dyDescent="0.2">
      <c r="A6" s="6" t="s">
        <v>5</v>
      </c>
      <c r="B6" s="7" t="s">
        <v>6</v>
      </c>
    </row>
    <row r="8" spans="1:7" x14ac:dyDescent="0.2">
      <c r="A8" s="8" t="s">
        <v>7</v>
      </c>
      <c r="B8" s="9">
        <v>41360</v>
      </c>
    </row>
    <row r="10" spans="1:7" ht="104.25" customHeight="1" x14ac:dyDescent="0.2">
      <c r="A10" s="13" t="s">
        <v>8</v>
      </c>
      <c r="B10" s="14"/>
      <c r="C10" s="10"/>
      <c r="D10" s="10"/>
      <c r="E10" s="10"/>
      <c r="F10" s="10"/>
      <c r="G10" s="10"/>
    </row>
    <row r="11" spans="1:7" x14ac:dyDescent="0.2">
      <c r="A11" s="8"/>
    </row>
    <row r="12" spans="1:7" x14ac:dyDescent="0.2">
      <c r="A12" s="15" t="s">
        <v>9</v>
      </c>
      <c r="B12" s="16"/>
    </row>
  </sheetData>
  <sheetProtection algorithmName="SHA-512" hashValue="fUSt6UR86izFDMigKDdLeZ2UhJ/Nwa49j3MnaJ/zLe+yrNEL6uokpv089+hh67LvvEQ24+VdpEsPHq/1bSl1Hg==" saltValue="D1NcpROaL9jBoX1bCmK1bw==" spinCount="100000" sheet="1" objects="1" scenarios="1"/>
  <mergeCells count="3">
    <mergeCell ref="A1:B1"/>
    <mergeCell ref="A10:B10"/>
    <mergeCell ref="A12:B12"/>
  </mergeCells>
  <conditionalFormatting sqref="B3">
    <cfRule type="duplicateValues" dxfId="0" priority="1" stopIfTrue="1"/>
  </conditionalFormatting>
  <pageMargins left="0.69930555555555596" right="0.69930555555555596"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7" sqref="D47"/>
    </sheetView>
  </sheetViews>
  <sheetFormatPr baseColWidth="10" defaultColWidth="9" defaultRowHeight="15" x14ac:dyDescent="0.2"/>
  <sheetData/>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
  <sheetViews>
    <sheetView tabSelected="1" zoomScale="111" zoomScaleNormal="150" workbookViewId="0">
      <selection activeCell="H18" sqref="H18"/>
    </sheetView>
  </sheetViews>
  <sheetFormatPr baseColWidth="10" defaultColWidth="9" defaultRowHeight="15" x14ac:dyDescent="0.2"/>
  <cols>
    <col min="1" max="1" width="15.6640625" customWidth="1"/>
    <col min="2" max="2" width="26.33203125" customWidth="1"/>
    <col min="3" max="3" width="12.33203125" customWidth="1"/>
    <col min="4" max="4" width="13.5" customWidth="1"/>
    <col min="5" max="5" width="18.5" customWidth="1"/>
    <col min="6" max="6" width="15.83203125" customWidth="1"/>
    <col min="7" max="7" width="11.5" customWidth="1"/>
    <col min="8" max="8" width="10.6640625" bestFit="1" customWidth="1"/>
  </cols>
  <sheetData>
    <row r="1" spans="1:9" x14ac:dyDescent="0.2">
      <c r="A1" s="18" t="s">
        <v>10</v>
      </c>
      <c r="B1" s="18"/>
      <c r="C1" s="18"/>
      <c r="D1" s="18"/>
      <c r="E1" s="18"/>
      <c r="F1" s="18"/>
      <c r="G1" s="21" t="s">
        <v>21</v>
      </c>
      <c r="H1" s="21"/>
      <c r="I1" s="20">
        <v>0.7</v>
      </c>
    </row>
    <row r="2" spans="1:9" x14ac:dyDescent="0.2">
      <c r="A2" s="18"/>
      <c r="B2" s="18"/>
      <c r="C2" s="18"/>
      <c r="D2" s="18"/>
      <c r="E2" s="18"/>
      <c r="F2" s="18"/>
    </row>
    <row r="3" spans="1:9" ht="21" customHeight="1" x14ac:dyDescent="0.2">
      <c r="A3" s="1" t="s">
        <v>11</v>
      </c>
      <c r="B3" s="1" t="s">
        <v>12</v>
      </c>
      <c r="C3" s="1" t="s">
        <v>13</v>
      </c>
      <c r="D3" s="1" t="s">
        <v>14</v>
      </c>
      <c r="E3" s="1" t="s">
        <v>15</v>
      </c>
      <c r="F3" s="1" t="s">
        <v>16</v>
      </c>
      <c r="G3" s="1" t="s">
        <v>18</v>
      </c>
      <c r="H3" s="1" t="s">
        <v>19</v>
      </c>
      <c r="I3" s="1" t="s">
        <v>20</v>
      </c>
    </row>
    <row r="4" spans="1:9" x14ac:dyDescent="0.2">
      <c r="A4" s="2">
        <v>33604</v>
      </c>
      <c r="B4" s="3">
        <v>275.70999999999998</v>
      </c>
      <c r="C4" s="3">
        <v>237.27</v>
      </c>
      <c r="D4" s="3">
        <v>57.28</v>
      </c>
      <c r="E4" s="3">
        <f>SUM(B4:D4)</f>
        <v>570.26</v>
      </c>
      <c r="F4" s="4">
        <v>8954</v>
      </c>
      <c r="G4" s="19">
        <f>E4*1000/F4</f>
        <v>63.687737324100958</v>
      </c>
      <c r="I4" s="19">
        <v>100</v>
      </c>
    </row>
    <row r="5" spans="1:9" x14ac:dyDescent="0.2">
      <c r="A5" s="2">
        <v>33786</v>
      </c>
      <c r="B5" s="3">
        <v>442.39</v>
      </c>
      <c r="C5" s="3">
        <v>346.75</v>
      </c>
      <c r="D5" s="3">
        <v>124.9</v>
      </c>
      <c r="E5" s="3">
        <f t="shared" ref="E5:E15" si="0">SUM(B5:D5)</f>
        <v>914.04</v>
      </c>
      <c r="F5" s="4">
        <v>13812</v>
      </c>
      <c r="G5" s="19">
        <f t="shared" ref="G5:G15" si="1">E5*1000/F5</f>
        <v>66.17723718505647</v>
      </c>
      <c r="H5" s="19">
        <f>G5/G4*100</f>
        <v>103.90891553940232</v>
      </c>
      <c r="I5" s="19">
        <f>G5/63.69*100</f>
        <v>103.90522403054871</v>
      </c>
    </row>
    <row r="6" spans="1:9" x14ac:dyDescent="0.2">
      <c r="A6" s="2">
        <v>33970</v>
      </c>
      <c r="B6" s="3">
        <v>206.89</v>
      </c>
      <c r="C6" s="3">
        <v>242.42</v>
      </c>
      <c r="D6" s="3">
        <v>111.52</v>
      </c>
      <c r="E6" s="3">
        <f t="shared" si="0"/>
        <v>560.82999999999993</v>
      </c>
      <c r="F6" s="4">
        <v>9438</v>
      </c>
      <c r="G6" s="19">
        <f t="shared" si="1"/>
        <v>59.422547149819863</v>
      </c>
      <c r="H6" s="19">
        <f t="shared" ref="H6:H15" si="2">G6/G5*100</f>
        <v>89.793031074494763</v>
      </c>
      <c r="I6" s="19">
        <f t="shared" ref="I6:I15" si="3">G6/63.69*100</f>
        <v>93.299650101774006</v>
      </c>
    </row>
    <row r="7" spans="1:9" x14ac:dyDescent="0.2">
      <c r="A7" s="2">
        <v>34151</v>
      </c>
      <c r="B7" s="3">
        <v>174.79</v>
      </c>
      <c r="C7" s="3">
        <v>307.83999999999997</v>
      </c>
      <c r="D7" s="3">
        <v>177.58</v>
      </c>
      <c r="E7" s="3">
        <f t="shared" si="0"/>
        <v>660.21</v>
      </c>
      <c r="F7" s="4">
        <v>10479</v>
      </c>
      <c r="G7" s="19">
        <f t="shared" si="1"/>
        <v>63.003149155453762</v>
      </c>
      <c r="H7" s="19">
        <f t="shared" si="2"/>
        <v>106.02566227362529</v>
      </c>
      <c r="I7" s="19">
        <f t="shared" si="3"/>
        <v>98.921571919381009</v>
      </c>
    </row>
    <row r="8" spans="1:9" x14ac:dyDescent="0.2">
      <c r="A8" s="2">
        <v>34335</v>
      </c>
      <c r="B8" s="3">
        <v>187.21</v>
      </c>
      <c r="C8" s="3">
        <v>392.35</v>
      </c>
      <c r="D8" s="3">
        <v>281.66000000000003</v>
      </c>
      <c r="E8" s="3">
        <f t="shared" si="0"/>
        <v>861.22</v>
      </c>
      <c r="F8" s="4">
        <v>14569</v>
      </c>
      <c r="G8" s="19">
        <f t="shared" si="1"/>
        <v>59.113185530921818</v>
      </c>
      <c r="H8" s="19">
        <f t="shared" si="2"/>
        <v>93.825763193306628</v>
      </c>
      <c r="I8" s="19">
        <f t="shared" si="3"/>
        <v>92.813919816174945</v>
      </c>
    </row>
    <row r="9" spans="1:9" x14ac:dyDescent="0.2">
      <c r="A9" s="2">
        <v>34516</v>
      </c>
      <c r="B9" s="3">
        <v>286.60000000000002</v>
      </c>
      <c r="C9" s="3">
        <v>669.81</v>
      </c>
      <c r="D9" s="3">
        <v>449.79</v>
      </c>
      <c r="E9" s="3">
        <f t="shared" si="0"/>
        <v>1406.2</v>
      </c>
      <c r="F9" s="4">
        <v>24548</v>
      </c>
      <c r="G9" s="19">
        <f t="shared" si="1"/>
        <v>57.283689098908262</v>
      </c>
      <c r="H9" s="19">
        <f t="shared" si="2"/>
        <v>96.905095850304747</v>
      </c>
      <c r="I9" s="19">
        <f t="shared" si="3"/>
        <v>89.941417960289314</v>
      </c>
    </row>
    <row r="10" spans="1:9" x14ac:dyDescent="0.2">
      <c r="A10" s="2">
        <v>34700</v>
      </c>
      <c r="B10" s="3">
        <v>195.68</v>
      </c>
      <c r="C10" s="3">
        <v>532.57000000000005</v>
      </c>
      <c r="D10" s="3">
        <v>373</v>
      </c>
      <c r="E10" s="3">
        <f t="shared" si="0"/>
        <v>1101.25</v>
      </c>
      <c r="F10" s="4">
        <v>18247</v>
      </c>
      <c r="G10" s="19">
        <f t="shared" si="1"/>
        <v>60.352386693703075</v>
      </c>
      <c r="H10" s="19">
        <f t="shared" si="2"/>
        <v>105.3570181024764</v>
      </c>
      <c r="I10" s="19">
        <f t="shared" si="3"/>
        <v>94.759596002045967</v>
      </c>
    </row>
    <row r="11" spans="1:9" x14ac:dyDescent="0.2">
      <c r="A11" s="2">
        <v>34881</v>
      </c>
      <c r="B11" s="3">
        <v>121.98</v>
      </c>
      <c r="C11" s="3">
        <v>267.39999999999998</v>
      </c>
      <c r="D11" s="3">
        <v>210.24</v>
      </c>
      <c r="E11" s="3">
        <f t="shared" si="0"/>
        <v>599.62</v>
      </c>
      <c r="F11" s="4">
        <v>9857</v>
      </c>
      <c r="G11" s="19">
        <f t="shared" si="1"/>
        <v>60.831896114436439</v>
      </c>
      <c r="H11" s="19">
        <f t="shared" si="2"/>
        <v>100.79451608627666</v>
      </c>
      <c r="I11" s="19">
        <f t="shared" si="3"/>
        <v>95.51247623557299</v>
      </c>
    </row>
    <row r="12" spans="1:9" x14ac:dyDescent="0.2">
      <c r="A12" s="2">
        <v>35065</v>
      </c>
      <c r="B12" s="3">
        <v>94.21</v>
      </c>
      <c r="C12" s="3">
        <v>397.07</v>
      </c>
      <c r="D12" s="3">
        <v>342.9</v>
      </c>
      <c r="E12" s="3">
        <f t="shared" si="0"/>
        <v>834.18</v>
      </c>
      <c r="F12" s="4">
        <v>16100</v>
      </c>
      <c r="G12" s="19">
        <f t="shared" si="1"/>
        <v>51.812422360248448</v>
      </c>
      <c r="H12" s="19">
        <f t="shared" si="2"/>
        <v>85.173117508583601</v>
      </c>
      <c r="I12" s="19">
        <f t="shared" si="3"/>
        <v>81.350953619482567</v>
      </c>
    </row>
    <row r="13" spans="1:9" x14ac:dyDescent="0.2">
      <c r="A13" s="2">
        <v>35247</v>
      </c>
      <c r="B13" s="3">
        <v>144.79</v>
      </c>
      <c r="C13" s="3">
        <v>276.60000000000002</v>
      </c>
      <c r="D13" s="3">
        <v>234</v>
      </c>
      <c r="E13" s="3">
        <f t="shared" si="0"/>
        <v>655.39</v>
      </c>
      <c r="F13" s="4">
        <v>13341</v>
      </c>
      <c r="G13" s="19">
        <f t="shared" si="1"/>
        <v>49.126002548534593</v>
      </c>
      <c r="H13" s="19">
        <f t="shared" si="2"/>
        <v>94.815104777315085</v>
      </c>
      <c r="I13" s="19">
        <f t="shared" si="3"/>
        <v>77.132991911657399</v>
      </c>
    </row>
    <row r="14" spans="1:9" x14ac:dyDescent="0.2">
      <c r="A14" s="2">
        <v>35431</v>
      </c>
      <c r="B14" s="3">
        <v>127.23</v>
      </c>
      <c r="C14" s="3">
        <v>513.54</v>
      </c>
      <c r="D14" s="3">
        <v>328.5</v>
      </c>
      <c r="E14" s="3">
        <f t="shared" si="0"/>
        <v>969.27</v>
      </c>
      <c r="F14" s="4">
        <v>20798</v>
      </c>
      <c r="G14" s="19">
        <f t="shared" si="1"/>
        <v>46.604000384652373</v>
      </c>
      <c r="H14" s="19">
        <f t="shared" si="2"/>
        <v>94.866258125947496</v>
      </c>
      <c r="I14" s="19">
        <f t="shared" si="3"/>
        <v>73.173183207179108</v>
      </c>
    </row>
    <row r="15" spans="1:9" x14ac:dyDescent="0.2">
      <c r="A15" s="2">
        <v>35612</v>
      </c>
      <c r="B15" s="3">
        <v>51.1</v>
      </c>
      <c r="C15" s="3">
        <v>313.87</v>
      </c>
      <c r="D15" s="3">
        <v>220.5</v>
      </c>
      <c r="E15" s="3">
        <f t="shared" si="0"/>
        <v>585.47</v>
      </c>
      <c r="F15" s="4">
        <v>12434</v>
      </c>
      <c r="G15" s="19">
        <f t="shared" si="1"/>
        <v>47.086215216342289</v>
      </c>
      <c r="H15" s="19">
        <f t="shared" si="2"/>
        <v>101.03470695157044</v>
      </c>
      <c r="I15" s="19">
        <f t="shared" si="3"/>
        <v>73.930311220509168</v>
      </c>
    </row>
    <row r="17" spans="1:3" x14ac:dyDescent="0.2">
      <c r="A17" s="17" t="s">
        <v>17</v>
      </c>
      <c r="B17" s="17"/>
      <c r="C17" s="17"/>
    </row>
  </sheetData>
  <mergeCells count="3">
    <mergeCell ref="A17:C17"/>
    <mergeCell ref="A1:F2"/>
    <mergeCell ref="G1:H1"/>
  </mergeCells>
  <pageMargins left="0.69930555555555596" right="0.69930555555555596" top="0.75" bottom="0.75" header="0.3" footer="0.3"/>
  <ignoredErrors>
    <ignoredError sqref="E4:E1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 (2)</vt:lpstr>
      <vt:lpstr>Copyright</vt:lpstr>
      <vt:lpstr>Semi-Anually</vt:lpstr>
    </vt:vector>
  </TitlesOfParts>
  <Company>Ivey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GZaric</dc:creator>
  <cp:lastModifiedBy>Jiye Wang</cp:lastModifiedBy>
  <dcterms:created xsi:type="dcterms:W3CDTF">2013-03-22T14:42:00Z</dcterms:created>
  <dcterms:modified xsi:type="dcterms:W3CDTF">2019-02-04T21:04:23Z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1033-1.2.6.548</vt:lpwstr>
  </property>
</Properties>
</file>