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5\Desktop\AB34\"/>
    </mc:Choice>
  </mc:AlternateContent>
  <xr:revisionPtr revIDLastSave="0" documentId="8_{26CAA4E0-D5EF-4168-9828-833A20D395E7}" xr6:coauthVersionLast="47" xr6:coauthVersionMax="47" xr10:uidLastSave="{00000000-0000-0000-0000-000000000000}"/>
  <bookViews>
    <workbookView xWindow="-120" yWindow="-120" windowWidth="29040" windowHeight="15840" activeTab="7" xr2:uid="{BC134F45-A9CF-4ECF-B81B-F9F691F73294}"/>
  </bookViews>
  <sheets>
    <sheet name="zad63" sheetId="7" r:id="rId1"/>
    <sheet name="Sheet2" sheetId="5" r:id="rId2"/>
    <sheet name="zad62" sheetId="6" r:id="rId3"/>
    <sheet name="Sheet5" sheetId="8" r:id="rId4"/>
    <sheet name="kursanci (3)" sheetId="4" r:id="rId5"/>
    <sheet name="Sheet9" sheetId="12" r:id="rId6"/>
    <sheet name="zad64" sheetId="11" r:id="rId7"/>
    <sheet name="zad65" sheetId="13" r:id="rId8"/>
  </sheets>
  <definedNames>
    <definedName name="ExternalData_1" localSheetId="4" hidden="1">'kursanci (3)'!$A$1:$F$236</definedName>
    <definedName name="ExternalData_1" localSheetId="0" hidden="1">zad63!$A$1:$F$236</definedName>
    <definedName name="ExternalData_1" localSheetId="7" hidden="1">zad65!$A$1:$F$236</definedName>
  </definedNames>
  <calcPr calcId="191029"/>
  <pivotCaches>
    <pivotCache cacheId="5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9" i="13" l="1"/>
  <c r="H149" i="13" s="1"/>
  <c r="I149" i="13" s="1"/>
  <c r="G97" i="13"/>
  <c r="H97" i="13" s="1"/>
  <c r="I97" i="13" s="1"/>
  <c r="G192" i="13"/>
  <c r="H192" i="13" s="1"/>
  <c r="I192" i="13" s="1"/>
  <c r="G26" i="13"/>
  <c r="H26" i="13" s="1"/>
  <c r="I26" i="13" s="1"/>
  <c r="G47" i="13"/>
  <c r="H47" i="13" s="1"/>
  <c r="I47" i="13" s="1"/>
  <c r="G187" i="13"/>
  <c r="H187" i="13" s="1"/>
  <c r="I187" i="13" s="1"/>
  <c r="G4" i="13"/>
  <c r="H4" i="13" s="1"/>
  <c r="I4" i="13" s="1"/>
  <c r="G226" i="13"/>
  <c r="H226" i="13" s="1"/>
  <c r="I226" i="13" s="1"/>
  <c r="G40" i="13"/>
  <c r="H40" i="13" s="1"/>
  <c r="I40" i="13" s="1"/>
  <c r="G213" i="13"/>
  <c r="H213" i="13" s="1"/>
  <c r="I213" i="13" s="1"/>
  <c r="G89" i="13"/>
  <c r="H89" i="13" s="1"/>
  <c r="I89" i="13" s="1"/>
  <c r="G36" i="13"/>
  <c r="H36" i="13" s="1"/>
  <c r="I36" i="13" s="1"/>
  <c r="G229" i="13"/>
  <c r="H229" i="13" s="1"/>
  <c r="I229" i="13" s="1"/>
  <c r="G158" i="13"/>
  <c r="H158" i="13" s="1"/>
  <c r="I158" i="13" s="1"/>
  <c r="G87" i="13"/>
  <c r="H87" i="13" s="1"/>
  <c r="I87" i="13" s="1"/>
  <c r="G33" i="13"/>
  <c r="H33" i="13" s="1"/>
  <c r="I33" i="13" s="1"/>
  <c r="G12" i="13"/>
  <c r="H12" i="13" s="1"/>
  <c r="I12" i="13" s="1"/>
  <c r="G186" i="13"/>
  <c r="H186" i="13" s="1"/>
  <c r="I186" i="13" s="1"/>
  <c r="G118" i="13"/>
  <c r="H118" i="13" s="1"/>
  <c r="I118" i="13" s="1"/>
  <c r="G68" i="13"/>
  <c r="H68" i="13" s="1"/>
  <c r="I68" i="13" s="1"/>
  <c r="G39" i="13"/>
  <c r="H39" i="13" s="1"/>
  <c r="I39" i="13" s="1"/>
  <c r="G109" i="13"/>
  <c r="H109" i="13" s="1"/>
  <c r="I109" i="13" s="1"/>
  <c r="G63" i="13"/>
  <c r="H63" i="13" s="1"/>
  <c r="I63" i="13" s="1"/>
  <c r="G17" i="13"/>
  <c r="H17" i="13" s="1"/>
  <c r="I17" i="13" s="1"/>
  <c r="G183" i="13"/>
  <c r="H183" i="13" s="1"/>
  <c r="I183" i="13" s="1"/>
  <c r="G153" i="13"/>
  <c r="H153" i="13" s="1"/>
  <c r="I153" i="13" s="1"/>
  <c r="G194" i="13"/>
  <c r="H194" i="13" s="1"/>
  <c r="I194" i="13" s="1"/>
  <c r="G178" i="13"/>
  <c r="H178" i="13" s="1"/>
  <c r="I178" i="13" s="1"/>
  <c r="G130" i="13"/>
  <c r="H130" i="13" s="1"/>
  <c r="I130" i="13" s="1"/>
  <c r="G225" i="13"/>
  <c r="H225" i="13" s="1"/>
  <c r="I225" i="13" s="1"/>
  <c r="G204" i="13"/>
  <c r="H204" i="13" s="1"/>
  <c r="I204" i="13" s="1"/>
  <c r="G30" i="13"/>
  <c r="H30" i="13" s="1"/>
  <c r="I30" i="13" s="1"/>
  <c r="G21" i="13"/>
  <c r="H21" i="13" s="1"/>
  <c r="I21" i="13" s="1"/>
  <c r="G222" i="13"/>
  <c r="H222" i="13" s="1"/>
  <c r="I222" i="13" s="1"/>
  <c r="G185" i="13"/>
  <c r="H185" i="13" s="1"/>
  <c r="I185" i="13" s="1"/>
  <c r="G220" i="13"/>
  <c r="H220" i="13" s="1"/>
  <c r="I220" i="13" s="1"/>
  <c r="G201" i="13"/>
  <c r="H201" i="13" s="1"/>
  <c r="I201" i="13" s="1"/>
  <c r="G148" i="13"/>
  <c r="H148" i="13" s="1"/>
  <c r="I148" i="13" s="1"/>
  <c r="G96" i="13"/>
  <c r="H96" i="13" s="1"/>
  <c r="I96" i="13" s="1"/>
  <c r="G232" i="13"/>
  <c r="H232" i="13" s="1"/>
  <c r="I232" i="13" s="1"/>
  <c r="G105" i="13"/>
  <c r="H105" i="13" s="1"/>
  <c r="I105" i="13" s="1"/>
  <c r="G7" i="13"/>
  <c r="H7" i="13" s="1"/>
  <c r="I7" i="13" s="1"/>
  <c r="G211" i="13"/>
  <c r="H211" i="13" s="1"/>
  <c r="I211" i="13" s="1"/>
  <c r="G236" i="13"/>
  <c r="H236" i="13" s="1"/>
  <c r="I236" i="13" s="1"/>
  <c r="G140" i="13"/>
  <c r="H140" i="13" s="1"/>
  <c r="I140" i="13" s="1"/>
  <c r="G203" i="13"/>
  <c r="H203" i="13" s="1"/>
  <c r="I203" i="13" s="1"/>
  <c r="G144" i="13"/>
  <c r="H144" i="13" s="1"/>
  <c r="I144" i="13" s="1"/>
  <c r="G50" i="13"/>
  <c r="H50" i="13" s="1"/>
  <c r="I50" i="13" s="1"/>
  <c r="G88" i="13"/>
  <c r="H88" i="13" s="1"/>
  <c r="I88" i="13" s="1"/>
  <c r="G210" i="13"/>
  <c r="H210" i="13" s="1"/>
  <c r="I210" i="13" s="1"/>
  <c r="G182" i="13"/>
  <c r="H182" i="13" s="1"/>
  <c r="I182" i="13" s="1"/>
  <c r="G46" i="13"/>
  <c r="H46" i="13" s="1"/>
  <c r="I46" i="13" s="1"/>
  <c r="G53" i="13"/>
  <c r="H53" i="13" s="1"/>
  <c r="I53" i="13" s="1"/>
  <c r="G163" i="13"/>
  <c r="H163" i="13" s="1"/>
  <c r="I163" i="13" s="1"/>
  <c r="G156" i="13"/>
  <c r="H156" i="13" s="1"/>
  <c r="I156" i="13" s="1"/>
  <c r="G147" i="13"/>
  <c r="H147" i="13" s="1"/>
  <c r="I147" i="13" s="1"/>
  <c r="G143" i="13"/>
  <c r="H143" i="13" s="1"/>
  <c r="I143" i="13" s="1"/>
  <c r="G113" i="13"/>
  <c r="H113" i="13" s="1"/>
  <c r="I113" i="13" s="1"/>
  <c r="G84" i="13"/>
  <c r="H84" i="13" s="1"/>
  <c r="I84" i="13" s="1"/>
  <c r="G67" i="13"/>
  <c r="H67" i="13" s="1"/>
  <c r="I67" i="13" s="1"/>
  <c r="G61" i="13"/>
  <c r="H61" i="13" s="1"/>
  <c r="I61" i="13" s="1"/>
  <c r="G38" i="13"/>
  <c r="H38" i="13" s="1"/>
  <c r="I38" i="13" s="1"/>
  <c r="G20" i="13"/>
  <c r="H20" i="13" s="1"/>
  <c r="I20" i="13" s="1"/>
  <c r="G231" i="13"/>
  <c r="H231" i="13" s="1"/>
  <c r="I231" i="13" s="1"/>
  <c r="G199" i="13"/>
  <c r="H199" i="13" s="1"/>
  <c r="I199" i="13" s="1"/>
  <c r="G191" i="13"/>
  <c r="H191" i="13" s="1"/>
  <c r="I191" i="13" s="1"/>
  <c r="G190" i="13"/>
  <c r="H190" i="13" s="1"/>
  <c r="I190" i="13" s="1"/>
  <c r="G162" i="13"/>
  <c r="H162" i="13" s="1"/>
  <c r="I162" i="13" s="1"/>
  <c r="G137" i="13"/>
  <c r="H137" i="13" s="1"/>
  <c r="I137" i="13" s="1"/>
  <c r="G94" i="13"/>
  <c r="H94" i="13" s="1"/>
  <c r="I94" i="13" s="1"/>
  <c r="G49" i="13"/>
  <c r="H49" i="13" s="1"/>
  <c r="I49" i="13" s="1"/>
  <c r="G181" i="13"/>
  <c r="H181" i="13" s="1"/>
  <c r="I181" i="13" s="1"/>
  <c r="G180" i="13"/>
  <c r="H180" i="13" s="1"/>
  <c r="I180" i="13" s="1"/>
  <c r="G133" i="13"/>
  <c r="H133" i="13" s="1"/>
  <c r="I133" i="13" s="1"/>
  <c r="G32" i="13"/>
  <c r="H32" i="13" s="1"/>
  <c r="I32" i="13" s="1"/>
  <c r="G31" i="13"/>
  <c r="H31" i="13" s="1"/>
  <c r="I31" i="13" s="1"/>
  <c r="G177" i="13"/>
  <c r="H177" i="13" s="1"/>
  <c r="I177" i="13" s="1"/>
  <c r="G129" i="13"/>
  <c r="H129" i="13" s="1"/>
  <c r="I129" i="13" s="1"/>
  <c r="G117" i="13"/>
  <c r="H117" i="13" s="1"/>
  <c r="I117" i="13" s="1"/>
  <c r="G72" i="13"/>
  <c r="H72" i="13" s="1"/>
  <c r="I72" i="13" s="1"/>
  <c r="G42" i="13"/>
  <c r="H42" i="13" s="1"/>
  <c r="I42" i="13" s="1"/>
  <c r="G3" i="13"/>
  <c r="H3" i="13" s="1"/>
  <c r="I3" i="13" s="1"/>
  <c r="G122" i="13"/>
  <c r="H122" i="13" s="1"/>
  <c r="I122" i="13" s="1"/>
  <c r="G60" i="13"/>
  <c r="H60" i="13" s="1"/>
  <c r="I60" i="13" s="1"/>
  <c r="G174" i="13"/>
  <c r="H174" i="13" s="1"/>
  <c r="I174" i="13" s="1"/>
  <c r="G6" i="13"/>
  <c r="H6" i="13" s="1"/>
  <c r="I6" i="13" s="1"/>
  <c r="G224" i="13"/>
  <c r="H224" i="13" s="1"/>
  <c r="I224" i="13" s="1"/>
  <c r="G216" i="13"/>
  <c r="H216" i="13" s="1"/>
  <c r="I216" i="13" s="1"/>
  <c r="G112" i="13"/>
  <c r="H112" i="13" s="1"/>
  <c r="I112" i="13" s="1"/>
  <c r="G83" i="13"/>
  <c r="H83" i="13" s="1"/>
  <c r="I83" i="13" s="1"/>
  <c r="G230" i="13"/>
  <c r="H230" i="13" s="1"/>
  <c r="I230" i="13" s="1"/>
  <c r="G227" i="13"/>
  <c r="H227" i="13" s="1"/>
  <c r="I227" i="13" s="1"/>
  <c r="G169" i="13"/>
  <c r="H169" i="13" s="1"/>
  <c r="I169" i="13" s="1"/>
  <c r="G161" i="13"/>
  <c r="H161" i="13" s="1"/>
  <c r="I161" i="13" s="1"/>
  <c r="G79" i="13"/>
  <c r="H79" i="13" s="1"/>
  <c r="I79" i="13" s="1"/>
  <c r="G16" i="13"/>
  <c r="H16" i="13" s="1"/>
  <c r="I16" i="13" s="1"/>
  <c r="G15" i="13"/>
  <c r="H15" i="13" s="1"/>
  <c r="I15" i="13" s="1"/>
  <c r="G219" i="13"/>
  <c r="H219" i="13" s="1"/>
  <c r="I219" i="13" s="1"/>
  <c r="G209" i="13"/>
  <c r="H209" i="13" s="1"/>
  <c r="I209" i="13" s="1"/>
  <c r="G167" i="13"/>
  <c r="H167" i="13" s="1"/>
  <c r="I167" i="13" s="1"/>
  <c r="G157" i="13"/>
  <c r="H157" i="13" s="1"/>
  <c r="I157" i="13" s="1"/>
  <c r="G121" i="13"/>
  <c r="H121" i="13" s="1"/>
  <c r="I121" i="13" s="1"/>
  <c r="G120" i="13"/>
  <c r="H120" i="13" s="1"/>
  <c r="I120" i="13" s="1"/>
  <c r="G102" i="13"/>
  <c r="H102" i="13" s="1"/>
  <c r="I102" i="13" s="1"/>
  <c r="G235" i="13"/>
  <c r="H235" i="13" s="1"/>
  <c r="I235" i="13" s="1"/>
  <c r="G206" i="13"/>
  <c r="H206" i="13" s="1"/>
  <c r="I206" i="13" s="1"/>
  <c r="G128" i="13"/>
  <c r="H128" i="13" s="1"/>
  <c r="I128" i="13" s="1"/>
  <c r="G127" i="13"/>
  <c r="H127" i="13" s="1"/>
  <c r="I127" i="13" s="1"/>
  <c r="G215" i="13"/>
  <c r="H215" i="13" s="1"/>
  <c r="I215" i="13" s="1"/>
  <c r="G66" i="13"/>
  <c r="H66" i="13" s="1"/>
  <c r="I66" i="13" s="1"/>
  <c r="G65" i="13"/>
  <c r="H65" i="13" s="1"/>
  <c r="I65" i="13" s="1"/>
  <c r="G29" i="13"/>
  <c r="H29" i="13" s="1"/>
  <c r="I29" i="13" s="1"/>
  <c r="G28" i="13"/>
  <c r="H28" i="13" s="1"/>
  <c r="I28" i="13" s="1"/>
  <c r="G19" i="13"/>
  <c r="H19" i="13" s="1"/>
  <c r="I19" i="13" s="1"/>
  <c r="G18" i="13"/>
  <c r="H18" i="13" s="1"/>
  <c r="I18" i="13" s="1"/>
  <c r="G221" i="13"/>
  <c r="H221" i="13" s="1"/>
  <c r="I221" i="13" s="1"/>
  <c r="G160" i="13"/>
  <c r="H160" i="13" s="1"/>
  <c r="I160" i="13" s="1"/>
  <c r="G125" i="13"/>
  <c r="H125" i="13" s="1"/>
  <c r="I125" i="13" s="1"/>
  <c r="G25" i="13"/>
  <c r="H25" i="13" s="1"/>
  <c r="I25" i="13" s="1"/>
  <c r="G24" i="13"/>
  <c r="H24" i="13" s="1"/>
  <c r="I24" i="13" s="1"/>
  <c r="G142" i="13"/>
  <c r="H142" i="13" s="1"/>
  <c r="I142" i="13" s="1"/>
  <c r="G141" i="13"/>
  <c r="H141" i="13" s="1"/>
  <c r="I141" i="13" s="1"/>
  <c r="G62" i="13"/>
  <c r="H62" i="13" s="1"/>
  <c r="I62" i="13" s="1"/>
  <c r="G35" i="13"/>
  <c r="H35" i="13" s="1"/>
  <c r="I35" i="13" s="1"/>
  <c r="G208" i="13"/>
  <c r="H208" i="13" s="1"/>
  <c r="I208" i="13" s="1"/>
  <c r="G101" i="13"/>
  <c r="H101" i="13" s="1"/>
  <c r="I101" i="13" s="1"/>
  <c r="G55" i="13"/>
  <c r="H55" i="13" s="1"/>
  <c r="I55" i="13" s="1"/>
  <c r="G234" i="13"/>
  <c r="H234" i="13" s="1"/>
  <c r="I234" i="13" s="1"/>
  <c r="G139" i="13"/>
  <c r="H139" i="13" s="1"/>
  <c r="I139" i="13" s="1"/>
  <c r="G71" i="13"/>
  <c r="H71" i="13" s="1"/>
  <c r="I71" i="13" s="1"/>
  <c r="G58" i="13"/>
  <c r="H58" i="13" s="1"/>
  <c r="I58" i="13" s="1"/>
  <c r="G52" i="13"/>
  <c r="H52" i="13" s="1"/>
  <c r="I52" i="13" s="1"/>
  <c r="G111" i="13"/>
  <c r="H111" i="13" s="1"/>
  <c r="I111" i="13" s="1"/>
  <c r="G95" i="13"/>
  <c r="H95" i="13" s="1"/>
  <c r="I95" i="13" s="1"/>
  <c r="G64" i="13"/>
  <c r="H64" i="13" s="1"/>
  <c r="I64" i="13" s="1"/>
  <c r="G11" i="13"/>
  <c r="H11" i="13" s="1"/>
  <c r="I11" i="13" s="1"/>
  <c r="G10" i="13"/>
  <c r="H10" i="13" s="1"/>
  <c r="I10" i="13" s="1"/>
  <c r="G168" i="13"/>
  <c r="H168" i="13" s="1"/>
  <c r="I168" i="13" s="1"/>
  <c r="H93" i="13"/>
  <c r="I93" i="13" s="1"/>
  <c r="G93" i="13"/>
  <c r="G78" i="13"/>
  <c r="H78" i="13" s="1"/>
  <c r="I78" i="13" s="1"/>
  <c r="G100" i="13"/>
  <c r="H100" i="13" s="1"/>
  <c r="I100" i="13" s="1"/>
  <c r="I176" i="13"/>
  <c r="G176" i="13"/>
  <c r="H176" i="13" s="1"/>
  <c r="G116" i="13"/>
  <c r="H116" i="13" s="1"/>
  <c r="I116" i="13" s="1"/>
  <c r="G214" i="13"/>
  <c r="H214" i="13" s="1"/>
  <c r="I214" i="13" s="1"/>
  <c r="H200" i="13"/>
  <c r="I200" i="13" s="1"/>
  <c r="G200" i="13"/>
  <c r="G184" i="13"/>
  <c r="H184" i="13" s="1"/>
  <c r="I184" i="13" s="1"/>
  <c r="G108" i="13"/>
  <c r="H108" i="13" s="1"/>
  <c r="I108" i="13" s="1"/>
  <c r="G34" i="13"/>
  <c r="H34" i="13" s="1"/>
  <c r="I34" i="13" s="1"/>
  <c r="G132" i="13"/>
  <c r="H132" i="13" s="1"/>
  <c r="I132" i="13" s="1"/>
  <c r="G86" i="13"/>
  <c r="H86" i="13" s="1"/>
  <c r="I86" i="13" s="1"/>
  <c r="G173" i="13"/>
  <c r="H173" i="13" s="1"/>
  <c r="I173" i="13" s="1"/>
  <c r="G146" i="13"/>
  <c r="H146" i="13" s="1"/>
  <c r="I146" i="13" s="1"/>
  <c r="G82" i="13"/>
  <c r="H82" i="13" s="1"/>
  <c r="I82" i="13" s="1"/>
  <c r="G37" i="13"/>
  <c r="H37" i="13" s="1"/>
  <c r="I37" i="13" s="1"/>
  <c r="G9" i="13"/>
  <c r="H9" i="13" s="1"/>
  <c r="I9" i="13" s="1"/>
  <c r="G198" i="13"/>
  <c r="H198" i="13" s="1"/>
  <c r="I198" i="13" s="1"/>
  <c r="G197" i="13"/>
  <c r="H197" i="13" s="1"/>
  <c r="I197" i="13" s="1"/>
  <c r="G124" i="13"/>
  <c r="H124" i="13" s="1"/>
  <c r="I124" i="13" s="1"/>
  <c r="G104" i="13"/>
  <c r="H104" i="13" s="1"/>
  <c r="I104" i="13" s="1"/>
  <c r="G77" i="13"/>
  <c r="H77" i="13" s="1"/>
  <c r="I77" i="13" s="1"/>
  <c r="G59" i="13"/>
  <c r="H59" i="13" s="1"/>
  <c r="I59" i="13" s="1"/>
  <c r="G228" i="13"/>
  <c r="H228" i="13" s="1"/>
  <c r="I228" i="13" s="1"/>
  <c r="G207" i="13"/>
  <c r="H207" i="13" s="1"/>
  <c r="I207" i="13" s="1"/>
  <c r="G179" i="13"/>
  <c r="H179" i="13" s="1"/>
  <c r="I179" i="13" s="1"/>
  <c r="G152" i="13"/>
  <c r="H152" i="13" s="1"/>
  <c r="I152" i="13" s="1"/>
  <c r="G131" i="13"/>
  <c r="H131" i="13" s="1"/>
  <c r="I131" i="13" s="1"/>
  <c r="G74" i="13"/>
  <c r="H74" i="13" s="1"/>
  <c r="I74" i="13" s="1"/>
  <c r="G73" i="13"/>
  <c r="H73" i="13" s="1"/>
  <c r="I73" i="13" s="1"/>
  <c r="G175" i="13"/>
  <c r="H175" i="13" s="1"/>
  <c r="I175" i="13" s="1"/>
  <c r="G115" i="13"/>
  <c r="H115" i="13" s="1"/>
  <c r="I115" i="13" s="1"/>
  <c r="G114" i="13"/>
  <c r="H114" i="13" s="1"/>
  <c r="I114" i="13" s="1"/>
  <c r="G57" i="13"/>
  <c r="H57" i="13" s="1"/>
  <c r="I57" i="13" s="1"/>
  <c r="G56" i="13"/>
  <c r="H56" i="13" s="1"/>
  <c r="I56" i="13" s="1"/>
  <c r="G41" i="13"/>
  <c r="H41" i="13" s="1"/>
  <c r="I41" i="13" s="1"/>
  <c r="G172" i="13"/>
  <c r="H172" i="13" s="1"/>
  <c r="I172" i="13" s="1"/>
  <c r="G110" i="13"/>
  <c r="H110" i="13" s="1"/>
  <c r="I110" i="13" s="1"/>
  <c r="G8" i="13"/>
  <c r="H8" i="13" s="1"/>
  <c r="I8" i="13" s="1"/>
  <c r="G189" i="13"/>
  <c r="H189" i="13" s="1"/>
  <c r="I189" i="13" s="1"/>
  <c r="G136" i="13"/>
  <c r="H136" i="13" s="1"/>
  <c r="I136" i="13" s="1"/>
  <c r="G123" i="13"/>
  <c r="H123" i="13" s="1"/>
  <c r="I123" i="13" s="1"/>
  <c r="G92" i="13"/>
  <c r="H92" i="13" s="1"/>
  <c r="I92" i="13" s="1"/>
  <c r="G14" i="13"/>
  <c r="H14" i="13" s="1"/>
  <c r="I14" i="13" s="1"/>
  <c r="G13" i="13"/>
  <c r="H13" i="13" s="1"/>
  <c r="I13" i="13" s="1"/>
  <c r="G166" i="13"/>
  <c r="H166" i="13" s="1"/>
  <c r="I166" i="13" s="1"/>
  <c r="G165" i="13"/>
  <c r="H165" i="13" s="1"/>
  <c r="I165" i="13" s="1"/>
  <c r="G45" i="13"/>
  <c r="H45" i="13" s="1"/>
  <c r="I45" i="13" s="1"/>
  <c r="G138" i="13"/>
  <c r="H138" i="13" s="1"/>
  <c r="I138" i="13" s="1"/>
  <c r="G126" i="13"/>
  <c r="H126" i="13" s="1"/>
  <c r="I126" i="13" s="1"/>
  <c r="G202" i="13"/>
  <c r="H202" i="13" s="1"/>
  <c r="I202" i="13" s="1"/>
  <c r="G171" i="13"/>
  <c r="H171" i="13" s="1"/>
  <c r="I171" i="13" s="1"/>
  <c r="G170" i="13"/>
  <c r="H170" i="13" s="1"/>
  <c r="I170" i="13" s="1"/>
  <c r="G155" i="13"/>
  <c r="H155" i="13" s="1"/>
  <c r="I155" i="13" s="1"/>
  <c r="G27" i="13"/>
  <c r="H27" i="13" s="1"/>
  <c r="I27" i="13" s="1"/>
  <c r="G135" i="13"/>
  <c r="H135" i="13" s="1"/>
  <c r="I135" i="13" s="1"/>
  <c r="G107" i="13"/>
  <c r="H107" i="13" s="1"/>
  <c r="I107" i="13" s="1"/>
  <c r="G23" i="13"/>
  <c r="H23" i="13" s="1"/>
  <c r="I23" i="13" s="1"/>
  <c r="G103" i="13"/>
  <c r="H103" i="13" s="1"/>
  <c r="I103" i="13" s="1"/>
  <c r="G5" i="13"/>
  <c r="H5" i="13" s="1"/>
  <c r="I5" i="13" s="1"/>
  <c r="G218" i="13"/>
  <c r="H218" i="13" s="1"/>
  <c r="I218" i="13" s="1"/>
  <c r="G151" i="13"/>
  <c r="H151" i="13" s="1"/>
  <c r="I151" i="13" s="1"/>
  <c r="G150" i="13"/>
  <c r="H150" i="13" s="1"/>
  <c r="I150" i="13" s="1"/>
  <c r="G99" i="13"/>
  <c r="H99" i="13" s="1"/>
  <c r="I99" i="13" s="1"/>
  <c r="G44" i="13"/>
  <c r="H44" i="13" s="1"/>
  <c r="I44" i="13" s="1"/>
  <c r="G233" i="13"/>
  <c r="H233" i="13" s="1"/>
  <c r="I233" i="13" s="1"/>
  <c r="G205" i="13"/>
  <c r="H205" i="13" s="1"/>
  <c r="I205" i="13" s="1"/>
  <c r="G70" i="13"/>
  <c r="H70" i="13" s="1"/>
  <c r="I70" i="13" s="1"/>
  <c r="G69" i="13"/>
  <c r="H69" i="13" s="1"/>
  <c r="I69" i="13" s="1"/>
  <c r="G2" i="13"/>
  <c r="H2" i="13" s="1"/>
  <c r="I2" i="13" s="1"/>
  <c r="G154" i="13"/>
  <c r="H154" i="13" s="1"/>
  <c r="I154" i="13" s="1"/>
  <c r="G81" i="13"/>
  <c r="H81" i="13" s="1"/>
  <c r="I81" i="13" s="1"/>
  <c r="G188" i="13"/>
  <c r="H188" i="13" s="1"/>
  <c r="I188" i="13" s="1"/>
  <c r="G159" i="13"/>
  <c r="H159" i="13" s="1"/>
  <c r="I159" i="13" s="1"/>
  <c r="G91" i="13"/>
  <c r="H91" i="13" s="1"/>
  <c r="I91" i="13" s="1"/>
  <c r="G90" i="13"/>
  <c r="H90" i="13" s="1"/>
  <c r="I90" i="13" s="1"/>
  <c r="G48" i="13"/>
  <c r="H48" i="13" s="1"/>
  <c r="I48" i="13" s="1"/>
  <c r="G22" i="13"/>
  <c r="H22" i="13" s="1"/>
  <c r="I22" i="13" s="1"/>
  <c r="G145" i="13"/>
  <c r="H145" i="13" s="1"/>
  <c r="I145" i="13" s="1"/>
  <c r="G76" i="13"/>
  <c r="H76" i="13" s="1"/>
  <c r="I76" i="13" s="1"/>
  <c r="G164" i="13"/>
  <c r="H164" i="13" s="1"/>
  <c r="I164" i="13" s="1"/>
  <c r="G223" i="13"/>
  <c r="H223" i="13" s="1"/>
  <c r="I223" i="13" s="1"/>
  <c r="G196" i="13"/>
  <c r="H196" i="13" s="1"/>
  <c r="I196" i="13" s="1"/>
  <c r="G134" i="13"/>
  <c r="H134" i="13" s="1"/>
  <c r="I134" i="13" s="1"/>
  <c r="H106" i="13"/>
  <c r="I106" i="13" s="1"/>
  <c r="G106" i="13"/>
  <c r="G119" i="13"/>
  <c r="H119" i="13" s="1"/>
  <c r="I119" i="13" s="1"/>
  <c r="G51" i="13"/>
  <c r="H51" i="13" s="1"/>
  <c r="I51" i="13" s="1"/>
  <c r="G80" i="13"/>
  <c r="H80" i="13" s="1"/>
  <c r="I80" i="13" s="1"/>
  <c r="G195" i="13"/>
  <c r="H195" i="13" s="1"/>
  <c r="I195" i="13" s="1"/>
  <c r="G75" i="13"/>
  <c r="H75" i="13" s="1"/>
  <c r="I75" i="13" s="1"/>
  <c r="G217" i="13"/>
  <c r="H217" i="13" s="1"/>
  <c r="I217" i="13" s="1"/>
  <c r="G212" i="13"/>
  <c r="H212" i="13" s="1"/>
  <c r="I212" i="13" s="1"/>
  <c r="G98" i="13"/>
  <c r="H98" i="13" s="1"/>
  <c r="I98" i="13" s="1"/>
  <c r="G85" i="13"/>
  <c r="H85" i="13" s="1"/>
  <c r="I85" i="13" s="1"/>
  <c r="G54" i="13"/>
  <c r="H54" i="13" s="1"/>
  <c r="I54" i="13" s="1"/>
  <c r="G43" i="13"/>
  <c r="H43" i="13" s="1"/>
  <c r="I43" i="13" s="1"/>
  <c r="G193" i="13"/>
  <c r="H193" i="13" s="1"/>
  <c r="I193" i="13" s="1"/>
  <c r="N236" i="4"/>
  <c r="L2" i="4"/>
  <c r="L3" i="4"/>
  <c r="L4" i="4"/>
  <c r="L5" i="4"/>
  <c r="L6" i="4"/>
  <c r="L7" i="4"/>
  <c r="L8" i="4"/>
  <c r="L9" i="4"/>
  <c r="L10" i="4"/>
  <c r="L11" i="4"/>
  <c r="L12" i="4"/>
  <c r="M12" i="4" s="1"/>
  <c r="N11" i="4" s="1"/>
  <c r="L13" i="4"/>
  <c r="L14" i="4"/>
  <c r="L15" i="4"/>
  <c r="L16" i="4"/>
  <c r="L17" i="4"/>
  <c r="L18" i="4"/>
  <c r="M18" i="4" s="1"/>
  <c r="N17" i="4" s="1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M49" i="4" s="1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M94" i="4" s="1"/>
  <c r="N93" i="4" s="1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M151" i="4" s="1"/>
  <c r="N150" i="4" s="1"/>
  <c r="L151" i="4"/>
  <c r="L152" i="4"/>
  <c r="M152" i="4" s="1"/>
  <c r="N151" i="4" s="1"/>
  <c r="L153" i="4"/>
  <c r="L154" i="4"/>
  <c r="M154" i="4" s="1"/>
  <c r="N153" i="4" s="1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M184" i="4" s="1"/>
  <c r="N183" i="4" s="1"/>
  <c r="L185" i="4"/>
  <c r="L186" i="4"/>
  <c r="L187" i="4"/>
  <c r="L188" i="4"/>
  <c r="L189" i="4"/>
  <c r="L190" i="4"/>
  <c r="L191" i="4"/>
  <c r="L192" i="4"/>
  <c r="M192" i="4" s="1"/>
  <c r="N191" i="4" s="1"/>
  <c r="L193" i="4"/>
  <c r="L194" i="4"/>
  <c r="L195" i="4"/>
  <c r="L196" i="4"/>
  <c r="L197" i="4"/>
  <c r="L198" i="4"/>
  <c r="L199" i="4"/>
  <c r="L200" i="4"/>
  <c r="M200" i="4" s="1"/>
  <c r="N199" i="4" s="1"/>
  <c r="L201" i="4"/>
  <c r="L202" i="4"/>
  <c r="L203" i="4"/>
  <c r="L204" i="4"/>
  <c r="L205" i="4"/>
  <c r="L206" i="4"/>
  <c r="L207" i="4"/>
  <c r="L208" i="4"/>
  <c r="M208" i="4" s="1"/>
  <c r="N207" i="4" s="1"/>
  <c r="L209" i="4"/>
  <c r="L210" i="4"/>
  <c r="L211" i="4"/>
  <c r="L212" i="4"/>
  <c r="L213" i="4"/>
  <c r="L214" i="4"/>
  <c r="L215" i="4"/>
  <c r="L216" i="4"/>
  <c r="L217" i="4"/>
  <c r="L218" i="4"/>
  <c r="M218" i="4" s="1"/>
  <c r="N217" i="4" s="1"/>
  <c r="L219" i="4"/>
  <c r="L220" i="4"/>
  <c r="L221" i="4"/>
  <c r="L222" i="4"/>
  <c r="L223" i="4"/>
  <c r="L224" i="4"/>
  <c r="L225" i="4"/>
  <c r="L226" i="4"/>
  <c r="L227" i="4"/>
  <c r="L228" i="4"/>
  <c r="L229" i="4"/>
  <c r="L230" i="4"/>
  <c r="M230" i="4" s="1"/>
  <c r="N229" i="4" s="1"/>
  <c r="L231" i="4"/>
  <c r="L232" i="4"/>
  <c r="L233" i="4"/>
  <c r="L234" i="4"/>
  <c r="L235" i="4"/>
  <c r="L23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J2" i="4"/>
  <c r="O2" i="4" s="1"/>
  <c r="J3" i="4"/>
  <c r="J4" i="4"/>
  <c r="J5" i="4"/>
  <c r="J6" i="4"/>
  <c r="J7" i="4"/>
  <c r="J8" i="4"/>
  <c r="J9" i="4"/>
  <c r="J10" i="4"/>
  <c r="J11" i="4"/>
  <c r="J12" i="4"/>
  <c r="O12" i="4" s="1"/>
  <c r="J13" i="4"/>
  <c r="J14" i="4"/>
  <c r="J15" i="4"/>
  <c r="J16" i="4"/>
  <c r="J17" i="4"/>
  <c r="J18" i="4"/>
  <c r="O18" i="4" s="1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O49" i="4" s="1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O94" i="4" s="1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O151" i="4" s="1"/>
  <c r="J152" i="4"/>
  <c r="O152" i="4" s="1"/>
  <c r="J153" i="4"/>
  <c r="J154" i="4"/>
  <c r="O154" i="4" s="1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O184" i="4" s="1"/>
  <c r="J185" i="4"/>
  <c r="J186" i="4"/>
  <c r="J187" i="4"/>
  <c r="J188" i="4"/>
  <c r="J189" i="4"/>
  <c r="J190" i="4"/>
  <c r="J191" i="4"/>
  <c r="J192" i="4"/>
  <c r="O192" i="4" s="1"/>
  <c r="J193" i="4"/>
  <c r="J194" i="4"/>
  <c r="J195" i="4"/>
  <c r="J196" i="4"/>
  <c r="J197" i="4"/>
  <c r="J198" i="4"/>
  <c r="J199" i="4"/>
  <c r="J200" i="4"/>
  <c r="O200" i="4" s="1"/>
  <c r="J201" i="4"/>
  <c r="J202" i="4"/>
  <c r="J203" i="4"/>
  <c r="J204" i="4"/>
  <c r="J205" i="4"/>
  <c r="J206" i="4"/>
  <c r="J207" i="4"/>
  <c r="J208" i="4"/>
  <c r="O208" i="4" s="1"/>
  <c r="J209" i="4"/>
  <c r="J210" i="4"/>
  <c r="J211" i="4"/>
  <c r="J212" i="4"/>
  <c r="J213" i="4"/>
  <c r="J214" i="4"/>
  <c r="J215" i="4"/>
  <c r="J216" i="4"/>
  <c r="J217" i="4"/>
  <c r="J218" i="4"/>
  <c r="O218" i="4" s="1"/>
  <c r="J219" i="4"/>
  <c r="J220" i="4"/>
  <c r="J221" i="4"/>
  <c r="J222" i="4"/>
  <c r="J223" i="4"/>
  <c r="J224" i="4"/>
  <c r="J225" i="4"/>
  <c r="J226" i="4"/>
  <c r="J227" i="4"/>
  <c r="J228" i="4"/>
  <c r="J229" i="4"/>
  <c r="J230" i="4"/>
  <c r="O230" i="4" s="1"/>
  <c r="J231" i="4"/>
  <c r="J232" i="4"/>
  <c r="J233" i="4"/>
  <c r="J234" i="4"/>
  <c r="J235" i="4"/>
  <c r="J236" i="4"/>
  <c r="G236" i="7"/>
  <c r="H236" i="7" s="1"/>
  <c r="I236" i="7" s="1"/>
  <c r="G235" i="7"/>
  <c r="H235" i="7" s="1"/>
  <c r="I235" i="7" s="1"/>
  <c r="G234" i="7"/>
  <c r="H234" i="7" s="1"/>
  <c r="I234" i="7" s="1"/>
  <c r="H233" i="7"/>
  <c r="I233" i="7" s="1"/>
  <c r="G233" i="7"/>
  <c r="G232" i="7"/>
  <c r="H232" i="7" s="1"/>
  <c r="I232" i="7" s="1"/>
  <c r="G231" i="7"/>
  <c r="H231" i="7" s="1"/>
  <c r="I231" i="7" s="1"/>
  <c r="G230" i="7"/>
  <c r="H230" i="7" s="1"/>
  <c r="I230" i="7" s="1"/>
  <c r="H229" i="7"/>
  <c r="I229" i="7" s="1"/>
  <c r="G229" i="7"/>
  <c r="G228" i="7"/>
  <c r="H228" i="7" s="1"/>
  <c r="I228" i="7" s="1"/>
  <c r="G227" i="7"/>
  <c r="H227" i="7" s="1"/>
  <c r="I227" i="7" s="1"/>
  <c r="G226" i="7"/>
  <c r="H226" i="7" s="1"/>
  <c r="I226" i="7" s="1"/>
  <c r="H225" i="7"/>
  <c r="I225" i="7" s="1"/>
  <c r="G225" i="7"/>
  <c r="G224" i="7"/>
  <c r="H224" i="7" s="1"/>
  <c r="I224" i="7" s="1"/>
  <c r="G223" i="7"/>
  <c r="H223" i="7" s="1"/>
  <c r="I223" i="7" s="1"/>
  <c r="G222" i="7"/>
  <c r="H222" i="7" s="1"/>
  <c r="I222" i="7" s="1"/>
  <c r="H221" i="7"/>
  <c r="I221" i="7" s="1"/>
  <c r="G221" i="7"/>
  <c r="G220" i="7"/>
  <c r="H220" i="7" s="1"/>
  <c r="I220" i="7" s="1"/>
  <c r="G219" i="7"/>
  <c r="H219" i="7" s="1"/>
  <c r="I219" i="7" s="1"/>
  <c r="G218" i="7"/>
  <c r="H218" i="7" s="1"/>
  <c r="I218" i="7" s="1"/>
  <c r="H217" i="7"/>
  <c r="I217" i="7" s="1"/>
  <c r="G217" i="7"/>
  <c r="G216" i="7"/>
  <c r="H216" i="7" s="1"/>
  <c r="I216" i="7" s="1"/>
  <c r="G215" i="7"/>
  <c r="H215" i="7" s="1"/>
  <c r="I215" i="7" s="1"/>
  <c r="G214" i="7"/>
  <c r="H214" i="7" s="1"/>
  <c r="I214" i="7" s="1"/>
  <c r="H213" i="7"/>
  <c r="I213" i="7" s="1"/>
  <c r="G213" i="7"/>
  <c r="G212" i="7"/>
  <c r="H212" i="7" s="1"/>
  <c r="I212" i="7" s="1"/>
  <c r="G211" i="7"/>
  <c r="H211" i="7" s="1"/>
  <c r="I211" i="7" s="1"/>
  <c r="G210" i="7"/>
  <c r="H210" i="7" s="1"/>
  <c r="I210" i="7" s="1"/>
  <c r="H209" i="7"/>
  <c r="I209" i="7" s="1"/>
  <c r="G209" i="7"/>
  <c r="G208" i="7"/>
  <c r="H208" i="7" s="1"/>
  <c r="I208" i="7" s="1"/>
  <c r="G207" i="7"/>
  <c r="H207" i="7" s="1"/>
  <c r="I207" i="7" s="1"/>
  <c r="G206" i="7"/>
  <c r="H206" i="7" s="1"/>
  <c r="I206" i="7" s="1"/>
  <c r="H205" i="7"/>
  <c r="I205" i="7" s="1"/>
  <c r="G205" i="7"/>
  <c r="G204" i="7"/>
  <c r="H204" i="7" s="1"/>
  <c r="I204" i="7" s="1"/>
  <c r="G203" i="7"/>
  <c r="H203" i="7" s="1"/>
  <c r="I203" i="7" s="1"/>
  <c r="G202" i="7"/>
  <c r="H202" i="7" s="1"/>
  <c r="I202" i="7" s="1"/>
  <c r="H201" i="7"/>
  <c r="I201" i="7" s="1"/>
  <c r="G201" i="7"/>
  <c r="G200" i="7"/>
  <c r="H200" i="7" s="1"/>
  <c r="I200" i="7" s="1"/>
  <c r="G199" i="7"/>
  <c r="H199" i="7" s="1"/>
  <c r="I199" i="7" s="1"/>
  <c r="G198" i="7"/>
  <c r="H198" i="7" s="1"/>
  <c r="I198" i="7" s="1"/>
  <c r="H197" i="7"/>
  <c r="I197" i="7" s="1"/>
  <c r="G197" i="7"/>
  <c r="G196" i="7"/>
  <c r="H196" i="7" s="1"/>
  <c r="I196" i="7" s="1"/>
  <c r="G195" i="7"/>
  <c r="H195" i="7" s="1"/>
  <c r="I195" i="7" s="1"/>
  <c r="G194" i="7"/>
  <c r="H194" i="7" s="1"/>
  <c r="I194" i="7" s="1"/>
  <c r="H193" i="7"/>
  <c r="I193" i="7" s="1"/>
  <c r="G193" i="7"/>
  <c r="G192" i="7"/>
  <c r="H192" i="7" s="1"/>
  <c r="I192" i="7" s="1"/>
  <c r="G191" i="7"/>
  <c r="H191" i="7" s="1"/>
  <c r="I191" i="7" s="1"/>
  <c r="G190" i="7"/>
  <c r="H190" i="7" s="1"/>
  <c r="I190" i="7" s="1"/>
  <c r="H189" i="7"/>
  <c r="I189" i="7" s="1"/>
  <c r="G189" i="7"/>
  <c r="G188" i="7"/>
  <c r="H188" i="7" s="1"/>
  <c r="I188" i="7" s="1"/>
  <c r="G187" i="7"/>
  <c r="H187" i="7" s="1"/>
  <c r="I187" i="7" s="1"/>
  <c r="G186" i="7"/>
  <c r="H186" i="7" s="1"/>
  <c r="I186" i="7" s="1"/>
  <c r="H185" i="7"/>
  <c r="I185" i="7" s="1"/>
  <c r="G185" i="7"/>
  <c r="G184" i="7"/>
  <c r="H184" i="7" s="1"/>
  <c r="I184" i="7" s="1"/>
  <c r="G183" i="7"/>
  <c r="H183" i="7" s="1"/>
  <c r="I183" i="7" s="1"/>
  <c r="G182" i="7"/>
  <c r="H182" i="7" s="1"/>
  <c r="I182" i="7" s="1"/>
  <c r="H181" i="7"/>
  <c r="I181" i="7" s="1"/>
  <c r="G181" i="7"/>
  <c r="G180" i="7"/>
  <c r="H180" i="7" s="1"/>
  <c r="I180" i="7" s="1"/>
  <c r="G179" i="7"/>
  <c r="H179" i="7" s="1"/>
  <c r="I179" i="7" s="1"/>
  <c r="G178" i="7"/>
  <c r="H178" i="7" s="1"/>
  <c r="I178" i="7" s="1"/>
  <c r="H177" i="7"/>
  <c r="I177" i="7" s="1"/>
  <c r="G177" i="7"/>
  <c r="G176" i="7"/>
  <c r="H176" i="7" s="1"/>
  <c r="I176" i="7" s="1"/>
  <c r="G175" i="7"/>
  <c r="H175" i="7" s="1"/>
  <c r="I175" i="7" s="1"/>
  <c r="G174" i="7"/>
  <c r="H174" i="7" s="1"/>
  <c r="I174" i="7" s="1"/>
  <c r="H173" i="7"/>
  <c r="I173" i="7" s="1"/>
  <c r="G173" i="7"/>
  <c r="G172" i="7"/>
  <c r="H172" i="7" s="1"/>
  <c r="I172" i="7" s="1"/>
  <c r="G171" i="7"/>
  <c r="H171" i="7" s="1"/>
  <c r="I171" i="7" s="1"/>
  <c r="G170" i="7"/>
  <c r="H170" i="7" s="1"/>
  <c r="I170" i="7" s="1"/>
  <c r="H169" i="7"/>
  <c r="I169" i="7" s="1"/>
  <c r="G169" i="7"/>
  <c r="G168" i="7"/>
  <c r="H168" i="7" s="1"/>
  <c r="I168" i="7" s="1"/>
  <c r="G167" i="7"/>
  <c r="H167" i="7" s="1"/>
  <c r="I167" i="7" s="1"/>
  <c r="G166" i="7"/>
  <c r="H166" i="7" s="1"/>
  <c r="I166" i="7" s="1"/>
  <c r="H165" i="7"/>
  <c r="I165" i="7" s="1"/>
  <c r="G165" i="7"/>
  <c r="G164" i="7"/>
  <c r="H164" i="7" s="1"/>
  <c r="I164" i="7" s="1"/>
  <c r="G163" i="7"/>
  <c r="H163" i="7" s="1"/>
  <c r="I163" i="7" s="1"/>
  <c r="G162" i="7"/>
  <c r="H162" i="7" s="1"/>
  <c r="I162" i="7" s="1"/>
  <c r="H161" i="7"/>
  <c r="I161" i="7" s="1"/>
  <c r="G161" i="7"/>
  <c r="G160" i="7"/>
  <c r="H160" i="7" s="1"/>
  <c r="I160" i="7" s="1"/>
  <c r="G159" i="7"/>
  <c r="H159" i="7" s="1"/>
  <c r="I159" i="7" s="1"/>
  <c r="G158" i="7"/>
  <c r="H158" i="7" s="1"/>
  <c r="I158" i="7" s="1"/>
  <c r="H157" i="7"/>
  <c r="I157" i="7" s="1"/>
  <c r="G157" i="7"/>
  <c r="G156" i="7"/>
  <c r="H156" i="7" s="1"/>
  <c r="I156" i="7" s="1"/>
  <c r="G155" i="7"/>
  <c r="H155" i="7" s="1"/>
  <c r="I155" i="7" s="1"/>
  <c r="G154" i="7"/>
  <c r="H154" i="7" s="1"/>
  <c r="I154" i="7" s="1"/>
  <c r="H153" i="7"/>
  <c r="I153" i="7" s="1"/>
  <c r="G153" i="7"/>
  <c r="G152" i="7"/>
  <c r="H152" i="7" s="1"/>
  <c r="I152" i="7" s="1"/>
  <c r="G151" i="7"/>
  <c r="H151" i="7" s="1"/>
  <c r="I151" i="7" s="1"/>
  <c r="G150" i="7"/>
  <c r="H150" i="7" s="1"/>
  <c r="I150" i="7" s="1"/>
  <c r="G149" i="7"/>
  <c r="H149" i="7" s="1"/>
  <c r="I149" i="7" s="1"/>
  <c r="G148" i="7"/>
  <c r="H148" i="7" s="1"/>
  <c r="I148" i="7" s="1"/>
  <c r="G147" i="7"/>
  <c r="H147" i="7" s="1"/>
  <c r="I147" i="7" s="1"/>
  <c r="G146" i="7"/>
  <c r="H146" i="7" s="1"/>
  <c r="I146" i="7" s="1"/>
  <c r="G145" i="7"/>
  <c r="H145" i="7" s="1"/>
  <c r="I145" i="7" s="1"/>
  <c r="G144" i="7"/>
  <c r="H144" i="7" s="1"/>
  <c r="I144" i="7" s="1"/>
  <c r="G143" i="7"/>
  <c r="H143" i="7" s="1"/>
  <c r="I143" i="7" s="1"/>
  <c r="G142" i="7"/>
  <c r="H142" i="7" s="1"/>
  <c r="I142" i="7" s="1"/>
  <c r="G141" i="7"/>
  <c r="H141" i="7" s="1"/>
  <c r="I141" i="7" s="1"/>
  <c r="G140" i="7"/>
  <c r="H140" i="7" s="1"/>
  <c r="I140" i="7" s="1"/>
  <c r="G139" i="7"/>
  <c r="H139" i="7" s="1"/>
  <c r="I139" i="7" s="1"/>
  <c r="G138" i="7"/>
  <c r="H138" i="7" s="1"/>
  <c r="I138" i="7" s="1"/>
  <c r="G137" i="7"/>
  <c r="H137" i="7" s="1"/>
  <c r="I137" i="7" s="1"/>
  <c r="G136" i="7"/>
  <c r="H136" i="7" s="1"/>
  <c r="I136" i="7" s="1"/>
  <c r="G135" i="7"/>
  <c r="H135" i="7" s="1"/>
  <c r="I135" i="7" s="1"/>
  <c r="G134" i="7"/>
  <c r="H134" i="7" s="1"/>
  <c r="I134" i="7" s="1"/>
  <c r="G133" i="7"/>
  <c r="H133" i="7" s="1"/>
  <c r="I133" i="7" s="1"/>
  <c r="G132" i="7"/>
  <c r="H132" i="7" s="1"/>
  <c r="I132" i="7" s="1"/>
  <c r="G131" i="7"/>
  <c r="H131" i="7" s="1"/>
  <c r="I131" i="7" s="1"/>
  <c r="G130" i="7"/>
  <c r="H130" i="7" s="1"/>
  <c r="I130" i="7" s="1"/>
  <c r="G129" i="7"/>
  <c r="H129" i="7" s="1"/>
  <c r="I129" i="7" s="1"/>
  <c r="G128" i="7"/>
  <c r="H128" i="7" s="1"/>
  <c r="I128" i="7" s="1"/>
  <c r="G127" i="7"/>
  <c r="H127" i="7" s="1"/>
  <c r="I127" i="7" s="1"/>
  <c r="G126" i="7"/>
  <c r="H126" i="7" s="1"/>
  <c r="I126" i="7" s="1"/>
  <c r="G125" i="7"/>
  <c r="H125" i="7" s="1"/>
  <c r="I125" i="7" s="1"/>
  <c r="G124" i="7"/>
  <c r="H124" i="7" s="1"/>
  <c r="I124" i="7" s="1"/>
  <c r="G123" i="7"/>
  <c r="H123" i="7" s="1"/>
  <c r="I123" i="7" s="1"/>
  <c r="G122" i="7"/>
  <c r="H122" i="7" s="1"/>
  <c r="I122" i="7" s="1"/>
  <c r="G121" i="7"/>
  <c r="H121" i="7" s="1"/>
  <c r="I121" i="7" s="1"/>
  <c r="G120" i="7"/>
  <c r="H120" i="7" s="1"/>
  <c r="I120" i="7" s="1"/>
  <c r="G119" i="7"/>
  <c r="H119" i="7" s="1"/>
  <c r="I119" i="7" s="1"/>
  <c r="G118" i="7"/>
  <c r="H118" i="7" s="1"/>
  <c r="I118" i="7" s="1"/>
  <c r="G117" i="7"/>
  <c r="H117" i="7" s="1"/>
  <c r="I117" i="7" s="1"/>
  <c r="G116" i="7"/>
  <c r="H116" i="7" s="1"/>
  <c r="I116" i="7" s="1"/>
  <c r="G115" i="7"/>
  <c r="H115" i="7" s="1"/>
  <c r="I115" i="7" s="1"/>
  <c r="G114" i="7"/>
  <c r="H114" i="7" s="1"/>
  <c r="I114" i="7" s="1"/>
  <c r="G113" i="7"/>
  <c r="H113" i="7" s="1"/>
  <c r="I113" i="7" s="1"/>
  <c r="G112" i="7"/>
  <c r="H112" i="7" s="1"/>
  <c r="I112" i="7" s="1"/>
  <c r="G111" i="7"/>
  <c r="H111" i="7" s="1"/>
  <c r="I111" i="7" s="1"/>
  <c r="G110" i="7"/>
  <c r="H110" i="7" s="1"/>
  <c r="I110" i="7" s="1"/>
  <c r="G109" i="7"/>
  <c r="H109" i="7" s="1"/>
  <c r="I109" i="7" s="1"/>
  <c r="H108" i="7"/>
  <c r="I108" i="7" s="1"/>
  <c r="G108" i="7"/>
  <c r="G107" i="7"/>
  <c r="H107" i="7" s="1"/>
  <c r="I107" i="7" s="1"/>
  <c r="G106" i="7"/>
  <c r="H106" i="7" s="1"/>
  <c r="I106" i="7" s="1"/>
  <c r="G105" i="7"/>
  <c r="H105" i="7" s="1"/>
  <c r="I105" i="7" s="1"/>
  <c r="H104" i="7"/>
  <c r="I104" i="7" s="1"/>
  <c r="G104" i="7"/>
  <c r="G103" i="7"/>
  <c r="H103" i="7" s="1"/>
  <c r="I103" i="7" s="1"/>
  <c r="G102" i="7"/>
  <c r="H102" i="7" s="1"/>
  <c r="I102" i="7" s="1"/>
  <c r="G101" i="7"/>
  <c r="H101" i="7" s="1"/>
  <c r="I101" i="7" s="1"/>
  <c r="H100" i="7"/>
  <c r="I100" i="7" s="1"/>
  <c r="G100" i="7"/>
  <c r="G99" i="7"/>
  <c r="H99" i="7" s="1"/>
  <c r="I99" i="7" s="1"/>
  <c r="G98" i="7"/>
  <c r="H98" i="7" s="1"/>
  <c r="I98" i="7" s="1"/>
  <c r="G97" i="7"/>
  <c r="H97" i="7" s="1"/>
  <c r="I97" i="7" s="1"/>
  <c r="H96" i="7"/>
  <c r="I96" i="7" s="1"/>
  <c r="G96" i="7"/>
  <c r="G95" i="7"/>
  <c r="H95" i="7" s="1"/>
  <c r="I95" i="7" s="1"/>
  <c r="G94" i="7"/>
  <c r="H94" i="7" s="1"/>
  <c r="I94" i="7" s="1"/>
  <c r="G93" i="7"/>
  <c r="H93" i="7" s="1"/>
  <c r="I93" i="7" s="1"/>
  <c r="H92" i="7"/>
  <c r="I92" i="7" s="1"/>
  <c r="G92" i="7"/>
  <c r="G91" i="7"/>
  <c r="H91" i="7" s="1"/>
  <c r="I91" i="7" s="1"/>
  <c r="G90" i="7"/>
  <c r="H90" i="7" s="1"/>
  <c r="I90" i="7" s="1"/>
  <c r="G89" i="7"/>
  <c r="H89" i="7" s="1"/>
  <c r="I89" i="7" s="1"/>
  <c r="H88" i="7"/>
  <c r="I88" i="7" s="1"/>
  <c r="G88" i="7"/>
  <c r="G87" i="7"/>
  <c r="H87" i="7" s="1"/>
  <c r="I87" i="7" s="1"/>
  <c r="G86" i="7"/>
  <c r="H86" i="7" s="1"/>
  <c r="I86" i="7" s="1"/>
  <c r="G85" i="7"/>
  <c r="H85" i="7" s="1"/>
  <c r="I85" i="7" s="1"/>
  <c r="H84" i="7"/>
  <c r="I84" i="7" s="1"/>
  <c r="G84" i="7"/>
  <c r="G83" i="7"/>
  <c r="H83" i="7" s="1"/>
  <c r="I83" i="7" s="1"/>
  <c r="G82" i="7"/>
  <c r="H82" i="7" s="1"/>
  <c r="I82" i="7" s="1"/>
  <c r="G81" i="7"/>
  <c r="H81" i="7" s="1"/>
  <c r="I81" i="7" s="1"/>
  <c r="H80" i="7"/>
  <c r="I80" i="7" s="1"/>
  <c r="G80" i="7"/>
  <c r="G79" i="7"/>
  <c r="H79" i="7" s="1"/>
  <c r="I79" i="7" s="1"/>
  <c r="G78" i="7"/>
  <c r="H78" i="7" s="1"/>
  <c r="I78" i="7" s="1"/>
  <c r="G77" i="7"/>
  <c r="H77" i="7" s="1"/>
  <c r="I77" i="7" s="1"/>
  <c r="H76" i="7"/>
  <c r="I76" i="7" s="1"/>
  <c r="G76" i="7"/>
  <c r="G75" i="7"/>
  <c r="H75" i="7" s="1"/>
  <c r="I75" i="7" s="1"/>
  <c r="G74" i="7"/>
  <c r="H74" i="7" s="1"/>
  <c r="I74" i="7" s="1"/>
  <c r="G73" i="7"/>
  <c r="H73" i="7" s="1"/>
  <c r="I73" i="7" s="1"/>
  <c r="H72" i="7"/>
  <c r="I72" i="7" s="1"/>
  <c r="G72" i="7"/>
  <c r="G71" i="7"/>
  <c r="H71" i="7" s="1"/>
  <c r="I71" i="7" s="1"/>
  <c r="G70" i="7"/>
  <c r="H70" i="7" s="1"/>
  <c r="I70" i="7" s="1"/>
  <c r="G69" i="7"/>
  <c r="H69" i="7" s="1"/>
  <c r="I69" i="7" s="1"/>
  <c r="H68" i="7"/>
  <c r="I68" i="7" s="1"/>
  <c r="G68" i="7"/>
  <c r="G67" i="7"/>
  <c r="H67" i="7" s="1"/>
  <c r="I67" i="7" s="1"/>
  <c r="G66" i="7"/>
  <c r="H66" i="7" s="1"/>
  <c r="I66" i="7" s="1"/>
  <c r="G65" i="7"/>
  <c r="H65" i="7" s="1"/>
  <c r="I65" i="7" s="1"/>
  <c r="H64" i="7"/>
  <c r="I64" i="7" s="1"/>
  <c r="G64" i="7"/>
  <c r="G63" i="7"/>
  <c r="H63" i="7" s="1"/>
  <c r="I63" i="7" s="1"/>
  <c r="G62" i="7"/>
  <c r="H62" i="7" s="1"/>
  <c r="I62" i="7" s="1"/>
  <c r="G61" i="7"/>
  <c r="H61" i="7" s="1"/>
  <c r="I61" i="7" s="1"/>
  <c r="H60" i="7"/>
  <c r="I60" i="7" s="1"/>
  <c r="G60" i="7"/>
  <c r="G59" i="7"/>
  <c r="H59" i="7" s="1"/>
  <c r="I59" i="7" s="1"/>
  <c r="G58" i="7"/>
  <c r="H58" i="7" s="1"/>
  <c r="I58" i="7" s="1"/>
  <c r="G57" i="7"/>
  <c r="H57" i="7" s="1"/>
  <c r="I57" i="7" s="1"/>
  <c r="H56" i="7"/>
  <c r="I56" i="7" s="1"/>
  <c r="G56" i="7"/>
  <c r="G55" i="7"/>
  <c r="H55" i="7" s="1"/>
  <c r="I55" i="7" s="1"/>
  <c r="G54" i="7"/>
  <c r="H54" i="7" s="1"/>
  <c r="I54" i="7" s="1"/>
  <c r="G53" i="7"/>
  <c r="H53" i="7" s="1"/>
  <c r="I53" i="7" s="1"/>
  <c r="H52" i="7"/>
  <c r="I52" i="7" s="1"/>
  <c r="G52" i="7"/>
  <c r="G51" i="7"/>
  <c r="H51" i="7" s="1"/>
  <c r="I51" i="7" s="1"/>
  <c r="G50" i="7"/>
  <c r="H50" i="7" s="1"/>
  <c r="I50" i="7" s="1"/>
  <c r="G49" i="7"/>
  <c r="H49" i="7" s="1"/>
  <c r="I49" i="7" s="1"/>
  <c r="H48" i="7"/>
  <c r="I48" i="7" s="1"/>
  <c r="G48" i="7"/>
  <c r="G47" i="7"/>
  <c r="H47" i="7" s="1"/>
  <c r="I47" i="7" s="1"/>
  <c r="G46" i="7"/>
  <c r="H46" i="7" s="1"/>
  <c r="I46" i="7" s="1"/>
  <c r="G45" i="7"/>
  <c r="H45" i="7" s="1"/>
  <c r="I45" i="7" s="1"/>
  <c r="H44" i="7"/>
  <c r="I44" i="7" s="1"/>
  <c r="G44" i="7"/>
  <c r="G43" i="7"/>
  <c r="H43" i="7" s="1"/>
  <c r="I43" i="7" s="1"/>
  <c r="G42" i="7"/>
  <c r="H42" i="7" s="1"/>
  <c r="I42" i="7" s="1"/>
  <c r="G41" i="7"/>
  <c r="H41" i="7" s="1"/>
  <c r="I41" i="7" s="1"/>
  <c r="H40" i="7"/>
  <c r="I40" i="7" s="1"/>
  <c r="G40" i="7"/>
  <c r="G39" i="7"/>
  <c r="H39" i="7" s="1"/>
  <c r="I39" i="7" s="1"/>
  <c r="G38" i="7"/>
  <c r="H38" i="7" s="1"/>
  <c r="I38" i="7" s="1"/>
  <c r="G37" i="7"/>
  <c r="H37" i="7" s="1"/>
  <c r="I37" i="7" s="1"/>
  <c r="H36" i="7"/>
  <c r="I36" i="7" s="1"/>
  <c r="G36" i="7"/>
  <c r="G35" i="7"/>
  <c r="H35" i="7" s="1"/>
  <c r="I35" i="7" s="1"/>
  <c r="G34" i="7"/>
  <c r="H34" i="7" s="1"/>
  <c r="I34" i="7" s="1"/>
  <c r="G33" i="7"/>
  <c r="H33" i="7" s="1"/>
  <c r="I33" i="7" s="1"/>
  <c r="H32" i="7"/>
  <c r="I32" i="7" s="1"/>
  <c r="G32" i="7"/>
  <c r="G31" i="7"/>
  <c r="H31" i="7" s="1"/>
  <c r="I31" i="7" s="1"/>
  <c r="G30" i="7"/>
  <c r="H30" i="7" s="1"/>
  <c r="I30" i="7" s="1"/>
  <c r="G29" i="7"/>
  <c r="H29" i="7" s="1"/>
  <c r="I29" i="7" s="1"/>
  <c r="H28" i="7"/>
  <c r="I28" i="7" s="1"/>
  <c r="G28" i="7"/>
  <c r="G27" i="7"/>
  <c r="H27" i="7" s="1"/>
  <c r="I27" i="7" s="1"/>
  <c r="G26" i="7"/>
  <c r="H26" i="7" s="1"/>
  <c r="I26" i="7" s="1"/>
  <c r="G25" i="7"/>
  <c r="H25" i="7" s="1"/>
  <c r="I25" i="7" s="1"/>
  <c r="H24" i="7"/>
  <c r="I24" i="7" s="1"/>
  <c r="G24" i="7"/>
  <c r="G23" i="7"/>
  <c r="H23" i="7" s="1"/>
  <c r="I23" i="7" s="1"/>
  <c r="G22" i="7"/>
  <c r="H22" i="7" s="1"/>
  <c r="I22" i="7" s="1"/>
  <c r="G21" i="7"/>
  <c r="H21" i="7" s="1"/>
  <c r="I21" i="7" s="1"/>
  <c r="H20" i="7"/>
  <c r="I20" i="7" s="1"/>
  <c r="G20" i="7"/>
  <c r="G19" i="7"/>
  <c r="H19" i="7" s="1"/>
  <c r="I19" i="7" s="1"/>
  <c r="G18" i="7"/>
  <c r="H18" i="7" s="1"/>
  <c r="I18" i="7" s="1"/>
  <c r="G17" i="7"/>
  <c r="H17" i="7" s="1"/>
  <c r="I17" i="7" s="1"/>
  <c r="H16" i="7"/>
  <c r="I16" i="7" s="1"/>
  <c r="G16" i="7"/>
  <c r="G15" i="7"/>
  <c r="H15" i="7" s="1"/>
  <c r="I15" i="7" s="1"/>
  <c r="G14" i="7"/>
  <c r="H14" i="7" s="1"/>
  <c r="I14" i="7" s="1"/>
  <c r="G13" i="7"/>
  <c r="H13" i="7" s="1"/>
  <c r="I13" i="7" s="1"/>
  <c r="H12" i="7"/>
  <c r="I12" i="7" s="1"/>
  <c r="G12" i="7"/>
  <c r="G11" i="7"/>
  <c r="H11" i="7" s="1"/>
  <c r="I11" i="7" s="1"/>
  <c r="G10" i="7"/>
  <c r="H10" i="7" s="1"/>
  <c r="I10" i="7" s="1"/>
  <c r="G9" i="7"/>
  <c r="H9" i="7" s="1"/>
  <c r="I9" i="7" s="1"/>
  <c r="H8" i="7"/>
  <c r="I8" i="7" s="1"/>
  <c r="G8" i="7"/>
  <c r="G7" i="7"/>
  <c r="H7" i="7" s="1"/>
  <c r="I7" i="7" s="1"/>
  <c r="G6" i="7"/>
  <c r="H6" i="7" s="1"/>
  <c r="I6" i="7" s="1"/>
  <c r="G5" i="7"/>
  <c r="H5" i="7" s="1"/>
  <c r="I5" i="7" s="1"/>
  <c r="H4" i="7"/>
  <c r="I4" i="7" s="1"/>
  <c r="G4" i="7"/>
  <c r="G3" i="7"/>
  <c r="H3" i="7" s="1"/>
  <c r="I3" i="7" s="1"/>
  <c r="G2" i="7"/>
  <c r="H2" i="7" s="1"/>
  <c r="I2" i="7" s="1"/>
  <c r="S1" i="7" s="1"/>
  <c r="G29" i="4"/>
  <c r="H29" i="4" s="1"/>
  <c r="I29" i="4" s="1"/>
  <c r="G155" i="4"/>
  <c r="H155" i="4" s="1"/>
  <c r="I155" i="4" s="1"/>
  <c r="G230" i="4"/>
  <c r="H230" i="4" s="1"/>
  <c r="I230" i="4" s="1"/>
  <c r="G63" i="4"/>
  <c r="H63" i="4" s="1"/>
  <c r="I63" i="4" s="1"/>
  <c r="G156" i="4"/>
  <c r="H156" i="4" s="1"/>
  <c r="I156" i="4" s="1"/>
  <c r="G12" i="4"/>
  <c r="H12" i="4" s="1"/>
  <c r="I12" i="4" s="1"/>
  <c r="G105" i="4"/>
  <c r="H105" i="4" s="1"/>
  <c r="I105" i="4" s="1"/>
  <c r="G184" i="4"/>
  <c r="H184" i="4" s="1"/>
  <c r="I184" i="4" s="1"/>
  <c r="G106" i="4"/>
  <c r="H106" i="4" s="1"/>
  <c r="I106" i="4" s="1"/>
  <c r="G64" i="4"/>
  <c r="H64" i="4" s="1"/>
  <c r="I64" i="4" s="1"/>
  <c r="G65" i="4"/>
  <c r="H65" i="4" s="1"/>
  <c r="I65" i="4" s="1"/>
  <c r="G157" i="4"/>
  <c r="H157" i="4" s="1"/>
  <c r="I157" i="4" s="1"/>
  <c r="G30" i="4"/>
  <c r="H30" i="4" s="1"/>
  <c r="I30" i="4" s="1"/>
  <c r="G107" i="4"/>
  <c r="H107" i="4" s="1"/>
  <c r="I107" i="4" s="1"/>
  <c r="G31" i="4"/>
  <c r="H31" i="4" s="1"/>
  <c r="I31" i="4" s="1"/>
  <c r="G218" i="4"/>
  <c r="H218" i="4" s="1"/>
  <c r="I218" i="4" s="1"/>
  <c r="G66" i="4"/>
  <c r="H66" i="4" s="1"/>
  <c r="I66" i="4" s="1"/>
  <c r="G158" i="4"/>
  <c r="H158" i="4" s="1"/>
  <c r="I158" i="4" s="1"/>
  <c r="G67" i="4"/>
  <c r="H67" i="4" s="1"/>
  <c r="I67" i="4" s="1"/>
  <c r="G94" i="4"/>
  <c r="H94" i="4" s="1"/>
  <c r="I94" i="4" s="1"/>
  <c r="G49" i="4"/>
  <c r="H49" i="4" s="1"/>
  <c r="I49" i="4" s="1"/>
  <c r="G129" i="4"/>
  <c r="H129" i="4" s="1"/>
  <c r="I129" i="4" s="1"/>
  <c r="G130" i="4"/>
  <c r="H130" i="4" s="1"/>
  <c r="I130" i="4" s="1"/>
  <c r="G159" i="4"/>
  <c r="H159" i="4" s="1"/>
  <c r="I159" i="4" s="1"/>
  <c r="G208" i="4"/>
  <c r="H208" i="4" s="1"/>
  <c r="I208" i="4" s="1"/>
  <c r="G50" i="4"/>
  <c r="H50" i="4" s="1"/>
  <c r="I50" i="4" s="1"/>
  <c r="G108" i="4"/>
  <c r="H108" i="4" s="1"/>
  <c r="I108" i="4" s="1"/>
  <c r="G192" i="4"/>
  <c r="H192" i="4" s="1"/>
  <c r="I192" i="4" s="1"/>
  <c r="G160" i="4"/>
  <c r="H160" i="4" s="1"/>
  <c r="I160" i="4" s="1"/>
  <c r="G209" i="4"/>
  <c r="H209" i="4" s="1"/>
  <c r="I209" i="4" s="1"/>
  <c r="G95" i="4"/>
  <c r="H95" i="4" s="1"/>
  <c r="I95" i="4" s="1"/>
  <c r="G68" i="4"/>
  <c r="H68" i="4" s="1"/>
  <c r="I68" i="4" s="1"/>
  <c r="G231" i="4"/>
  <c r="H231" i="4" s="1"/>
  <c r="I231" i="4" s="1"/>
  <c r="G219" i="4"/>
  <c r="H219" i="4" s="1"/>
  <c r="I219" i="4" s="1"/>
  <c r="G210" i="4"/>
  <c r="H210" i="4" s="1"/>
  <c r="I210" i="4" s="1"/>
  <c r="G2" i="4"/>
  <c r="H2" i="4" s="1"/>
  <c r="I2" i="4" s="1"/>
  <c r="G200" i="4"/>
  <c r="H200" i="4" s="1"/>
  <c r="I200" i="4" s="1"/>
  <c r="G32" i="4"/>
  <c r="H32" i="4" s="1"/>
  <c r="I32" i="4" s="1"/>
  <c r="G131" i="4"/>
  <c r="H131" i="4" s="1"/>
  <c r="I131" i="4" s="1"/>
  <c r="G193" i="4"/>
  <c r="H193" i="4" s="1"/>
  <c r="I193" i="4" s="1"/>
  <c r="G109" i="4"/>
  <c r="H109" i="4" s="1"/>
  <c r="I109" i="4" s="1"/>
  <c r="G132" i="4"/>
  <c r="H132" i="4" s="1"/>
  <c r="I132" i="4" s="1"/>
  <c r="G33" i="4"/>
  <c r="H33" i="4" s="1"/>
  <c r="I33" i="4" s="1"/>
  <c r="G220" i="4"/>
  <c r="H220" i="4" s="1"/>
  <c r="I220" i="4" s="1"/>
  <c r="G161" i="4"/>
  <c r="H161" i="4" s="1"/>
  <c r="I161" i="4" s="1"/>
  <c r="G162" i="4"/>
  <c r="H162" i="4" s="1"/>
  <c r="I162" i="4" s="1"/>
  <c r="G221" i="4"/>
  <c r="H221" i="4" s="1"/>
  <c r="I221" i="4" s="1"/>
  <c r="G34" i="4"/>
  <c r="H34" i="4" s="1"/>
  <c r="I34" i="4" s="1"/>
  <c r="G51" i="4"/>
  <c r="H51" i="4" s="1"/>
  <c r="I51" i="4" s="1"/>
  <c r="G185" i="4"/>
  <c r="H185" i="4" s="1"/>
  <c r="I185" i="4" s="1"/>
  <c r="G3" i="4"/>
  <c r="H3" i="4" s="1"/>
  <c r="I3" i="4" s="1"/>
  <c r="G232" i="4"/>
  <c r="H232" i="4" s="1"/>
  <c r="I232" i="4" s="1"/>
  <c r="G110" i="4"/>
  <c r="H110" i="4" s="1"/>
  <c r="I110" i="4" s="1"/>
  <c r="G4" i="4"/>
  <c r="H4" i="4" s="1"/>
  <c r="I4" i="4" s="1"/>
  <c r="G69" i="4"/>
  <c r="H69" i="4" s="1"/>
  <c r="I69" i="4" s="1"/>
  <c r="G70" i="4"/>
  <c r="H70" i="4" s="1"/>
  <c r="I70" i="4" s="1"/>
  <c r="G87" i="4"/>
  <c r="H87" i="4" s="1"/>
  <c r="I87" i="4" s="1"/>
  <c r="G222" i="4"/>
  <c r="H222" i="4" s="1"/>
  <c r="I222" i="4" s="1"/>
  <c r="G5" i="4"/>
  <c r="H5" i="4" s="1"/>
  <c r="I5" i="4" s="1"/>
  <c r="G133" i="4"/>
  <c r="H133" i="4" s="1"/>
  <c r="I133" i="4" s="1"/>
  <c r="G96" i="4"/>
  <c r="H96" i="4" s="1"/>
  <c r="I96" i="4" s="1"/>
  <c r="G35" i="4"/>
  <c r="H35" i="4" s="1"/>
  <c r="I35" i="4" s="1"/>
  <c r="G6" i="4"/>
  <c r="H6" i="4" s="1"/>
  <c r="I6" i="4" s="1"/>
  <c r="G111" i="4"/>
  <c r="H111" i="4" s="1"/>
  <c r="I111" i="4" s="1"/>
  <c r="G134" i="4"/>
  <c r="H134" i="4" s="1"/>
  <c r="I134" i="4" s="1"/>
  <c r="G135" i="4"/>
  <c r="H135" i="4" s="1"/>
  <c r="I135" i="4" s="1"/>
  <c r="G13" i="4"/>
  <c r="H13" i="4" s="1"/>
  <c r="I13" i="4" s="1"/>
  <c r="G154" i="4"/>
  <c r="H154" i="4" s="1"/>
  <c r="I154" i="4" s="1"/>
  <c r="G88" i="4"/>
  <c r="H88" i="4" s="1"/>
  <c r="I88" i="4" s="1"/>
  <c r="G163" i="4"/>
  <c r="H163" i="4" s="1"/>
  <c r="I163" i="4" s="1"/>
  <c r="G71" i="4"/>
  <c r="H71" i="4" s="1"/>
  <c r="I71" i="4" s="1"/>
  <c r="G72" i="4"/>
  <c r="H72" i="4" s="1"/>
  <c r="I72" i="4" s="1"/>
  <c r="G36" i="4"/>
  <c r="H36" i="4" s="1"/>
  <c r="I36" i="4" s="1"/>
  <c r="G37" i="4"/>
  <c r="H37" i="4" s="1"/>
  <c r="I37" i="4" s="1"/>
  <c r="G211" i="4"/>
  <c r="H211" i="4" s="1"/>
  <c r="I211" i="4" s="1"/>
  <c r="G223" i="4"/>
  <c r="H223" i="4" s="1"/>
  <c r="I223" i="4" s="1"/>
  <c r="G136" i="4"/>
  <c r="H136" i="4" s="1"/>
  <c r="I136" i="4" s="1"/>
  <c r="G52" i="4"/>
  <c r="H52" i="4" s="1"/>
  <c r="I52" i="4" s="1"/>
  <c r="G18" i="4"/>
  <c r="H18" i="4" s="1"/>
  <c r="I18" i="4" s="1"/>
  <c r="G137" i="4"/>
  <c r="H137" i="4" s="1"/>
  <c r="I137" i="4" s="1"/>
  <c r="G53" i="4"/>
  <c r="H53" i="4" s="1"/>
  <c r="I53" i="4" s="1"/>
  <c r="G164" i="4"/>
  <c r="H164" i="4" s="1"/>
  <c r="I164" i="4" s="1"/>
  <c r="G73" i="4"/>
  <c r="H73" i="4" s="1"/>
  <c r="I73" i="4" s="1"/>
  <c r="G186" i="4"/>
  <c r="H186" i="4" s="1"/>
  <c r="I186" i="4" s="1"/>
  <c r="G165" i="4"/>
  <c r="H165" i="4" s="1"/>
  <c r="I165" i="4" s="1"/>
  <c r="G212" i="4"/>
  <c r="H212" i="4" s="1"/>
  <c r="I212" i="4" s="1"/>
  <c r="G74" i="4"/>
  <c r="H74" i="4" s="1"/>
  <c r="I74" i="4" s="1"/>
  <c r="G187" i="4"/>
  <c r="H187" i="4" s="1"/>
  <c r="I187" i="4" s="1"/>
  <c r="G138" i="4"/>
  <c r="H138" i="4" s="1"/>
  <c r="I138" i="4" s="1"/>
  <c r="G112" i="4"/>
  <c r="H112" i="4" s="1"/>
  <c r="I112" i="4" s="1"/>
  <c r="G194" i="4"/>
  <c r="H194" i="4" s="1"/>
  <c r="I194" i="4" s="1"/>
  <c r="G7" i="4"/>
  <c r="H7" i="4" s="1"/>
  <c r="I7" i="4" s="1"/>
  <c r="G8" i="4"/>
  <c r="H8" i="4" s="1"/>
  <c r="I8" i="4" s="1"/>
  <c r="G201" i="4"/>
  <c r="H201" i="4" s="1"/>
  <c r="I201" i="4" s="1"/>
  <c r="G139" i="4"/>
  <c r="H139" i="4" s="1"/>
  <c r="I139" i="4" s="1"/>
  <c r="G38" i="4"/>
  <c r="H38" i="4" s="1"/>
  <c r="I38" i="4" s="1"/>
  <c r="G224" i="4"/>
  <c r="H224" i="4" s="1"/>
  <c r="I224" i="4" s="1"/>
  <c r="G75" i="4"/>
  <c r="H75" i="4" s="1"/>
  <c r="I75" i="4" s="1"/>
  <c r="G151" i="4"/>
  <c r="H151" i="4" s="1"/>
  <c r="I151" i="4" s="1"/>
  <c r="G195" i="4"/>
  <c r="H195" i="4" s="1"/>
  <c r="I195" i="4" s="1"/>
  <c r="G39" i="4"/>
  <c r="H39" i="4" s="1"/>
  <c r="I39" i="4" s="1"/>
  <c r="G54" i="4"/>
  <c r="H54" i="4" s="1"/>
  <c r="I54" i="4" s="1"/>
  <c r="G140" i="4"/>
  <c r="H140" i="4" s="1"/>
  <c r="I140" i="4" s="1"/>
  <c r="G55" i="4"/>
  <c r="H55" i="4" s="1"/>
  <c r="I55" i="4" s="1"/>
  <c r="G213" i="4"/>
  <c r="H213" i="4" s="1"/>
  <c r="I213" i="4" s="1"/>
  <c r="G141" i="4"/>
  <c r="H141" i="4" s="1"/>
  <c r="I141" i="4" s="1"/>
  <c r="G113" i="4"/>
  <c r="H113" i="4" s="1"/>
  <c r="I113" i="4" s="1"/>
  <c r="G89" i="4"/>
  <c r="H89" i="4" s="1"/>
  <c r="I89" i="4" s="1"/>
  <c r="G225" i="4"/>
  <c r="H225" i="4" s="1"/>
  <c r="I225" i="4" s="1"/>
  <c r="G153" i="4"/>
  <c r="H153" i="4" s="1"/>
  <c r="I153" i="4" s="1"/>
  <c r="G76" i="4"/>
  <c r="H76" i="4" s="1"/>
  <c r="I76" i="4" s="1"/>
  <c r="G114" i="4"/>
  <c r="H114" i="4" s="1"/>
  <c r="I114" i="4" s="1"/>
  <c r="G214" i="4"/>
  <c r="H214" i="4" s="1"/>
  <c r="I214" i="4" s="1"/>
  <c r="G142" i="4"/>
  <c r="H142" i="4" s="1"/>
  <c r="I142" i="4" s="1"/>
  <c r="G19" i="4"/>
  <c r="H19" i="4" s="1"/>
  <c r="I19" i="4" s="1"/>
  <c r="G9" i="4"/>
  <c r="H9" i="4" s="1"/>
  <c r="I9" i="4" s="1"/>
  <c r="G97" i="4"/>
  <c r="H97" i="4" s="1"/>
  <c r="I97" i="4" s="1"/>
  <c r="G77" i="4"/>
  <c r="H77" i="4" s="1"/>
  <c r="I77" i="4" s="1"/>
  <c r="G188" i="4"/>
  <c r="H188" i="4" s="1"/>
  <c r="I188" i="4" s="1"/>
  <c r="G226" i="4"/>
  <c r="H226" i="4" s="1"/>
  <c r="I226" i="4" s="1"/>
  <c r="G78" i="4"/>
  <c r="H78" i="4" s="1"/>
  <c r="I78" i="4" s="1"/>
  <c r="G196" i="4"/>
  <c r="H196" i="4" s="1"/>
  <c r="I196" i="4" s="1"/>
  <c r="G40" i="4"/>
  <c r="H40" i="4" s="1"/>
  <c r="I40" i="4" s="1"/>
  <c r="G115" i="4"/>
  <c r="H115" i="4" s="1"/>
  <c r="I115" i="4" s="1"/>
  <c r="G116" i="4"/>
  <c r="H116" i="4" s="1"/>
  <c r="I116" i="4" s="1"/>
  <c r="G20" i="4"/>
  <c r="H20" i="4" s="1"/>
  <c r="I20" i="4" s="1"/>
  <c r="G41" i="4"/>
  <c r="H41" i="4" s="1"/>
  <c r="I41" i="4" s="1"/>
  <c r="G117" i="4"/>
  <c r="H117" i="4" s="1"/>
  <c r="I117" i="4" s="1"/>
  <c r="G21" i="4"/>
  <c r="H21" i="4" s="1"/>
  <c r="I21" i="4" s="1"/>
  <c r="G233" i="4"/>
  <c r="H233" i="4" s="1"/>
  <c r="I233" i="4" s="1"/>
  <c r="G118" i="4"/>
  <c r="H118" i="4" s="1"/>
  <c r="I118" i="4" s="1"/>
  <c r="G189" i="4"/>
  <c r="H189" i="4" s="1"/>
  <c r="I189" i="4" s="1"/>
  <c r="G22" i="4"/>
  <c r="H22" i="4" s="1"/>
  <c r="I22" i="4" s="1"/>
  <c r="G166" i="4"/>
  <c r="H166" i="4" s="1"/>
  <c r="I166" i="4" s="1"/>
  <c r="G167" i="4"/>
  <c r="H167" i="4" s="1"/>
  <c r="I167" i="4" s="1"/>
  <c r="G23" i="4"/>
  <c r="H23" i="4" s="1"/>
  <c r="I23" i="4" s="1"/>
  <c r="G24" i="4"/>
  <c r="H24" i="4" s="1"/>
  <c r="I24" i="4" s="1"/>
  <c r="G56" i="4"/>
  <c r="H56" i="4" s="1"/>
  <c r="I56" i="4" s="1"/>
  <c r="G98" i="4"/>
  <c r="H98" i="4" s="1"/>
  <c r="I98" i="4" s="1"/>
  <c r="G14" i="4"/>
  <c r="H14" i="4" s="1"/>
  <c r="I14" i="4" s="1"/>
  <c r="G215" i="4"/>
  <c r="H215" i="4" s="1"/>
  <c r="I215" i="4" s="1"/>
  <c r="G90" i="4"/>
  <c r="H90" i="4" s="1"/>
  <c r="I90" i="4" s="1"/>
  <c r="G42" i="4"/>
  <c r="H42" i="4" s="1"/>
  <c r="I42" i="4" s="1"/>
  <c r="G119" i="4"/>
  <c r="H119" i="4" s="1"/>
  <c r="I119" i="4" s="1"/>
  <c r="G57" i="4"/>
  <c r="H57" i="4" s="1"/>
  <c r="I57" i="4" s="1"/>
  <c r="G79" i="4"/>
  <c r="H79" i="4" s="1"/>
  <c r="I79" i="4" s="1"/>
  <c r="G58" i="4"/>
  <c r="H58" i="4" s="1"/>
  <c r="I58" i="4" s="1"/>
  <c r="G43" i="4"/>
  <c r="H43" i="4" s="1"/>
  <c r="I43" i="4" s="1"/>
  <c r="G168" i="4"/>
  <c r="H168" i="4" s="1"/>
  <c r="I168" i="4" s="1"/>
  <c r="G15" i="4"/>
  <c r="H15" i="4" s="1"/>
  <c r="I15" i="4" s="1"/>
  <c r="G169" i="4"/>
  <c r="H169" i="4" s="1"/>
  <c r="I169" i="4" s="1"/>
  <c r="G25" i="4"/>
  <c r="H25" i="4" s="1"/>
  <c r="I25" i="4" s="1"/>
  <c r="G120" i="4"/>
  <c r="H120" i="4" s="1"/>
  <c r="I120" i="4" s="1"/>
  <c r="G143" i="4"/>
  <c r="H143" i="4" s="1"/>
  <c r="I143" i="4" s="1"/>
  <c r="G144" i="4"/>
  <c r="H144" i="4" s="1"/>
  <c r="I144" i="4" s="1"/>
  <c r="G99" i="4"/>
  <c r="H99" i="4" s="1"/>
  <c r="I99" i="4" s="1"/>
  <c r="G91" i="4"/>
  <c r="H91" i="4" s="1"/>
  <c r="I91" i="4" s="1"/>
  <c r="G202" i="4"/>
  <c r="H202" i="4" s="1"/>
  <c r="I202" i="4" s="1"/>
  <c r="G26" i="4"/>
  <c r="H26" i="4" s="1"/>
  <c r="I26" i="4" s="1"/>
  <c r="G59" i="4"/>
  <c r="H59" i="4" s="1"/>
  <c r="I59" i="4" s="1"/>
  <c r="G234" i="4"/>
  <c r="H234" i="4" s="1"/>
  <c r="I234" i="4" s="1"/>
  <c r="G170" i="4"/>
  <c r="H170" i="4" s="1"/>
  <c r="I170" i="4" s="1"/>
  <c r="G171" i="4"/>
  <c r="H171" i="4" s="1"/>
  <c r="I171" i="4" s="1"/>
  <c r="G10" i="4"/>
  <c r="H10" i="4" s="1"/>
  <c r="I10" i="4" s="1"/>
  <c r="G80" i="4"/>
  <c r="H80" i="4" s="1"/>
  <c r="I80" i="4" s="1"/>
  <c r="G16" i="4"/>
  <c r="H16" i="4" s="1"/>
  <c r="I16" i="4" s="1"/>
  <c r="G81" i="4"/>
  <c r="H81" i="4" s="1"/>
  <c r="I81" i="4" s="1"/>
  <c r="G172" i="4"/>
  <c r="H172" i="4" s="1"/>
  <c r="I172" i="4" s="1"/>
  <c r="G227" i="4"/>
  <c r="H227" i="4" s="1"/>
  <c r="I227" i="4" s="1"/>
  <c r="G203" i="4"/>
  <c r="H203" i="4" s="1"/>
  <c r="I203" i="4" s="1"/>
  <c r="G121" i="4"/>
  <c r="H121" i="4" s="1"/>
  <c r="I121" i="4" s="1"/>
  <c r="G145" i="4"/>
  <c r="H145" i="4" s="1"/>
  <c r="I145" i="4" s="1"/>
  <c r="G173" i="4"/>
  <c r="H173" i="4" s="1"/>
  <c r="I173" i="4" s="1"/>
  <c r="G146" i="4"/>
  <c r="H146" i="4" s="1"/>
  <c r="I146" i="4" s="1"/>
  <c r="G197" i="4"/>
  <c r="H197" i="4" s="1"/>
  <c r="I197" i="4" s="1"/>
  <c r="G100" i="4"/>
  <c r="H100" i="4" s="1"/>
  <c r="I100" i="4" s="1"/>
  <c r="G101" i="4"/>
  <c r="H101" i="4" s="1"/>
  <c r="I101" i="4" s="1"/>
  <c r="G60" i="4"/>
  <c r="H60" i="4" s="1"/>
  <c r="I60" i="4" s="1"/>
  <c r="G82" i="4"/>
  <c r="H82" i="4" s="1"/>
  <c r="I82" i="4" s="1"/>
  <c r="G122" i="4"/>
  <c r="H122" i="4" s="1"/>
  <c r="I122" i="4" s="1"/>
  <c r="G204" i="4"/>
  <c r="H204" i="4" s="1"/>
  <c r="I204" i="4" s="1"/>
  <c r="G123" i="4"/>
  <c r="H123" i="4" s="1"/>
  <c r="I123" i="4" s="1"/>
  <c r="G174" i="4"/>
  <c r="H174" i="4" s="1"/>
  <c r="I174" i="4" s="1"/>
  <c r="G124" i="4"/>
  <c r="H124" i="4" s="1"/>
  <c r="I124" i="4" s="1"/>
  <c r="G125" i="4"/>
  <c r="H125" i="4" s="1"/>
  <c r="I125" i="4" s="1"/>
  <c r="G205" i="4"/>
  <c r="H205" i="4" s="1"/>
  <c r="I205" i="4" s="1"/>
  <c r="G44" i="4"/>
  <c r="H44" i="4" s="1"/>
  <c r="I44" i="4" s="1"/>
  <c r="G216" i="4"/>
  <c r="H216" i="4" s="1"/>
  <c r="I216" i="4" s="1"/>
  <c r="G175" i="4"/>
  <c r="H175" i="4" s="1"/>
  <c r="I175" i="4" s="1"/>
  <c r="G228" i="4"/>
  <c r="H228" i="4" s="1"/>
  <c r="I228" i="4" s="1"/>
  <c r="G83" i="4"/>
  <c r="H83" i="4" s="1"/>
  <c r="I83" i="4" s="1"/>
  <c r="G176" i="4"/>
  <c r="H176" i="4" s="1"/>
  <c r="I176" i="4" s="1"/>
  <c r="G126" i="4"/>
  <c r="H126" i="4" s="1"/>
  <c r="I126" i="4" s="1"/>
  <c r="G102" i="4"/>
  <c r="H102" i="4" s="1"/>
  <c r="I102" i="4" s="1"/>
  <c r="G177" i="4"/>
  <c r="H177" i="4" s="1"/>
  <c r="I177" i="4" s="1"/>
  <c r="G217" i="4"/>
  <c r="H217" i="4" s="1"/>
  <c r="I217" i="4" s="1"/>
  <c r="G127" i="4"/>
  <c r="H127" i="4" s="1"/>
  <c r="I127" i="4" s="1"/>
  <c r="G84" i="4"/>
  <c r="H84" i="4" s="1"/>
  <c r="I84" i="4" s="1"/>
  <c r="G27" i="4"/>
  <c r="H27" i="4" s="1"/>
  <c r="I27" i="4" s="1"/>
  <c r="G178" i="4"/>
  <c r="H178" i="4" s="1"/>
  <c r="I178" i="4" s="1"/>
  <c r="G11" i="4"/>
  <c r="H11" i="4" s="1"/>
  <c r="I11" i="4" s="1"/>
  <c r="G147" i="4"/>
  <c r="H147" i="4" s="1"/>
  <c r="I147" i="4" s="1"/>
  <c r="G198" i="4"/>
  <c r="H198" i="4" s="1"/>
  <c r="I198" i="4" s="1"/>
  <c r="G235" i="4"/>
  <c r="H235" i="4" s="1"/>
  <c r="I235" i="4" s="1"/>
  <c r="G103" i="4"/>
  <c r="H103" i="4" s="1"/>
  <c r="I103" i="4" s="1"/>
  <c r="G104" i="4"/>
  <c r="H104" i="4" s="1"/>
  <c r="I104" i="4" s="1"/>
  <c r="G148" i="4"/>
  <c r="H148" i="4" s="1"/>
  <c r="I148" i="4" s="1"/>
  <c r="G61" i="4"/>
  <c r="H61" i="4" s="1"/>
  <c r="I61" i="4" s="1"/>
  <c r="G179" i="4"/>
  <c r="H179" i="4" s="1"/>
  <c r="I179" i="4" s="1"/>
  <c r="G190" i="4"/>
  <c r="H190" i="4" s="1"/>
  <c r="I190" i="4" s="1"/>
  <c r="G180" i="4"/>
  <c r="H180" i="4" s="1"/>
  <c r="I180" i="4" s="1"/>
  <c r="G199" i="4"/>
  <c r="H199" i="4" s="1"/>
  <c r="I199" i="4" s="1"/>
  <c r="G181" i="4"/>
  <c r="H181" i="4" s="1"/>
  <c r="I181" i="4" s="1"/>
  <c r="G85" i="4"/>
  <c r="H85" i="4" s="1"/>
  <c r="I85" i="4" s="1"/>
  <c r="G236" i="4"/>
  <c r="H236" i="4" s="1"/>
  <c r="I236" i="4" s="1"/>
  <c r="G182" i="4"/>
  <c r="H182" i="4" s="1"/>
  <c r="I182" i="4" s="1"/>
  <c r="G45" i="4"/>
  <c r="H45" i="4" s="1"/>
  <c r="I45" i="4" s="1"/>
  <c r="G28" i="4"/>
  <c r="H28" i="4" s="1"/>
  <c r="I28" i="4" s="1"/>
  <c r="G183" i="4"/>
  <c r="H183" i="4" s="1"/>
  <c r="I183" i="4" s="1"/>
  <c r="G46" i="4"/>
  <c r="H46" i="4" s="1"/>
  <c r="I46" i="4" s="1"/>
  <c r="G47" i="4"/>
  <c r="H47" i="4" s="1"/>
  <c r="I47" i="4" s="1"/>
  <c r="G86" i="4"/>
  <c r="H86" i="4" s="1"/>
  <c r="I86" i="4" s="1"/>
  <c r="G62" i="4"/>
  <c r="H62" i="4" s="1"/>
  <c r="I62" i="4" s="1"/>
  <c r="G152" i="4"/>
  <c r="H152" i="4" s="1"/>
  <c r="I152" i="4" s="1"/>
  <c r="G92" i="4"/>
  <c r="H92" i="4" s="1"/>
  <c r="I92" i="4" s="1"/>
  <c r="G191" i="4"/>
  <c r="H191" i="4" s="1"/>
  <c r="I191" i="4" s="1"/>
  <c r="G48" i="4"/>
  <c r="H48" i="4" s="1"/>
  <c r="I48" i="4" s="1"/>
  <c r="G206" i="4"/>
  <c r="H206" i="4" s="1"/>
  <c r="I206" i="4" s="1"/>
  <c r="G93" i="4"/>
  <c r="H93" i="4" s="1"/>
  <c r="I93" i="4" s="1"/>
  <c r="G149" i="4"/>
  <c r="H149" i="4" s="1"/>
  <c r="I149" i="4" s="1"/>
  <c r="G128" i="4"/>
  <c r="H128" i="4" s="1"/>
  <c r="I128" i="4" s="1"/>
  <c r="G150" i="4"/>
  <c r="H150" i="4" s="1"/>
  <c r="I150" i="4" s="1"/>
  <c r="G207" i="4"/>
  <c r="H207" i="4" s="1"/>
  <c r="I207" i="4" s="1"/>
  <c r="G229" i="4"/>
  <c r="H229" i="4" s="1"/>
  <c r="I229" i="4" s="1"/>
  <c r="G17" i="4"/>
  <c r="H17" i="4" s="1"/>
  <c r="I17" i="4" s="1"/>
  <c r="M50" i="4" l="1"/>
  <c r="O50" i="4" s="1"/>
  <c r="N48" i="4"/>
  <c r="M185" i="4"/>
  <c r="O185" i="4" s="1"/>
  <c r="M129" i="4"/>
  <c r="O129" i="4" s="1"/>
  <c r="M105" i="4"/>
  <c r="O105" i="4" s="1"/>
  <c r="M87" i="4"/>
  <c r="O87" i="4" s="1"/>
  <c r="M63" i="4"/>
  <c r="O63" i="4" s="1"/>
  <c r="M29" i="4"/>
  <c r="O29" i="4" s="1"/>
  <c r="M19" i="4"/>
  <c r="O19" i="4" s="1"/>
  <c r="M3" i="4"/>
  <c r="O3" i="4" s="1"/>
  <c r="M231" i="4"/>
  <c r="O231" i="4" s="1"/>
  <c r="M219" i="4"/>
  <c r="O219" i="4" s="1"/>
  <c r="M209" i="4"/>
  <c r="O209" i="4" s="1"/>
  <c r="M201" i="4"/>
  <c r="O201" i="4" s="1"/>
  <c r="M193" i="4"/>
  <c r="O193" i="4" s="1"/>
  <c r="M155" i="4"/>
  <c r="O155" i="4" s="1"/>
  <c r="M153" i="4"/>
  <c r="N152" i="4" s="1"/>
  <c r="M95" i="4"/>
  <c r="O95" i="4" s="1"/>
  <c r="M13" i="4"/>
  <c r="O13" i="4" s="1"/>
  <c r="S1" i="4"/>
  <c r="M4" i="4" l="1"/>
  <c r="O153" i="4"/>
  <c r="M96" i="4"/>
  <c r="O96" i="4" s="1"/>
  <c r="N94" i="4"/>
  <c r="M156" i="4"/>
  <c r="O156" i="4" s="1"/>
  <c r="N154" i="4"/>
  <c r="M202" i="4"/>
  <c r="O202" i="4" s="1"/>
  <c r="N200" i="4"/>
  <c r="M220" i="4"/>
  <c r="O220" i="4" s="1"/>
  <c r="N218" i="4"/>
  <c r="M30" i="4"/>
  <c r="O30" i="4" s="1"/>
  <c r="N28" i="4"/>
  <c r="M88" i="4"/>
  <c r="O88" i="4" s="1"/>
  <c r="N86" i="4"/>
  <c r="M130" i="4"/>
  <c r="O130" i="4" s="1"/>
  <c r="N128" i="4"/>
  <c r="M14" i="4"/>
  <c r="O14" i="4" s="1"/>
  <c r="N12" i="4"/>
  <c r="M194" i="4"/>
  <c r="O194" i="4" s="1"/>
  <c r="N192" i="4"/>
  <c r="M210" i="4"/>
  <c r="O210" i="4" s="1"/>
  <c r="N208" i="4"/>
  <c r="M232" i="4"/>
  <c r="O232" i="4" s="1"/>
  <c r="N230" i="4"/>
  <c r="M20" i="4"/>
  <c r="O20" i="4" s="1"/>
  <c r="N18" i="4"/>
  <c r="M64" i="4"/>
  <c r="O64" i="4" s="1"/>
  <c r="N62" i="4"/>
  <c r="M106" i="4"/>
  <c r="O106" i="4" s="1"/>
  <c r="N104" i="4"/>
  <c r="M186" i="4"/>
  <c r="O186" i="4" s="1"/>
  <c r="N184" i="4"/>
  <c r="M51" i="4"/>
  <c r="O51" i="4" s="1"/>
  <c r="N49" i="4"/>
  <c r="N3" i="4" l="1"/>
  <c r="O4" i="4"/>
  <c r="M5" i="4"/>
  <c r="M52" i="4"/>
  <c r="O52" i="4" s="1"/>
  <c r="N50" i="4"/>
  <c r="N185" i="4"/>
  <c r="M187" i="4"/>
  <c r="O187" i="4" s="1"/>
  <c r="N105" i="4"/>
  <c r="M107" i="4"/>
  <c r="O107" i="4" s="1"/>
  <c r="N63" i="4"/>
  <c r="M65" i="4"/>
  <c r="O65" i="4" s="1"/>
  <c r="N19" i="4"/>
  <c r="M21" i="4"/>
  <c r="O21" i="4" s="1"/>
  <c r="M233" i="4"/>
  <c r="O233" i="4" s="1"/>
  <c r="N231" i="4"/>
  <c r="M211" i="4"/>
  <c r="O211" i="4" s="1"/>
  <c r="N209" i="4"/>
  <c r="M195" i="4"/>
  <c r="O195" i="4" s="1"/>
  <c r="N193" i="4"/>
  <c r="M15" i="4"/>
  <c r="O15" i="4" s="1"/>
  <c r="N13" i="4"/>
  <c r="M131" i="4"/>
  <c r="O131" i="4" s="1"/>
  <c r="N129" i="4"/>
  <c r="N87" i="4"/>
  <c r="M89" i="4"/>
  <c r="O89" i="4" s="1"/>
  <c r="M31" i="4"/>
  <c r="O31" i="4" s="1"/>
  <c r="N29" i="4"/>
  <c r="M221" i="4"/>
  <c r="O221" i="4" s="1"/>
  <c r="N219" i="4"/>
  <c r="M203" i="4"/>
  <c r="O203" i="4" s="1"/>
  <c r="N201" i="4"/>
  <c r="N155" i="4"/>
  <c r="M157" i="4"/>
  <c r="O157" i="4" s="1"/>
  <c r="M97" i="4"/>
  <c r="O97" i="4" s="1"/>
  <c r="N95" i="4"/>
  <c r="O5" i="4" l="1"/>
  <c r="M6" i="4"/>
  <c r="N4" i="4"/>
  <c r="M158" i="4"/>
  <c r="O158" i="4" s="1"/>
  <c r="N156" i="4"/>
  <c r="M90" i="4"/>
  <c r="O90" i="4" s="1"/>
  <c r="N88" i="4"/>
  <c r="M22" i="4"/>
  <c r="O22" i="4" s="1"/>
  <c r="N20" i="4"/>
  <c r="M66" i="4"/>
  <c r="O66" i="4" s="1"/>
  <c r="N64" i="4"/>
  <c r="M108" i="4"/>
  <c r="O108" i="4" s="1"/>
  <c r="N106" i="4"/>
  <c r="M188" i="4"/>
  <c r="O188" i="4" s="1"/>
  <c r="N186" i="4"/>
  <c r="M98" i="4"/>
  <c r="O98" i="4" s="1"/>
  <c r="N96" i="4"/>
  <c r="M204" i="4"/>
  <c r="O204" i="4" s="1"/>
  <c r="N202" i="4"/>
  <c r="M222" i="4"/>
  <c r="O222" i="4" s="1"/>
  <c r="N220" i="4"/>
  <c r="M32" i="4"/>
  <c r="O32" i="4" s="1"/>
  <c r="N30" i="4"/>
  <c r="M132" i="4"/>
  <c r="O132" i="4" s="1"/>
  <c r="N130" i="4"/>
  <c r="M16" i="4"/>
  <c r="O16" i="4" s="1"/>
  <c r="N14" i="4"/>
  <c r="M196" i="4"/>
  <c r="O196" i="4" s="1"/>
  <c r="N194" i="4"/>
  <c r="M212" i="4"/>
  <c r="O212" i="4" s="1"/>
  <c r="N210" i="4"/>
  <c r="M234" i="4"/>
  <c r="O234" i="4" s="1"/>
  <c r="N232" i="4"/>
  <c r="M53" i="4"/>
  <c r="O53" i="4" s="1"/>
  <c r="N51" i="4"/>
  <c r="O6" i="4" l="1"/>
  <c r="M7" i="4"/>
  <c r="N5" i="4"/>
  <c r="M54" i="4"/>
  <c r="O54" i="4" s="1"/>
  <c r="N52" i="4"/>
  <c r="M235" i="4"/>
  <c r="O235" i="4" s="1"/>
  <c r="N233" i="4"/>
  <c r="M213" i="4"/>
  <c r="O213" i="4" s="1"/>
  <c r="N211" i="4"/>
  <c r="M197" i="4"/>
  <c r="O197" i="4" s="1"/>
  <c r="N195" i="4"/>
  <c r="M17" i="4"/>
  <c r="N15" i="4"/>
  <c r="M133" i="4"/>
  <c r="O133" i="4" s="1"/>
  <c r="N131" i="4"/>
  <c r="M33" i="4"/>
  <c r="O33" i="4" s="1"/>
  <c r="N31" i="4"/>
  <c r="M223" i="4"/>
  <c r="O223" i="4" s="1"/>
  <c r="N221" i="4"/>
  <c r="M205" i="4"/>
  <c r="O205" i="4" s="1"/>
  <c r="N203" i="4"/>
  <c r="M99" i="4"/>
  <c r="O99" i="4" s="1"/>
  <c r="N97" i="4"/>
  <c r="M189" i="4"/>
  <c r="O189" i="4" s="1"/>
  <c r="N187" i="4"/>
  <c r="M109" i="4"/>
  <c r="O109" i="4" s="1"/>
  <c r="N107" i="4"/>
  <c r="M67" i="4"/>
  <c r="O67" i="4" s="1"/>
  <c r="N65" i="4"/>
  <c r="M23" i="4"/>
  <c r="O23" i="4" s="1"/>
  <c r="N21" i="4"/>
  <c r="M91" i="4"/>
  <c r="O91" i="4" s="1"/>
  <c r="N89" i="4"/>
  <c r="M159" i="4"/>
  <c r="O159" i="4" s="1"/>
  <c r="N157" i="4"/>
  <c r="N16" i="4" l="1"/>
  <c r="O17" i="4"/>
  <c r="O7" i="4"/>
  <c r="N6" i="4"/>
  <c r="M8" i="4"/>
  <c r="M160" i="4"/>
  <c r="O160" i="4" s="1"/>
  <c r="N158" i="4"/>
  <c r="M92" i="4"/>
  <c r="O92" i="4" s="1"/>
  <c r="N90" i="4"/>
  <c r="M24" i="4"/>
  <c r="O24" i="4" s="1"/>
  <c r="N22" i="4"/>
  <c r="M68" i="4"/>
  <c r="O68" i="4" s="1"/>
  <c r="N66" i="4"/>
  <c r="M110" i="4"/>
  <c r="O110" i="4" s="1"/>
  <c r="N108" i="4"/>
  <c r="M190" i="4"/>
  <c r="O190" i="4" s="1"/>
  <c r="N188" i="4"/>
  <c r="M100" i="4"/>
  <c r="O100" i="4" s="1"/>
  <c r="N98" i="4"/>
  <c r="M206" i="4"/>
  <c r="O206" i="4" s="1"/>
  <c r="N204" i="4"/>
  <c r="M224" i="4"/>
  <c r="O224" i="4" s="1"/>
  <c r="N222" i="4"/>
  <c r="M34" i="4"/>
  <c r="O34" i="4" s="1"/>
  <c r="N32" i="4"/>
  <c r="M134" i="4"/>
  <c r="O134" i="4" s="1"/>
  <c r="N132" i="4"/>
  <c r="M198" i="4"/>
  <c r="O198" i="4" s="1"/>
  <c r="N196" i="4"/>
  <c r="M214" i="4"/>
  <c r="O214" i="4" s="1"/>
  <c r="N212" i="4"/>
  <c r="M236" i="4"/>
  <c r="N234" i="4"/>
  <c r="M55" i="4"/>
  <c r="O55" i="4" s="1"/>
  <c r="N53" i="4"/>
  <c r="N235" i="4" l="1"/>
  <c r="O236" i="4"/>
  <c r="O8" i="4"/>
  <c r="M9" i="4"/>
  <c r="N7" i="4"/>
  <c r="M56" i="4"/>
  <c r="O56" i="4" s="1"/>
  <c r="N54" i="4"/>
  <c r="M215" i="4"/>
  <c r="O215" i="4" s="1"/>
  <c r="N213" i="4"/>
  <c r="M199" i="4"/>
  <c r="N197" i="4"/>
  <c r="M135" i="4"/>
  <c r="O135" i="4" s="1"/>
  <c r="N133" i="4"/>
  <c r="M35" i="4"/>
  <c r="O35" i="4" s="1"/>
  <c r="N33" i="4"/>
  <c r="M225" i="4"/>
  <c r="O225" i="4" s="1"/>
  <c r="N223" i="4"/>
  <c r="M207" i="4"/>
  <c r="N205" i="4"/>
  <c r="M101" i="4"/>
  <c r="O101" i="4" s="1"/>
  <c r="N99" i="4"/>
  <c r="M191" i="4"/>
  <c r="N189" i="4"/>
  <c r="M111" i="4"/>
  <c r="O111" i="4" s="1"/>
  <c r="N109" i="4"/>
  <c r="M69" i="4"/>
  <c r="O69" i="4" s="1"/>
  <c r="N67" i="4"/>
  <c r="M25" i="4"/>
  <c r="O25" i="4" s="1"/>
  <c r="N23" i="4"/>
  <c r="M93" i="4"/>
  <c r="N91" i="4"/>
  <c r="M161" i="4"/>
  <c r="O161" i="4" s="1"/>
  <c r="N159" i="4"/>
  <c r="N190" i="4" l="1"/>
  <c r="O191" i="4"/>
  <c r="N206" i="4"/>
  <c r="O207" i="4"/>
  <c r="N198" i="4"/>
  <c r="O199" i="4"/>
  <c r="O9" i="4"/>
  <c r="N8" i="4"/>
  <c r="M10" i="4"/>
  <c r="N92" i="4"/>
  <c r="O93" i="4"/>
  <c r="M162" i="4"/>
  <c r="O162" i="4" s="1"/>
  <c r="N160" i="4"/>
  <c r="M26" i="4"/>
  <c r="O26" i="4" s="1"/>
  <c r="N24" i="4"/>
  <c r="M70" i="4"/>
  <c r="O70" i="4" s="1"/>
  <c r="N68" i="4"/>
  <c r="M112" i="4"/>
  <c r="O112" i="4" s="1"/>
  <c r="N110" i="4"/>
  <c r="M102" i="4"/>
  <c r="O102" i="4" s="1"/>
  <c r="N100" i="4"/>
  <c r="M226" i="4"/>
  <c r="O226" i="4" s="1"/>
  <c r="N224" i="4"/>
  <c r="M36" i="4"/>
  <c r="O36" i="4" s="1"/>
  <c r="N34" i="4"/>
  <c r="M136" i="4"/>
  <c r="O136" i="4" s="1"/>
  <c r="N134" i="4"/>
  <c r="M216" i="4"/>
  <c r="O216" i="4" s="1"/>
  <c r="N214" i="4"/>
  <c r="M57" i="4"/>
  <c r="O57" i="4" s="1"/>
  <c r="N55" i="4"/>
  <c r="O10" i="4" l="1"/>
  <c r="N9" i="4"/>
  <c r="M11" i="4"/>
  <c r="M58" i="4"/>
  <c r="O58" i="4" s="1"/>
  <c r="N56" i="4"/>
  <c r="M217" i="4"/>
  <c r="N215" i="4"/>
  <c r="M137" i="4"/>
  <c r="O137" i="4" s="1"/>
  <c r="N135" i="4"/>
  <c r="M37" i="4"/>
  <c r="O37" i="4" s="1"/>
  <c r="N35" i="4"/>
  <c r="M227" i="4"/>
  <c r="O227" i="4" s="1"/>
  <c r="N225" i="4"/>
  <c r="M103" i="4"/>
  <c r="O103" i="4" s="1"/>
  <c r="N101" i="4"/>
  <c r="M113" i="4"/>
  <c r="O113" i="4" s="1"/>
  <c r="N111" i="4"/>
  <c r="M71" i="4"/>
  <c r="O71" i="4" s="1"/>
  <c r="N69" i="4"/>
  <c r="M27" i="4"/>
  <c r="O27" i="4" s="1"/>
  <c r="N25" i="4"/>
  <c r="M163" i="4"/>
  <c r="O163" i="4" s="1"/>
  <c r="N161" i="4"/>
  <c r="N10" i="4" l="1"/>
  <c r="O11" i="4"/>
  <c r="N216" i="4"/>
  <c r="O217" i="4"/>
  <c r="M164" i="4"/>
  <c r="O164" i="4" s="1"/>
  <c r="N162" i="4"/>
  <c r="M28" i="4"/>
  <c r="N26" i="4"/>
  <c r="M72" i="4"/>
  <c r="O72" i="4" s="1"/>
  <c r="N70" i="4"/>
  <c r="M114" i="4"/>
  <c r="O114" i="4" s="1"/>
  <c r="N112" i="4"/>
  <c r="M104" i="4"/>
  <c r="N102" i="4"/>
  <c r="M228" i="4"/>
  <c r="O228" i="4" s="1"/>
  <c r="N226" i="4"/>
  <c r="M38" i="4"/>
  <c r="O38" i="4" s="1"/>
  <c r="N36" i="4"/>
  <c r="M138" i="4"/>
  <c r="O138" i="4" s="1"/>
  <c r="N136" i="4"/>
  <c r="M59" i="4"/>
  <c r="O59" i="4" s="1"/>
  <c r="N57" i="4"/>
  <c r="N103" i="4" l="1"/>
  <c r="O104" i="4"/>
  <c r="N27" i="4"/>
  <c r="O28" i="4"/>
  <c r="M60" i="4"/>
  <c r="O60" i="4" s="1"/>
  <c r="N58" i="4"/>
  <c r="M139" i="4"/>
  <c r="O139" i="4" s="1"/>
  <c r="N137" i="4"/>
  <c r="M39" i="4"/>
  <c r="O39" i="4" s="1"/>
  <c r="N37" i="4"/>
  <c r="M229" i="4"/>
  <c r="N227" i="4"/>
  <c r="M115" i="4"/>
  <c r="O115" i="4" s="1"/>
  <c r="N113" i="4"/>
  <c r="M73" i="4"/>
  <c r="O73" i="4" s="1"/>
  <c r="N71" i="4"/>
  <c r="M165" i="4"/>
  <c r="O165" i="4" s="1"/>
  <c r="N163" i="4"/>
  <c r="N228" i="4" l="1"/>
  <c r="O229" i="4"/>
  <c r="M166" i="4"/>
  <c r="O166" i="4" s="1"/>
  <c r="N164" i="4"/>
  <c r="M74" i="4"/>
  <c r="O74" i="4" s="1"/>
  <c r="N72" i="4"/>
  <c r="M116" i="4"/>
  <c r="O116" i="4" s="1"/>
  <c r="N114" i="4"/>
  <c r="M40" i="4"/>
  <c r="O40" i="4" s="1"/>
  <c r="N38" i="4"/>
  <c r="M140" i="4"/>
  <c r="O140" i="4" s="1"/>
  <c r="N138" i="4"/>
  <c r="M61" i="4"/>
  <c r="O61" i="4" s="1"/>
  <c r="N59" i="4"/>
  <c r="M62" i="4" l="1"/>
  <c r="N60" i="4"/>
  <c r="M141" i="4"/>
  <c r="O141" i="4" s="1"/>
  <c r="N139" i="4"/>
  <c r="M41" i="4"/>
  <c r="O41" i="4" s="1"/>
  <c r="N39" i="4"/>
  <c r="M117" i="4"/>
  <c r="O117" i="4" s="1"/>
  <c r="N115" i="4"/>
  <c r="M75" i="4"/>
  <c r="O75" i="4" s="1"/>
  <c r="N73" i="4"/>
  <c r="M167" i="4"/>
  <c r="O167" i="4" s="1"/>
  <c r="N165" i="4"/>
  <c r="N61" i="4" l="1"/>
  <c r="O62" i="4"/>
  <c r="M168" i="4"/>
  <c r="O168" i="4" s="1"/>
  <c r="N166" i="4"/>
  <c r="M76" i="4"/>
  <c r="O76" i="4" s="1"/>
  <c r="N74" i="4"/>
  <c r="M118" i="4"/>
  <c r="O118" i="4" s="1"/>
  <c r="N116" i="4"/>
  <c r="M42" i="4"/>
  <c r="O42" i="4" s="1"/>
  <c r="N40" i="4"/>
  <c r="M142" i="4"/>
  <c r="O142" i="4" s="1"/>
  <c r="N140" i="4"/>
  <c r="M143" i="4" l="1"/>
  <c r="O143" i="4" s="1"/>
  <c r="N141" i="4"/>
  <c r="M43" i="4"/>
  <c r="O43" i="4" s="1"/>
  <c r="N41" i="4"/>
  <c r="M119" i="4"/>
  <c r="O119" i="4" s="1"/>
  <c r="N117" i="4"/>
  <c r="M77" i="4"/>
  <c r="O77" i="4" s="1"/>
  <c r="N75" i="4"/>
  <c r="M169" i="4"/>
  <c r="O169" i="4" s="1"/>
  <c r="N167" i="4"/>
  <c r="M170" i="4" l="1"/>
  <c r="O170" i="4" s="1"/>
  <c r="N168" i="4"/>
  <c r="M78" i="4"/>
  <c r="O78" i="4" s="1"/>
  <c r="N76" i="4"/>
  <c r="M120" i="4"/>
  <c r="O120" i="4" s="1"/>
  <c r="N118" i="4"/>
  <c r="M44" i="4"/>
  <c r="O44" i="4" s="1"/>
  <c r="N42" i="4"/>
  <c r="M144" i="4"/>
  <c r="O144" i="4" s="1"/>
  <c r="N142" i="4"/>
  <c r="M145" i="4" l="1"/>
  <c r="O145" i="4" s="1"/>
  <c r="N143" i="4"/>
  <c r="M45" i="4"/>
  <c r="O45" i="4" s="1"/>
  <c r="N43" i="4"/>
  <c r="M121" i="4"/>
  <c r="O121" i="4" s="1"/>
  <c r="N119" i="4"/>
  <c r="M79" i="4"/>
  <c r="O79" i="4" s="1"/>
  <c r="N77" i="4"/>
  <c r="M171" i="4"/>
  <c r="O171" i="4" s="1"/>
  <c r="N169" i="4"/>
  <c r="M172" i="4" l="1"/>
  <c r="O172" i="4" s="1"/>
  <c r="N170" i="4"/>
  <c r="M80" i="4"/>
  <c r="O80" i="4" s="1"/>
  <c r="N78" i="4"/>
  <c r="M122" i="4"/>
  <c r="O122" i="4" s="1"/>
  <c r="N120" i="4"/>
  <c r="M46" i="4"/>
  <c r="O46" i="4" s="1"/>
  <c r="N44" i="4"/>
  <c r="M146" i="4"/>
  <c r="O146" i="4" s="1"/>
  <c r="N144" i="4"/>
  <c r="M147" i="4" l="1"/>
  <c r="O147" i="4" s="1"/>
  <c r="N145" i="4"/>
  <c r="M47" i="4"/>
  <c r="O47" i="4" s="1"/>
  <c r="N45" i="4"/>
  <c r="M123" i="4"/>
  <c r="O123" i="4" s="1"/>
  <c r="N121" i="4"/>
  <c r="M81" i="4"/>
  <c r="O81" i="4" s="1"/>
  <c r="N79" i="4"/>
  <c r="M173" i="4"/>
  <c r="O173" i="4" s="1"/>
  <c r="N171" i="4"/>
  <c r="M174" i="4" l="1"/>
  <c r="O174" i="4" s="1"/>
  <c r="N172" i="4"/>
  <c r="M82" i="4"/>
  <c r="O82" i="4" s="1"/>
  <c r="N80" i="4"/>
  <c r="M124" i="4"/>
  <c r="O124" i="4" s="1"/>
  <c r="N122" i="4"/>
  <c r="M48" i="4"/>
  <c r="N46" i="4"/>
  <c r="M148" i="4"/>
  <c r="O148" i="4" s="1"/>
  <c r="N146" i="4"/>
  <c r="N47" i="4" l="1"/>
  <c r="O48" i="4"/>
  <c r="M149" i="4"/>
  <c r="O149" i="4" s="1"/>
  <c r="N147" i="4"/>
  <c r="M125" i="4"/>
  <c r="O125" i="4" s="1"/>
  <c r="N123" i="4"/>
  <c r="M83" i="4"/>
  <c r="O83" i="4" s="1"/>
  <c r="N81" i="4"/>
  <c r="M175" i="4"/>
  <c r="O175" i="4" s="1"/>
  <c r="N173" i="4"/>
  <c r="M176" i="4" l="1"/>
  <c r="O176" i="4" s="1"/>
  <c r="N174" i="4"/>
  <c r="M84" i="4"/>
  <c r="O84" i="4" s="1"/>
  <c r="N82" i="4"/>
  <c r="M126" i="4"/>
  <c r="O126" i="4" s="1"/>
  <c r="N124" i="4"/>
  <c r="M150" i="4"/>
  <c r="N148" i="4"/>
  <c r="N149" i="4" l="1"/>
  <c r="O150" i="4"/>
  <c r="M127" i="4"/>
  <c r="O127" i="4" s="1"/>
  <c r="N125" i="4"/>
  <c r="M85" i="4"/>
  <c r="O85" i="4" s="1"/>
  <c r="N83" i="4"/>
  <c r="M177" i="4"/>
  <c r="O177" i="4" s="1"/>
  <c r="N175" i="4"/>
  <c r="M178" i="4" l="1"/>
  <c r="O178" i="4" s="1"/>
  <c r="N176" i="4"/>
  <c r="M86" i="4"/>
  <c r="N84" i="4"/>
  <c r="M128" i="4"/>
  <c r="N126" i="4"/>
  <c r="N127" i="4" l="1"/>
  <c r="O128" i="4"/>
  <c r="N85" i="4"/>
  <c r="O86" i="4"/>
  <c r="M179" i="4"/>
  <c r="O179" i="4" s="1"/>
  <c r="N177" i="4"/>
  <c r="M180" i="4" l="1"/>
  <c r="O180" i="4" s="1"/>
  <c r="N178" i="4"/>
  <c r="M181" i="4" l="1"/>
  <c r="O181" i="4" s="1"/>
  <c r="N179" i="4"/>
  <c r="M182" i="4" l="1"/>
  <c r="O182" i="4" s="1"/>
  <c r="N180" i="4"/>
  <c r="M183" i="4" l="1"/>
  <c r="N181" i="4"/>
  <c r="N182" i="4" l="1"/>
  <c r="O1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A09A7F-A4AC-4103-AF45-ED07C046D02D}" keepAlive="1" name="Query - kursanci" description="Connection to the 'kursanci' query in the workbook." type="5" refreshedVersion="0" background="1">
    <dbPr connection="Provider=Microsoft.Mashup.OleDb.1;Data Source=$Workbook$;Location=kursanci;Extended Properties=&quot;&quot;" command="SELECT * FROM [kursanci]"/>
  </connection>
  <connection id="2" xr16:uid="{06D8971F-D280-4362-A6EA-139136F72292}" keepAlive="1" name="Query - kursanci (2)" description="Connection to the 'kursanci (2)' query in the workbook." type="5" refreshedVersion="0" background="1">
    <dbPr connection="Provider=Microsoft.Mashup.OleDb.1;Data Source=$Workbook$;Location=&quot;kursanci (2)&quot;;Extended Properties=&quot;&quot;" command="SELECT * FROM [kursanci (2)]"/>
  </connection>
  <connection id="3" xr16:uid="{9CA2A8C4-7A8D-44B3-A11B-0242DCFFB75A}" keepAlive="1" name="Query - kursanci (3)" description="Connection to the 'kursanci (3)' query in the workbook." type="5" refreshedVersion="7" background="1" saveData="1">
    <dbPr connection="Provider=Microsoft.Mashup.OleDb.1;Data Source=$Workbook$;Location=&quot;kursanci (3)&quot;;Extended Properties=&quot;&quot;" command="SELECT * FROM [kursanci (3)]"/>
  </connection>
  <connection id="4" xr16:uid="{8C90A8F5-6756-43B5-A332-E6D10FAA72E6}" keepAlive="1" name="Query - kursanci (4)" description="Connection to the 'kursanci (4)' query in the workbook." type="5" refreshedVersion="7" background="1" saveData="1">
    <dbPr connection="Provider=Microsoft.Mashup.OleDb.1;Data Source=$Workbook$;Location=&quot;kursanci (4)&quot;;Extended Properties=&quot;&quot;" command="SELECT * FROM [kursanci (4)]"/>
  </connection>
  <connection id="5" xr16:uid="{2F281F88-39DF-413C-B030-EB948409A95F}" keepAlive="1" name="Query - kursanci (5)" description="Connection to the 'kursanci (5)' query in the workbook." type="5" refreshedVersion="7" background="1" saveData="1">
    <dbPr connection="Provider=Microsoft.Mashup.OleDb.1;Data Source=$Workbook$;Location=&quot;kursanci (5)&quot;;Extended Properties=&quot;&quot;" command="SELECT * FROM [kursanci (5)]"/>
  </connection>
</connections>
</file>

<file path=xl/sharedStrings.xml><?xml version="1.0" encoding="utf-8"?>
<sst xmlns="http://schemas.openxmlformats.org/spreadsheetml/2006/main" count="2489" uniqueCount="350">
  <si>
    <t>Imiê kursanta</t>
  </si>
  <si>
    <t>Przedmiot</t>
  </si>
  <si>
    <t>Data</t>
  </si>
  <si>
    <t>Godzina rozpoczêcia</t>
  </si>
  <si>
    <t>Godzina zakoñczenia</t>
  </si>
  <si>
    <t>Stawka za godzinê</t>
  </si>
  <si>
    <t>Bartek</t>
  </si>
  <si>
    <t>Informatyka</t>
  </si>
  <si>
    <t>01-10-2025</t>
  </si>
  <si>
    <t>Wiktor</t>
  </si>
  <si>
    <t>Matematyka</t>
  </si>
  <si>
    <t>02-10-2025</t>
  </si>
  <si>
    <t>Zuzanna</t>
  </si>
  <si>
    <t>Jan</t>
  </si>
  <si>
    <t>Fizyka</t>
  </si>
  <si>
    <t>06-10-2025</t>
  </si>
  <si>
    <t>Agnieszka</t>
  </si>
  <si>
    <t>07-10-2025</t>
  </si>
  <si>
    <t>Katarzyna</t>
  </si>
  <si>
    <t>Zbigniew</t>
  </si>
  <si>
    <t>08-10-2025</t>
  </si>
  <si>
    <t>10-10-2025</t>
  </si>
  <si>
    <t>13-10-2025</t>
  </si>
  <si>
    <t>Julita</t>
  </si>
  <si>
    <t>Ewa</t>
  </si>
  <si>
    <t>14-10-2025</t>
  </si>
  <si>
    <t>Maciej</t>
  </si>
  <si>
    <t>Zdzis³aw</t>
  </si>
  <si>
    <t>15-10-2025</t>
  </si>
  <si>
    <t>20-10-2025</t>
  </si>
  <si>
    <t>21-10-2025</t>
  </si>
  <si>
    <t>22-10-2025</t>
  </si>
  <si>
    <t>23-10-2025</t>
  </si>
  <si>
    <t>24-10-2025</t>
  </si>
  <si>
    <t>31-10-2025</t>
  </si>
  <si>
    <t>03-11-2025</t>
  </si>
  <si>
    <t>05-11-2025</t>
  </si>
  <si>
    <t>06-11-2025</t>
  </si>
  <si>
    <t>07-11-2025</t>
  </si>
  <si>
    <t>10-11-2025</t>
  </si>
  <si>
    <t>11-11-2025</t>
  </si>
  <si>
    <t>12-11-2025</t>
  </si>
  <si>
    <t>13-11-2025</t>
  </si>
  <si>
    <t>Piotrek</t>
  </si>
  <si>
    <t>14-11-2025</t>
  </si>
  <si>
    <t>17-11-2025</t>
  </si>
  <si>
    <t>18-11-2025</t>
  </si>
  <si>
    <t>19-11-2025</t>
  </si>
  <si>
    <t>Andrzej</t>
  </si>
  <si>
    <t>20-11-2025</t>
  </si>
  <si>
    <t>24-11-2025</t>
  </si>
  <si>
    <t>25-11-2025</t>
  </si>
  <si>
    <t>26-11-2025</t>
  </si>
  <si>
    <t>28-11-2025</t>
  </si>
  <si>
    <t>Marcin</t>
  </si>
  <si>
    <t>02-12-2025</t>
  </si>
  <si>
    <t>03-12-2025</t>
  </si>
  <si>
    <t>05-12-2025</t>
  </si>
  <si>
    <t>Patrycja</t>
  </si>
  <si>
    <t>08-12-2025</t>
  </si>
  <si>
    <t>09-12-2025</t>
  </si>
  <si>
    <t>10-12-2025</t>
  </si>
  <si>
    <t>Anna</t>
  </si>
  <si>
    <t>11-12-2025</t>
  </si>
  <si>
    <t>12-12-2025</t>
  </si>
  <si>
    <t>15-12-2025</t>
  </si>
  <si>
    <t>16-12-2025</t>
  </si>
  <si>
    <t>05-01-2026</t>
  </si>
  <si>
    <t>07-01-2026</t>
  </si>
  <si>
    <t>12-01-2026</t>
  </si>
  <si>
    <t>13-01-2026</t>
  </si>
  <si>
    <t>14-01-2026</t>
  </si>
  <si>
    <t>15-01-2026</t>
  </si>
  <si>
    <t>19-01-2026</t>
  </si>
  <si>
    <t>20-01-2026</t>
  </si>
  <si>
    <t>21-01-2026</t>
  </si>
  <si>
    <t>22-01-2026</t>
  </si>
  <si>
    <t>23-01-2026</t>
  </si>
  <si>
    <t>26-01-2026</t>
  </si>
  <si>
    <t>27-01-2026</t>
  </si>
  <si>
    <t>28-01-2026</t>
  </si>
  <si>
    <t>29-01-2026</t>
  </si>
  <si>
    <t>03-02-2026</t>
  </si>
  <si>
    <t>04-02-2026</t>
  </si>
  <si>
    <t>05-02-2026</t>
  </si>
  <si>
    <t>06-02-2026</t>
  </si>
  <si>
    <t>09-02-2026</t>
  </si>
  <si>
    <t>10-02-2026</t>
  </si>
  <si>
    <t>11-02-2026</t>
  </si>
  <si>
    <t>12-02-2026</t>
  </si>
  <si>
    <t>13-02-2026</t>
  </si>
  <si>
    <t>16-02-2026</t>
  </si>
  <si>
    <t>17-02-2026</t>
  </si>
  <si>
    <t>18-02-2026</t>
  </si>
  <si>
    <t>19-02-2026</t>
  </si>
  <si>
    <t>20-02-2026</t>
  </si>
  <si>
    <t>Ola</t>
  </si>
  <si>
    <t>23-02-2026</t>
  </si>
  <si>
    <t>24-02-2026</t>
  </si>
  <si>
    <t>26-02-2026</t>
  </si>
  <si>
    <t>27-02-2026</t>
  </si>
  <si>
    <t>trwanie</t>
  </si>
  <si>
    <t>koszt</t>
  </si>
  <si>
    <t>Column1</t>
  </si>
  <si>
    <t>godz</t>
  </si>
  <si>
    <t>Row Labels</t>
  </si>
  <si>
    <t>Grand Total</t>
  </si>
  <si>
    <t>Sum of koszt</t>
  </si>
  <si>
    <t>imie</t>
  </si>
  <si>
    <t>Count of Imiê kursanta</t>
  </si>
  <si>
    <t>3 imienia</t>
  </si>
  <si>
    <t>przedmiot2</t>
  </si>
  <si>
    <t>id</t>
  </si>
  <si>
    <t>nick place</t>
  </si>
  <si>
    <t>nick</t>
  </si>
  <si>
    <t>AGNINF1</t>
  </si>
  <si>
    <t>AGNINF2</t>
  </si>
  <si>
    <t>AGNINF3</t>
  </si>
  <si>
    <t>AGNINF4</t>
  </si>
  <si>
    <t>AGNINF5</t>
  </si>
  <si>
    <t>AGNINF6</t>
  </si>
  <si>
    <t>AGNINF7</t>
  </si>
  <si>
    <t>AGNINF8</t>
  </si>
  <si>
    <t>AGNINF9</t>
  </si>
  <si>
    <t>AGNINF10</t>
  </si>
  <si>
    <t>AGNMAT1</t>
  </si>
  <si>
    <t>AGNMAT2</t>
  </si>
  <si>
    <t>AGNMAT3</t>
  </si>
  <si>
    <t>AGNMAT4</t>
  </si>
  <si>
    <t>AGNMAT5</t>
  </si>
  <si>
    <t>AGNMAT6</t>
  </si>
  <si>
    <t>ANDINF1</t>
  </si>
  <si>
    <t>ANNINF1</t>
  </si>
  <si>
    <t>ANNINF2</t>
  </si>
  <si>
    <t>ANNINF3</t>
  </si>
  <si>
    <t>ANNINF4</t>
  </si>
  <si>
    <t>ANNINF5</t>
  </si>
  <si>
    <t>ANNINF6</t>
  </si>
  <si>
    <t>ANNINF7</t>
  </si>
  <si>
    <t>ANNINF8</t>
  </si>
  <si>
    <t>ANNINF9</t>
  </si>
  <si>
    <t>ANNINF10</t>
  </si>
  <si>
    <t>BARINF1</t>
  </si>
  <si>
    <t>BARINF2</t>
  </si>
  <si>
    <t>BARINF3</t>
  </si>
  <si>
    <t>BARINF4</t>
  </si>
  <si>
    <t>BARINF5</t>
  </si>
  <si>
    <t>BARINF6</t>
  </si>
  <si>
    <t>BARINF7</t>
  </si>
  <si>
    <t>BARINF8</t>
  </si>
  <si>
    <t>BARINF9</t>
  </si>
  <si>
    <t>BARINF10</t>
  </si>
  <si>
    <t>BARINF11</t>
  </si>
  <si>
    <t>BARINF12</t>
  </si>
  <si>
    <t>BARINF13</t>
  </si>
  <si>
    <t>BARINF14</t>
  </si>
  <si>
    <t>BARINF15</t>
  </si>
  <si>
    <t>BARINF16</t>
  </si>
  <si>
    <t>BARINF17</t>
  </si>
  <si>
    <t>BARINF18</t>
  </si>
  <si>
    <t>BARINF19</t>
  </si>
  <si>
    <t>BARINF20</t>
  </si>
  <si>
    <t>EWAMAT1</t>
  </si>
  <si>
    <t>EWAMAT2</t>
  </si>
  <si>
    <t>EWAMAT3</t>
  </si>
  <si>
    <t>EWAMAT4</t>
  </si>
  <si>
    <t>EWAMAT5</t>
  </si>
  <si>
    <t>EWAMAT6</t>
  </si>
  <si>
    <t>EWAMAT7</t>
  </si>
  <si>
    <t>EWAMAT8</t>
  </si>
  <si>
    <t>EWAMAT9</t>
  </si>
  <si>
    <t>EWAMAT10</t>
  </si>
  <si>
    <t>EWAMAT11</t>
  </si>
  <si>
    <t>EWAMAT12</t>
  </si>
  <si>
    <t>EWAMAT13</t>
  </si>
  <si>
    <t>EWAMAT14</t>
  </si>
  <si>
    <t>JANFIZ1</t>
  </si>
  <si>
    <t>JANFIZ2</t>
  </si>
  <si>
    <t>JANFIZ3</t>
  </si>
  <si>
    <t>JANFIZ4</t>
  </si>
  <si>
    <t>JANFIZ5</t>
  </si>
  <si>
    <t>JANFIZ6</t>
  </si>
  <si>
    <t>JANFIZ7</t>
  </si>
  <si>
    <t>JANFIZ8</t>
  </si>
  <si>
    <t>JANFIZ9</t>
  </si>
  <si>
    <t>JANFIZ10</t>
  </si>
  <si>
    <t>JANFIZ11</t>
  </si>
  <si>
    <t>JANFIZ12</t>
  </si>
  <si>
    <t>JANFIZ13</t>
  </si>
  <si>
    <t>JANFIZ14</t>
  </si>
  <si>
    <t>JANFIZ15</t>
  </si>
  <si>
    <t>JANFIZ16</t>
  </si>
  <si>
    <t>JANFIZ17</t>
  </si>
  <si>
    <t>JANFIZ18</t>
  </si>
  <si>
    <t>JANFIZ19</t>
  </si>
  <si>
    <t>JANFIZ20</t>
  </si>
  <si>
    <t>JANFIZ21</t>
  </si>
  <si>
    <t>JANFIZ22</t>
  </si>
  <si>
    <t>JANFIZ23</t>
  </si>
  <si>
    <t>JANFIZ24</t>
  </si>
  <si>
    <t>JULFIZ1</t>
  </si>
  <si>
    <t>JULFIZ2</t>
  </si>
  <si>
    <t>JULFIZ3</t>
  </si>
  <si>
    <t>JULFIZ4</t>
  </si>
  <si>
    <t>JULFIZ5</t>
  </si>
  <si>
    <t>JULFIZ6</t>
  </si>
  <si>
    <t>JULFIZ7</t>
  </si>
  <si>
    <t>JULINF1</t>
  </si>
  <si>
    <t>JULINF2</t>
  </si>
  <si>
    <t>JULINF3</t>
  </si>
  <si>
    <t>JULINF4</t>
  </si>
  <si>
    <t>JULINF5</t>
  </si>
  <si>
    <t>JULINF6</t>
  </si>
  <si>
    <t>JULINF7</t>
  </si>
  <si>
    <t>JULINF8</t>
  </si>
  <si>
    <t>JULINF9</t>
  </si>
  <si>
    <t>JULINF10</t>
  </si>
  <si>
    <t>JULINF11</t>
  </si>
  <si>
    <t>KATINF1</t>
  </si>
  <si>
    <t>KATINF2</t>
  </si>
  <si>
    <t>KATINF3</t>
  </si>
  <si>
    <t>KATINF4</t>
  </si>
  <si>
    <t>KATINF5</t>
  </si>
  <si>
    <t>KATINF6</t>
  </si>
  <si>
    <t>KATINF7</t>
  </si>
  <si>
    <t>KATINF8</t>
  </si>
  <si>
    <t>KATINF9</t>
  </si>
  <si>
    <t>KATINF10</t>
  </si>
  <si>
    <t>KATINF11</t>
  </si>
  <si>
    <t>KATINF12</t>
  </si>
  <si>
    <t>KATINF13</t>
  </si>
  <si>
    <t>KATINF14</t>
  </si>
  <si>
    <t>KATINF15</t>
  </si>
  <si>
    <t>KATINF16</t>
  </si>
  <si>
    <t>KATINF17</t>
  </si>
  <si>
    <t>KATINF18</t>
  </si>
  <si>
    <t>KATINF19</t>
  </si>
  <si>
    <t>KATINF20</t>
  </si>
  <si>
    <t>KATINF21</t>
  </si>
  <si>
    <t>KATINF22</t>
  </si>
  <si>
    <t>KATINF23</t>
  </si>
  <si>
    <t>KATINF24</t>
  </si>
  <si>
    <t>MACFIZ1</t>
  </si>
  <si>
    <t>MACFIZ2</t>
  </si>
  <si>
    <t>MACFIZ3</t>
  </si>
  <si>
    <t>MACFIZ4</t>
  </si>
  <si>
    <t>MACFIZ5</t>
  </si>
  <si>
    <t>MACFIZ6</t>
  </si>
  <si>
    <t>MACFIZ7</t>
  </si>
  <si>
    <t>MACFIZ8</t>
  </si>
  <si>
    <t>MACFIZ9</t>
  </si>
  <si>
    <t>MACFIZ10</t>
  </si>
  <si>
    <t>MACFIZ11</t>
  </si>
  <si>
    <t>MACFIZ12</t>
  </si>
  <si>
    <t>MACFIZ13</t>
  </si>
  <si>
    <t>MACFIZ14</t>
  </si>
  <si>
    <t>MACFIZ15</t>
  </si>
  <si>
    <t>MACFIZ16</t>
  </si>
  <si>
    <t>MACFIZ17</t>
  </si>
  <si>
    <t>MACFIZ18</t>
  </si>
  <si>
    <t>MACFIZ19</t>
  </si>
  <si>
    <t>MACFIZ20</t>
  </si>
  <si>
    <t>MACFIZ21</t>
  </si>
  <si>
    <t>MACFIZ22</t>
  </si>
  <si>
    <t>MARMAT1</t>
  </si>
  <si>
    <t>OLAINF1</t>
  </si>
  <si>
    <t>PATINF1</t>
  </si>
  <si>
    <t>PIOFIZ1</t>
  </si>
  <si>
    <t>WIKMAT1</t>
  </si>
  <si>
    <t>WIKMAT2</t>
  </si>
  <si>
    <t>WIKMAT3</t>
  </si>
  <si>
    <t>WIKMAT4</t>
  </si>
  <si>
    <t>WIKMAT5</t>
  </si>
  <si>
    <t>WIKMAT6</t>
  </si>
  <si>
    <t>WIKMAT7</t>
  </si>
  <si>
    <t>WIKMAT8</t>
  </si>
  <si>
    <t>WIKMAT9</t>
  </si>
  <si>
    <t>WIKMAT10</t>
  </si>
  <si>
    <t>WIKMAT11</t>
  </si>
  <si>
    <t>WIKMAT12</t>
  </si>
  <si>
    <t>WIKMAT13</t>
  </si>
  <si>
    <t>WIKMAT14</t>
  </si>
  <si>
    <t>WIKMAT15</t>
  </si>
  <si>
    <t>WIKMAT16</t>
  </si>
  <si>
    <t>WIKMAT17</t>
  </si>
  <si>
    <t>WIKMAT18</t>
  </si>
  <si>
    <t>WIKMAT19</t>
  </si>
  <si>
    <t>WIKMAT20</t>
  </si>
  <si>
    <t>WIKMAT21</t>
  </si>
  <si>
    <t>WIKMAT22</t>
  </si>
  <si>
    <t>WIKMAT23</t>
  </si>
  <si>
    <t>WIKMAT24</t>
  </si>
  <si>
    <t>WIKMAT25</t>
  </si>
  <si>
    <t>WIKMAT26</t>
  </si>
  <si>
    <t>WIKMAT27</t>
  </si>
  <si>
    <t>WIKMAT28</t>
  </si>
  <si>
    <t>WIKMAT29</t>
  </si>
  <si>
    <t>ZBIFIZ1</t>
  </si>
  <si>
    <t>ZBIFIZ2</t>
  </si>
  <si>
    <t>ZBIFIZ3</t>
  </si>
  <si>
    <t>ZBIFIZ4</t>
  </si>
  <si>
    <t>ZBIFIZ5</t>
  </si>
  <si>
    <t>ZBIFIZ6</t>
  </si>
  <si>
    <t>ZBIFIZ7</t>
  </si>
  <si>
    <t>ZBIFIZ8</t>
  </si>
  <si>
    <t>ZBIINF1</t>
  </si>
  <si>
    <t>ZBIINF2</t>
  </si>
  <si>
    <t>ZBIINF3</t>
  </si>
  <si>
    <t>ZBIINF4</t>
  </si>
  <si>
    <t>ZBIINF5</t>
  </si>
  <si>
    <t>ZBIINF6</t>
  </si>
  <si>
    <t>ZBIINF7</t>
  </si>
  <si>
    <t>ZBIINF8</t>
  </si>
  <si>
    <t>ZDZFIZ1</t>
  </si>
  <si>
    <t>ZDZFIZ2</t>
  </si>
  <si>
    <t>ZDZFIZ3</t>
  </si>
  <si>
    <t>ZDZFIZ4</t>
  </si>
  <si>
    <t>ZDZFIZ5</t>
  </si>
  <si>
    <t>ZDZFIZ6</t>
  </si>
  <si>
    <t>ZDZFIZ7</t>
  </si>
  <si>
    <t>ZDZFIZ8</t>
  </si>
  <si>
    <t>ZDZMAT1</t>
  </si>
  <si>
    <t>ZDZMAT2</t>
  </si>
  <si>
    <t>ZDZMAT3</t>
  </si>
  <si>
    <t>ZDZMAT4</t>
  </si>
  <si>
    <t>ZDZMAT5</t>
  </si>
  <si>
    <t>ZDZMAT6</t>
  </si>
  <si>
    <t>ZDZMAT7</t>
  </si>
  <si>
    <t>ZDZMAT8</t>
  </si>
  <si>
    <t>ZDZMAT9</t>
  </si>
  <si>
    <t>ZDZMAT10</t>
  </si>
  <si>
    <t>ZUZINF1</t>
  </si>
  <si>
    <t>ZUZINF2</t>
  </si>
  <si>
    <t>ZUZINF3</t>
  </si>
  <si>
    <t>ZUZINF4</t>
  </si>
  <si>
    <t>ZUZINF5</t>
  </si>
  <si>
    <t>ZUZINF6</t>
  </si>
  <si>
    <t>ZUZINF7</t>
  </si>
  <si>
    <t>ZUZINF8</t>
  </si>
  <si>
    <t>ZUZINF9</t>
  </si>
  <si>
    <t>ZUZINF10</t>
  </si>
  <si>
    <t>ZUZINF11</t>
  </si>
  <si>
    <t>ZUZINF12</t>
  </si>
  <si>
    <t>ZUZMAT1</t>
  </si>
  <si>
    <t>ZUZMAT2</t>
  </si>
  <si>
    <t>ZUZMAT3</t>
  </si>
  <si>
    <t>ZUZMAT4</t>
  </si>
  <si>
    <t>ZUZMAT5</t>
  </si>
  <si>
    <t>ZUZMAT6</t>
  </si>
  <si>
    <t>ZUZMAT7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</si>
</sst>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5" refreshedDate="45772.824349652779" createdVersion="7" refreshedVersion="7" minRefreshableVersion="3" recordCount="235" xr:uid="{8E1D0F51-3111-44FC-A700-E5BA248C1D3C}">
  <cacheSource type="worksheet">
    <worksheetSource name="kursanci__3"/>
  </cacheSource>
  <cacheFields count="9">
    <cacheField name="Imiê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³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0">
      <sharedItems/>
    </cacheField>
    <cacheField name="Godzina rozpoczêcia" numFmtId="164">
      <sharedItems containsSemiMixedTypes="0" containsNonDate="0" containsDate="1" containsString="0" minDate="1899-12-30T09:00:00" maxDate="1899-12-30T18:00:00"/>
    </cacheField>
    <cacheField name="Godzina zakoñczenia" numFmtId="164">
      <sharedItems containsSemiMixedTypes="0" containsNonDate="0" containsDate="1" containsString="0" minDate="1899-12-30T10:00:00" maxDate="1899-12-30T19:00:00"/>
    </cacheField>
    <cacheField name="Stawka za godzinê" numFmtId="0">
      <sharedItems containsSemiMixedTypes="0" containsString="0" containsNumber="1" containsInteger="1" minValue="40" maxValue="60"/>
    </cacheField>
    <cacheField name="trwanie" numFmtId="164">
      <sharedItems containsSemiMixedTypes="0" containsNonDate="0" containsDate="1" containsString="0" minDate="1899-12-30T01:00:00" maxDate="1899-12-30T02:00:00"/>
    </cacheField>
    <cacheField name="godz" numFmtId="0">
      <sharedItems containsSemiMixedTypes="0" containsString="0" containsNumber="1" minValue="0.99999999999999911" maxValue="2.0000000000000009"/>
    </cacheField>
    <cacheField name="koszt" numFmtId="0">
      <sharedItems containsSemiMixedTypes="0" containsString="0" containsNumber="1" minValue="39.999999999999964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5" refreshedDate="45772.83551597222" createdVersion="7" refreshedVersion="7" minRefreshableVersion="3" recordCount="237" xr:uid="{822D63A9-BED4-4B78-A141-8B48FA317B03}">
  <cacheSource type="worksheet">
    <worksheetSource ref="F1:G1048576" sheet="zad64"/>
  </cacheSource>
  <cacheFields count="2">
    <cacheField name="nick place" numFmtId="0">
      <sharedItems containsString="0" containsBlank="1" containsNumber="1" containsInteger="1" minValue="0" maxValue="1" count="3">
        <n v="0"/>
        <n v="1"/>
        <m/>
      </sharedItems>
    </cacheField>
    <cacheField name="nick" numFmtId="0">
      <sharedItems containsBlank="1" count="236">
        <s v="AGNINF1"/>
        <s v="AGNINF2"/>
        <s v="AGNINF3"/>
        <s v="AGNINF4"/>
        <s v="AGNINF5"/>
        <s v="AGNINF6"/>
        <s v="AGNINF7"/>
        <s v="AGNINF8"/>
        <s v="AGNINF9"/>
        <s v="AGNINF10"/>
        <s v="AGNMAT1"/>
        <s v="AGNMAT2"/>
        <s v="AGNMAT3"/>
        <s v="AGNMAT4"/>
        <s v="AGNMAT5"/>
        <s v="AGNMAT6"/>
        <s v="ANDINF1"/>
        <s v="ANNINF1"/>
        <s v="ANNINF2"/>
        <s v="ANNINF3"/>
        <s v="ANNINF4"/>
        <s v="ANNINF5"/>
        <s v="ANNINF6"/>
        <s v="ANNINF7"/>
        <s v="ANNINF8"/>
        <s v="ANNINF9"/>
        <s v="ANNINF10"/>
        <s v="BARINF1"/>
        <s v="BARINF2"/>
        <s v="BARINF3"/>
        <s v="BARINF4"/>
        <s v="BARINF5"/>
        <s v="BARINF6"/>
        <s v="BARINF7"/>
        <s v="BARINF8"/>
        <s v="BARINF9"/>
        <s v="BARINF10"/>
        <s v="BARINF11"/>
        <s v="BARINF12"/>
        <s v="BARINF13"/>
        <s v="BARINF14"/>
        <s v="BARINF15"/>
        <s v="BARINF16"/>
        <s v="BARINF17"/>
        <s v="BARINF18"/>
        <s v="BARINF19"/>
        <s v="BARINF20"/>
        <s v="EWAMAT1"/>
        <s v="EWAMAT2"/>
        <s v="EWAMAT3"/>
        <s v="EWAMAT4"/>
        <s v="EWAMAT5"/>
        <s v="EWAMAT6"/>
        <s v="EWAMAT7"/>
        <s v="EWAMAT8"/>
        <s v="EWAMAT9"/>
        <s v="EWAMAT10"/>
        <s v="EWAMAT11"/>
        <s v="EWAMAT12"/>
        <s v="EWAMAT13"/>
        <s v="EWAMAT14"/>
        <s v="JANFIZ1"/>
        <s v="JANFIZ2"/>
        <s v="JANFIZ3"/>
        <s v="JANFIZ4"/>
        <s v="JANFIZ5"/>
        <s v="JANFIZ6"/>
        <s v="JANFIZ7"/>
        <s v="JANFIZ8"/>
        <s v="JANFIZ9"/>
        <s v="JANFIZ10"/>
        <s v="JANFIZ11"/>
        <s v="JANFIZ12"/>
        <s v="JANFIZ13"/>
        <s v="JANFIZ14"/>
        <s v="JANFIZ15"/>
        <s v="JANFIZ16"/>
        <s v="JANFIZ17"/>
        <s v="JANFIZ18"/>
        <s v="JANFIZ19"/>
        <s v="JANFIZ20"/>
        <s v="JANFIZ21"/>
        <s v="JANFIZ22"/>
        <s v="JANFIZ23"/>
        <s v="JANFIZ24"/>
        <s v="JULFIZ1"/>
        <s v="JULFIZ2"/>
        <s v="JULFIZ3"/>
        <s v="JULFIZ4"/>
        <s v="JULFIZ5"/>
        <s v="JULFIZ6"/>
        <s v="JULFIZ7"/>
        <s v="JULINF1"/>
        <s v="JULINF2"/>
        <s v="JULINF3"/>
        <s v="JULINF4"/>
        <s v="JULINF5"/>
        <s v="JULINF6"/>
        <s v="JULINF7"/>
        <s v="JULINF8"/>
        <s v="JULINF9"/>
        <s v="JULINF10"/>
        <s v="JULINF11"/>
        <s v="KATINF1"/>
        <s v="KATINF2"/>
        <s v="KATINF3"/>
        <s v="KATINF4"/>
        <s v="KATINF5"/>
        <s v="KATINF6"/>
        <s v="KATINF7"/>
        <s v="KATINF8"/>
        <s v="KATINF9"/>
        <s v="KATINF10"/>
        <s v="KATINF11"/>
        <s v="KATINF12"/>
        <s v="KATINF13"/>
        <s v="KATINF14"/>
        <s v="KATINF15"/>
        <s v="KATINF16"/>
        <s v="KATINF17"/>
        <s v="KATINF18"/>
        <s v="KATINF19"/>
        <s v="KATINF20"/>
        <s v="KATINF21"/>
        <s v="KATINF22"/>
        <s v="KATINF23"/>
        <s v="KATINF24"/>
        <s v="MACFIZ1"/>
        <s v="MACFIZ2"/>
        <s v="MACFIZ3"/>
        <s v="MACFIZ4"/>
        <s v="MACFIZ5"/>
        <s v="MACFIZ6"/>
        <s v="MACFIZ7"/>
        <s v="MACFIZ8"/>
        <s v="MACFIZ9"/>
        <s v="MACFIZ10"/>
        <s v="MACFIZ11"/>
        <s v="MACFIZ12"/>
        <s v="MACFIZ13"/>
        <s v="MACFIZ14"/>
        <s v="MACFIZ15"/>
        <s v="MACFIZ16"/>
        <s v="MACFIZ17"/>
        <s v="MACFIZ18"/>
        <s v="MACFIZ19"/>
        <s v="MACFIZ20"/>
        <s v="MACFIZ21"/>
        <s v="MACFIZ22"/>
        <s v="MARMAT1"/>
        <s v="OLAINF1"/>
        <s v="PATINF1"/>
        <s v="PIOFIZ1"/>
        <s v="WIKMAT1"/>
        <s v="WIKMAT2"/>
        <s v="WIKMAT3"/>
        <s v="WIKMAT4"/>
        <s v="WIKMAT5"/>
        <s v="WIKMAT6"/>
        <s v="WIKMAT7"/>
        <s v="WIKMAT8"/>
        <s v="WIKMAT9"/>
        <s v="WIKMAT10"/>
        <s v="WIKMAT11"/>
        <s v="WIKMAT12"/>
        <s v="WIKMAT13"/>
        <s v="WIKMAT14"/>
        <s v="WIKMAT15"/>
        <s v="WIKMAT16"/>
        <s v="WIKMAT17"/>
        <s v="WIKMAT18"/>
        <s v="WIKMAT19"/>
        <s v="WIKMAT20"/>
        <s v="WIKMAT21"/>
        <s v="WIKMAT22"/>
        <s v="WIKMAT23"/>
        <s v="WIKMAT24"/>
        <s v="WIKMAT25"/>
        <s v="WIKMAT26"/>
        <s v="WIKMAT27"/>
        <s v="WIKMAT28"/>
        <s v="WIKMAT29"/>
        <s v="ZBIFIZ1"/>
        <s v="ZBIFIZ2"/>
        <s v="ZBIFIZ3"/>
        <s v="ZBIFIZ4"/>
        <s v="ZBIFIZ5"/>
        <s v="ZBIFIZ6"/>
        <s v="ZBIFIZ7"/>
        <s v="ZBIFIZ8"/>
        <s v="ZBIINF1"/>
        <s v="ZBIINF2"/>
        <s v="ZBIINF3"/>
        <s v="ZBIINF4"/>
        <s v="ZBIINF5"/>
        <s v="ZBIINF6"/>
        <s v="ZBIINF7"/>
        <s v="ZBIINF8"/>
        <s v="ZDZFIZ1"/>
        <s v="ZDZFIZ2"/>
        <s v="ZDZFIZ3"/>
        <s v="ZDZFIZ4"/>
        <s v="ZDZFIZ5"/>
        <s v="ZDZFIZ6"/>
        <s v="ZDZFIZ7"/>
        <s v="ZDZFIZ8"/>
        <s v="ZDZMAT1"/>
        <s v="ZDZMAT2"/>
        <s v="ZDZMAT3"/>
        <s v="ZDZMAT4"/>
        <s v="ZDZMAT5"/>
        <s v="ZDZMAT6"/>
        <s v="ZDZMAT7"/>
        <s v="ZDZMAT8"/>
        <s v="ZDZMAT9"/>
        <s v="ZDZMAT10"/>
        <s v="ZUZINF1"/>
        <s v="ZUZINF2"/>
        <s v="ZUZINF3"/>
        <s v="ZUZINF4"/>
        <s v="ZUZINF5"/>
        <s v="ZUZINF6"/>
        <s v="ZUZINF7"/>
        <s v="ZUZINF8"/>
        <s v="ZUZINF9"/>
        <s v="ZUZINF10"/>
        <s v="ZUZINF11"/>
        <s v="ZUZINF12"/>
        <s v="ZUZMAT1"/>
        <s v="ZUZMAT2"/>
        <s v="ZUZMAT3"/>
        <s v="ZUZMAT4"/>
        <s v="ZUZMAT5"/>
        <s v="ZUZMAT6"/>
        <s v="ZUZMAT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s v="01-10-2025"/>
    <d v="1899-12-30T09:00:00"/>
    <d v="1899-12-30T10:00:00"/>
    <n v="60"/>
    <d v="1899-12-30T01:00:00"/>
    <n v="1.0000000000000004"/>
    <n v="60.000000000000028"/>
  </r>
  <r>
    <x v="1"/>
    <s v="Matematyka"/>
    <s v="02-10-2025"/>
    <d v="1899-12-30T09:00:00"/>
    <d v="1899-12-30T10:45:00"/>
    <n v="50"/>
    <d v="1899-12-30T01:45:00"/>
    <n v="1.7500000000000004"/>
    <n v="87.500000000000028"/>
  </r>
  <r>
    <x v="2"/>
    <s v="Matematyka"/>
    <s v="02-10-2025"/>
    <d v="1899-12-30T11:15:00"/>
    <d v="1899-12-30T13:15:00"/>
    <n v="50"/>
    <d v="1899-12-30T02:00:00"/>
    <n v="2.0000000000000009"/>
    <n v="100.00000000000004"/>
  </r>
  <r>
    <x v="3"/>
    <s v="Fizyka"/>
    <s v="06-10-2025"/>
    <d v="1899-12-30T09:00:00"/>
    <d v="1899-12-30T11:00:00"/>
    <n v="40"/>
    <d v="1899-12-30T02:00:00"/>
    <n v="1.9999999999999996"/>
    <n v="79.999999999999986"/>
  </r>
  <r>
    <x v="1"/>
    <s v="Matematyka"/>
    <s v="06-10-2025"/>
    <d v="1899-12-30T11:30:00"/>
    <d v="1899-12-30T12:30:00"/>
    <n v="50"/>
    <d v="1899-12-30T01:00:00"/>
    <n v="1.0000000000000004"/>
    <n v="50.000000000000021"/>
  </r>
  <r>
    <x v="4"/>
    <s v="Matematyka"/>
    <s v="07-10-2025"/>
    <d v="1899-12-30T09:00:00"/>
    <d v="1899-12-30T10:15:00"/>
    <n v="50"/>
    <d v="1899-12-30T01:15:00"/>
    <n v="1.2499999999999996"/>
    <n v="62.499999999999979"/>
  </r>
  <r>
    <x v="5"/>
    <s v="Informatyka"/>
    <s v="07-10-2025"/>
    <d v="1899-12-30T11:00:00"/>
    <d v="1899-12-30T12:45:00"/>
    <n v="60"/>
    <d v="1899-12-30T01:45:00"/>
    <n v="1.7500000000000004"/>
    <n v="105.00000000000003"/>
  </r>
  <r>
    <x v="6"/>
    <s v="Fizyka"/>
    <s v="07-10-2025"/>
    <d v="1899-12-30T13:30:00"/>
    <d v="1899-12-30T14:45:00"/>
    <n v="40"/>
    <d v="1899-12-30T01:15:00"/>
    <n v="1.2500000000000009"/>
    <n v="50.000000000000036"/>
  </r>
  <r>
    <x v="5"/>
    <s v="Informatyka"/>
    <s v="08-10-2025"/>
    <d v="1899-12-30T09:00:00"/>
    <d v="1899-12-30T10:00:00"/>
    <n v="60"/>
    <d v="1899-12-30T01:00:00"/>
    <n v="1.0000000000000004"/>
    <n v="60.000000000000028"/>
  </r>
  <r>
    <x v="3"/>
    <s v="Fizyka"/>
    <s v="08-10-2025"/>
    <d v="1899-12-30T10:45:00"/>
    <d v="1899-12-30T12:15:00"/>
    <n v="40"/>
    <d v="1899-12-30T01:30:00"/>
    <n v="1.4999999999999987"/>
    <n v="59.999999999999943"/>
  </r>
  <r>
    <x v="3"/>
    <s v="Fizyka"/>
    <s v="08-10-2025"/>
    <d v="1899-12-30T12:30:00"/>
    <d v="1899-12-30T14:15:00"/>
    <n v="40"/>
    <d v="1899-12-30T01:45:00"/>
    <n v="1.7499999999999991"/>
    <n v="69.999999999999972"/>
  </r>
  <r>
    <x v="1"/>
    <s v="Matematyka"/>
    <s v="10-10-2025"/>
    <d v="1899-12-30T09:00:00"/>
    <d v="1899-12-30T10:00:00"/>
    <n v="50"/>
    <d v="1899-12-30T01:00:00"/>
    <n v="1.0000000000000004"/>
    <n v="50.000000000000021"/>
  </r>
  <r>
    <x v="0"/>
    <s v="Informatyka"/>
    <s v="10-10-2025"/>
    <d v="1899-12-30T10:30:00"/>
    <d v="1899-12-30T12:00:00"/>
    <n v="60"/>
    <d v="1899-12-30T01:30:00"/>
    <n v="1.5"/>
    <n v="90"/>
  </r>
  <r>
    <x v="5"/>
    <s v="Informatyka"/>
    <s v="10-10-2025"/>
    <d v="1899-12-30T12:45:00"/>
    <d v="1899-12-30T13:45:00"/>
    <n v="60"/>
    <d v="1899-12-30T01:00:00"/>
    <n v="0.99999999999999911"/>
    <n v="59.999999999999943"/>
  </r>
  <r>
    <x v="0"/>
    <s v="Informatyka"/>
    <s v="10-10-2025"/>
    <d v="1899-12-30T14:15:00"/>
    <d v="1899-12-30T15:45:00"/>
    <n v="60"/>
    <d v="1899-12-30T01:30:00"/>
    <n v="1.5"/>
    <n v="90"/>
  </r>
  <r>
    <x v="2"/>
    <s v="Informatyka"/>
    <s v="13-10-2025"/>
    <d v="1899-12-30T09:30:00"/>
    <d v="1899-12-30T11:00:00"/>
    <n v="60"/>
    <d v="1899-12-30T01:30:00"/>
    <n v="1.5"/>
    <n v="90"/>
  </r>
  <r>
    <x v="3"/>
    <s v="Fizyka"/>
    <s v="13-10-2025"/>
    <d v="1899-12-30T11:15:00"/>
    <d v="1899-12-30T12:30:00"/>
    <n v="40"/>
    <d v="1899-12-30T01:15:00"/>
    <n v="1.2500000000000009"/>
    <n v="50.000000000000036"/>
  </r>
  <r>
    <x v="1"/>
    <s v="Matematyka"/>
    <s v="13-10-2025"/>
    <d v="1899-12-30T12:45:00"/>
    <d v="1899-12-30T14:45:00"/>
    <n v="50"/>
    <d v="1899-12-30T02:00:00"/>
    <n v="2.0000000000000009"/>
    <n v="100.00000000000004"/>
  </r>
  <r>
    <x v="3"/>
    <s v="Fizyka"/>
    <s v="13-10-2025"/>
    <d v="1899-12-30T15:00:00"/>
    <d v="1899-12-30T17:00:00"/>
    <n v="40"/>
    <d v="1899-12-30T02:00:00"/>
    <n v="2.0000000000000009"/>
    <n v="80.000000000000028"/>
  </r>
  <r>
    <x v="7"/>
    <s v="Informatyka"/>
    <s v="13-10-2025"/>
    <d v="1899-12-30T17:00:00"/>
    <d v="1899-12-30T18:15:00"/>
    <n v="60"/>
    <d v="1899-12-30T01:15:00"/>
    <n v="1.2499999999999982"/>
    <n v="74.999999999999886"/>
  </r>
  <r>
    <x v="8"/>
    <s v="Matematyka"/>
    <s v="14-10-2025"/>
    <d v="1899-12-30T09:00:00"/>
    <d v="1899-12-30T10:15:00"/>
    <n v="50"/>
    <d v="1899-12-30T01:15:00"/>
    <n v="1.2499999999999996"/>
    <n v="62.499999999999979"/>
  </r>
  <r>
    <x v="9"/>
    <s v="Fizyka"/>
    <s v="14-10-2025"/>
    <d v="1899-12-30T10:30:00"/>
    <d v="1899-12-30T11:30:00"/>
    <n v="40"/>
    <d v="1899-12-30T01:00:00"/>
    <n v="1.0000000000000004"/>
    <n v="40.000000000000014"/>
  </r>
  <r>
    <x v="9"/>
    <s v="Fizyka"/>
    <s v="14-10-2025"/>
    <d v="1899-12-30T11:30:00"/>
    <d v="1899-12-30T12:45:00"/>
    <n v="40"/>
    <d v="1899-12-30T01:15:00"/>
    <n v="1.2499999999999996"/>
    <n v="49.999999999999986"/>
  </r>
  <r>
    <x v="1"/>
    <s v="Matematyka"/>
    <s v="14-10-2025"/>
    <d v="1899-12-30T12:45:00"/>
    <d v="1899-12-30T14:15:00"/>
    <n v="50"/>
    <d v="1899-12-30T01:30:00"/>
    <n v="1.5"/>
    <n v="75"/>
  </r>
  <r>
    <x v="10"/>
    <s v="Matematyka"/>
    <s v="14-10-2025"/>
    <d v="1899-12-30T14:30:00"/>
    <d v="1899-12-30T15:30:00"/>
    <n v="50"/>
    <d v="1899-12-30T01:00:00"/>
    <n v="1.0000000000000018"/>
    <n v="50.000000000000085"/>
  </r>
  <r>
    <x v="8"/>
    <s v="Matematyka"/>
    <s v="15-10-2025"/>
    <d v="1899-12-30T09:00:00"/>
    <d v="1899-12-30T10:15:00"/>
    <n v="50"/>
    <d v="1899-12-30T01:15:00"/>
    <n v="1.2499999999999996"/>
    <n v="62.499999999999979"/>
  </r>
  <r>
    <x v="5"/>
    <s v="Informatyka"/>
    <s v="15-10-2025"/>
    <d v="1899-12-30T10:15:00"/>
    <d v="1899-12-30T11:30:00"/>
    <n v="60"/>
    <d v="1899-12-30T01:15:00"/>
    <n v="1.2500000000000009"/>
    <n v="75.000000000000057"/>
  </r>
  <r>
    <x v="6"/>
    <s v="Informatyka"/>
    <s v="15-10-2025"/>
    <d v="1899-12-30T12:15:00"/>
    <d v="1899-12-30T14:00:00"/>
    <n v="60"/>
    <d v="1899-12-30T01:45:00"/>
    <n v="1.7500000000000018"/>
    <n v="105.00000000000011"/>
  </r>
  <r>
    <x v="1"/>
    <s v="Matematyka"/>
    <s v="20-10-2025"/>
    <d v="1899-12-30T09:00:00"/>
    <d v="1899-12-30T10:30:00"/>
    <n v="50"/>
    <d v="1899-12-30T01:30:00"/>
    <n v="1.5"/>
    <n v="75"/>
  </r>
  <r>
    <x v="10"/>
    <s v="Matematyka"/>
    <s v="20-10-2025"/>
    <d v="1899-12-30T11:00:00"/>
    <d v="1899-12-30T13:00:00"/>
    <n v="50"/>
    <d v="1899-12-30T02:00:00"/>
    <n v="1.9999999999999996"/>
    <n v="99.999999999999972"/>
  </r>
  <r>
    <x v="7"/>
    <s v="Informatyka"/>
    <s v="20-10-2025"/>
    <d v="1899-12-30T14:00:00"/>
    <d v="1899-12-30T15:00:00"/>
    <n v="60"/>
    <d v="1899-12-30T01:00:00"/>
    <n v="0.99999999999999911"/>
    <n v="59.999999999999943"/>
  </r>
  <r>
    <x v="3"/>
    <s v="Fizyka"/>
    <s v="20-10-2025"/>
    <d v="1899-12-30T15:15:00"/>
    <d v="1899-12-30T16:45:00"/>
    <n v="40"/>
    <d v="1899-12-30T01:30:00"/>
    <n v="1.5"/>
    <n v="60"/>
  </r>
  <r>
    <x v="2"/>
    <s v="Matematyka"/>
    <s v="21-10-2025"/>
    <d v="1899-12-30T09:00:00"/>
    <d v="1899-12-30T11:00:00"/>
    <n v="50"/>
    <d v="1899-12-30T02:00:00"/>
    <n v="1.9999999999999996"/>
    <n v="99.999999999999972"/>
  </r>
  <r>
    <x v="2"/>
    <s v="Informatyka"/>
    <s v="21-10-2025"/>
    <d v="1899-12-30T11:30:00"/>
    <d v="1899-12-30T13:15:00"/>
    <n v="60"/>
    <d v="1899-12-30T01:45:00"/>
    <n v="1.7500000000000004"/>
    <n v="105.00000000000003"/>
  </r>
  <r>
    <x v="10"/>
    <s v="Matematyka"/>
    <s v="22-10-2025"/>
    <d v="1899-12-30T09:00:00"/>
    <d v="1899-12-30T10:15:00"/>
    <n v="50"/>
    <d v="1899-12-30T01:15:00"/>
    <n v="1.2499999999999996"/>
    <n v="62.499999999999979"/>
  </r>
  <r>
    <x v="4"/>
    <s v="Informatyka"/>
    <s v="22-10-2025"/>
    <d v="1899-12-30T10:45:00"/>
    <d v="1899-12-30T11:45:00"/>
    <n v="60"/>
    <d v="1899-12-30T01:00:00"/>
    <n v="0.99999999999999911"/>
    <n v="59.999999999999943"/>
  </r>
  <r>
    <x v="10"/>
    <s v="Fizyka"/>
    <s v="23-10-2025"/>
    <d v="1899-12-30T09:00:00"/>
    <d v="1899-12-30T10:00:00"/>
    <n v="40"/>
    <d v="1899-12-30T01:00:00"/>
    <n v="1.0000000000000004"/>
    <n v="40.000000000000014"/>
  </r>
  <r>
    <x v="0"/>
    <s v="Informatyka"/>
    <s v="24-10-2025"/>
    <d v="1899-12-30T09:00:00"/>
    <d v="1899-12-30T10:00:00"/>
    <n v="60"/>
    <d v="1899-12-30T01:00:00"/>
    <n v="1.0000000000000004"/>
    <n v="60.000000000000028"/>
  </r>
  <r>
    <x v="9"/>
    <s v="Fizyka"/>
    <s v="24-10-2025"/>
    <d v="1899-12-30T10:30:00"/>
    <d v="1899-12-30T11:30:00"/>
    <n v="40"/>
    <d v="1899-12-30T01:00:00"/>
    <n v="1.0000000000000004"/>
    <n v="40.000000000000014"/>
  </r>
  <r>
    <x v="6"/>
    <s v="Informatyka"/>
    <s v="31-10-2025"/>
    <d v="1899-12-30T09:00:00"/>
    <d v="1899-12-30T10:45:00"/>
    <n v="60"/>
    <d v="1899-12-30T01:45:00"/>
    <n v="1.7500000000000004"/>
    <n v="105.00000000000003"/>
  </r>
  <r>
    <x v="5"/>
    <s v="Informatyka"/>
    <s v="31-10-2025"/>
    <d v="1899-12-30T10:45:00"/>
    <d v="1899-12-30T12:15:00"/>
    <n v="60"/>
    <d v="1899-12-30T01:30:00"/>
    <n v="1.4999999999999987"/>
    <n v="89.999999999999915"/>
  </r>
  <r>
    <x v="9"/>
    <s v="Fizyka"/>
    <s v="31-10-2025"/>
    <d v="1899-12-30T12:45:00"/>
    <d v="1899-12-30T14:30:00"/>
    <n v="40"/>
    <d v="1899-12-30T01:45:00"/>
    <n v="1.7499999999999991"/>
    <n v="69.999999999999972"/>
  </r>
  <r>
    <x v="0"/>
    <s v="Informatyka"/>
    <s v="31-10-2025"/>
    <d v="1899-12-30T14:30:00"/>
    <d v="1899-12-30T16:15:00"/>
    <n v="60"/>
    <d v="1899-12-30T01:45:00"/>
    <n v="1.7500000000000018"/>
    <n v="105.00000000000011"/>
  </r>
  <r>
    <x v="2"/>
    <s v="Informatyka"/>
    <s v="03-11-2025"/>
    <d v="1899-12-30T09:00:00"/>
    <d v="1899-12-30T10:30:00"/>
    <n v="60"/>
    <d v="1899-12-30T01:30:00"/>
    <n v="1.5"/>
    <n v="90"/>
  </r>
  <r>
    <x v="1"/>
    <s v="Matematyka"/>
    <s v="05-11-2025"/>
    <d v="1899-12-30T09:00:00"/>
    <d v="1899-12-30T10:00:00"/>
    <n v="50"/>
    <d v="1899-12-30T01:00:00"/>
    <n v="1.0000000000000004"/>
    <n v="50.000000000000021"/>
  </r>
  <r>
    <x v="1"/>
    <s v="Matematyka"/>
    <s v="05-11-2025"/>
    <d v="1899-12-30T10:00:00"/>
    <d v="1899-12-30T12:00:00"/>
    <n v="50"/>
    <d v="1899-12-30T02:00:00"/>
    <n v="1.9999999999999996"/>
    <n v="99.999999999999972"/>
  </r>
  <r>
    <x v="2"/>
    <s v="Informatyka"/>
    <s v="05-11-2025"/>
    <d v="1899-12-30T12:30:00"/>
    <d v="1899-12-30T14:00:00"/>
    <n v="60"/>
    <d v="1899-12-30T01:30:00"/>
    <n v="1.5"/>
    <n v="90"/>
  </r>
  <r>
    <x v="0"/>
    <s v="Informatyka"/>
    <s v="06-11-2025"/>
    <d v="1899-12-30T09:00:00"/>
    <d v="1899-12-30T10:30:00"/>
    <n v="60"/>
    <d v="1899-12-30T01:30:00"/>
    <n v="1.5"/>
    <n v="90"/>
  </r>
  <r>
    <x v="8"/>
    <s v="Matematyka"/>
    <s v="06-11-2025"/>
    <d v="1899-12-30T11:00:00"/>
    <d v="1899-12-30T12:45:00"/>
    <n v="50"/>
    <d v="1899-12-30T01:45:00"/>
    <n v="1.7500000000000004"/>
    <n v="87.500000000000028"/>
  </r>
  <r>
    <x v="6"/>
    <s v="Fizyka"/>
    <s v="06-11-2025"/>
    <d v="1899-12-30T13:45:00"/>
    <d v="1899-12-30T15:30:00"/>
    <n v="40"/>
    <d v="1899-12-30T01:45:00"/>
    <n v="1.7500000000000018"/>
    <n v="70.000000000000071"/>
  </r>
  <r>
    <x v="4"/>
    <s v="Informatyka"/>
    <s v="06-11-2025"/>
    <d v="1899-12-30T15:30:00"/>
    <d v="1899-12-30T17:00:00"/>
    <n v="60"/>
    <d v="1899-12-30T01:30:00"/>
    <n v="1.5"/>
    <n v="90"/>
  </r>
  <r>
    <x v="2"/>
    <s v="Matematyka"/>
    <s v="06-11-2025"/>
    <d v="1899-12-30T17:00:00"/>
    <d v="1899-12-30T18:00:00"/>
    <n v="50"/>
    <d v="1899-12-30T01:00:00"/>
    <n v="0.99999999999999911"/>
    <n v="49.999999999999957"/>
  </r>
  <r>
    <x v="5"/>
    <s v="Informatyka"/>
    <s v="07-11-2025"/>
    <d v="1899-12-30T09:00:00"/>
    <d v="1899-12-30T10:00:00"/>
    <n v="60"/>
    <d v="1899-12-30T01:00:00"/>
    <n v="1.0000000000000004"/>
    <n v="60.000000000000028"/>
  </r>
  <r>
    <x v="4"/>
    <s v="Informatyka"/>
    <s v="07-11-2025"/>
    <d v="1899-12-30T10:45:00"/>
    <d v="1899-12-30T12:15:00"/>
    <n v="60"/>
    <d v="1899-12-30T01:30:00"/>
    <n v="1.4999999999999987"/>
    <n v="89.999999999999915"/>
  </r>
  <r>
    <x v="3"/>
    <s v="Fizyka"/>
    <s v="10-11-2025"/>
    <d v="1899-12-30T09:00:00"/>
    <d v="1899-12-30T10:15:00"/>
    <n v="40"/>
    <d v="1899-12-30T01:15:00"/>
    <n v="1.2499999999999996"/>
    <n v="49.999999999999986"/>
  </r>
  <r>
    <x v="3"/>
    <s v="Fizyka"/>
    <s v="10-11-2025"/>
    <d v="1899-12-30T10:15:00"/>
    <d v="1899-12-30T11:30:00"/>
    <n v="40"/>
    <d v="1899-12-30T01:15:00"/>
    <n v="1.2500000000000009"/>
    <n v="50.000000000000036"/>
  </r>
  <r>
    <x v="7"/>
    <s v="Fizyka"/>
    <s v="11-11-2025"/>
    <d v="1899-12-30T09:00:00"/>
    <d v="1899-12-30T10:00:00"/>
    <n v="40"/>
    <d v="1899-12-30T01:00:00"/>
    <n v="1.0000000000000004"/>
    <n v="40.000000000000014"/>
  </r>
  <r>
    <x v="2"/>
    <s v="Informatyka"/>
    <s v="11-11-2025"/>
    <d v="1899-12-30T10:00:00"/>
    <d v="1899-12-30T11:15:00"/>
    <n v="60"/>
    <d v="1899-12-30T01:15:00"/>
    <n v="1.2499999999999996"/>
    <n v="74.999999999999972"/>
  </r>
  <r>
    <x v="4"/>
    <s v="Informatyka"/>
    <s v="11-11-2025"/>
    <d v="1899-12-30T11:15:00"/>
    <d v="1899-12-30T12:15:00"/>
    <n v="60"/>
    <d v="1899-12-30T01:00:00"/>
    <n v="0.99999999999999911"/>
    <n v="59.999999999999943"/>
  </r>
  <r>
    <x v="9"/>
    <s v="Fizyka"/>
    <s v="12-11-2025"/>
    <d v="1899-12-30T09:00:00"/>
    <d v="1899-12-30T10:00:00"/>
    <n v="40"/>
    <d v="1899-12-30T01:00:00"/>
    <n v="1.0000000000000004"/>
    <n v="40.000000000000014"/>
  </r>
  <r>
    <x v="7"/>
    <s v="Informatyka"/>
    <s v="12-11-2025"/>
    <d v="1899-12-30T11:00:00"/>
    <d v="1899-12-30T12:30:00"/>
    <n v="60"/>
    <d v="1899-12-30T01:30:00"/>
    <n v="1.5000000000000013"/>
    <n v="90.000000000000085"/>
  </r>
  <r>
    <x v="0"/>
    <s v="Informatyka"/>
    <s v="12-11-2025"/>
    <d v="1899-12-30T12:45:00"/>
    <d v="1899-12-30T13:45:00"/>
    <n v="60"/>
    <d v="1899-12-30T01:00:00"/>
    <n v="0.99999999999999911"/>
    <n v="59.999999999999943"/>
  </r>
  <r>
    <x v="4"/>
    <s v="Informatyka"/>
    <s v="12-11-2025"/>
    <d v="1899-12-30T13:45:00"/>
    <d v="1899-12-30T15:00:00"/>
    <n v="60"/>
    <d v="1899-12-30T01:15:00"/>
    <n v="1.2500000000000009"/>
    <n v="75.000000000000057"/>
  </r>
  <r>
    <x v="5"/>
    <s v="Informatyka"/>
    <s v="12-11-2025"/>
    <d v="1899-12-30T15:45:00"/>
    <d v="1899-12-30T17:15:00"/>
    <n v="60"/>
    <d v="1899-12-30T01:30:00"/>
    <n v="1.5"/>
    <n v="90"/>
  </r>
  <r>
    <x v="9"/>
    <s v="Fizyka"/>
    <s v="13-11-2025"/>
    <d v="1899-12-30T09:00:00"/>
    <d v="1899-12-30T11:00:00"/>
    <n v="40"/>
    <d v="1899-12-30T02:00:00"/>
    <n v="1.9999999999999996"/>
    <n v="79.999999999999986"/>
  </r>
  <r>
    <x v="9"/>
    <s v="Fizyka"/>
    <s v="13-11-2025"/>
    <d v="1899-12-30T11:15:00"/>
    <d v="1899-12-30T12:45:00"/>
    <n v="40"/>
    <d v="1899-12-30T01:30:00"/>
    <n v="1.5"/>
    <n v="60"/>
  </r>
  <r>
    <x v="4"/>
    <s v="Matematyka"/>
    <s v="13-11-2025"/>
    <d v="1899-12-30T13:30:00"/>
    <d v="1899-12-30T15:15:00"/>
    <n v="50"/>
    <d v="1899-12-30T01:45:00"/>
    <n v="1.7499999999999991"/>
    <n v="87.499999999999957"/>
  </r>
  <r>
    <x v="11"/>
    <s v="Fizyka"/>
    <s v="13-11-2025"/>
    <d v="1899-12-30T16:00:00"/>
    <d v="1899-12-30T18:00:00"/>
    <n v="40"/>
    <d v="1899-12-30T02:00:00"/>
    <n v="2.0000000000000009"/>
    <n v="80.000000000000028"/>
  </r>
  <r>
    <x v="7"/>
    <s v="Fizyka"/>
    <s v="14-11-2025"/>
    <d v="1899-12-30T09:00:00"/>
    <d v="1899-12-30T10:15:00"/>
    <n v="40"/>
    <d v="1899-12-30T01:15:00"/>
    <n v="1.2499999999999996"/>
    <n v="49.999999999999986"/>
  </r>
  <r>
    <x v="1"/>
    <s v="Matematyka"/>
    <s v="14-11-2025"/>
    <d v="1899-12-30T10:30:00"/>
    <d v="1899-12-30T11:45:00"/>
    <n v="50"/>
    <d v="1899-12-30T01:15:00"/>
    <n v="1.2499999999999996"/>
    <n v="62.499999999999979"/>
  </r>
  <r>
    <x v="3"/>
    <s v="Fizyka"/>
    <s v="14-11-2025"/>
    <d v="1899-12-30T12:15:00"/>
    <d v="1899-12-30T14:15:00"/>
    <n v="40"/>
    <d v="1899-12-30T02:00:00"/>
    <n v="2.0000000000000009"/>
    <n v="80.000000000000028"/>
  </r>
  <r>
    <x v="3"/>
    <s v="Fizyka"/>
    <s v="17-11-2025"/>
    <d v="1899-12-30T09:00:00"/>
    <d v="1899-12-30T11:00:00"/>
    <n v="40"/>
    <d v="1899-12-30T02:00:00"/>
    <n v="1.9999999999999996"/>
    <n v="79.999999999999986"/>
  </r>
  <r>
    <x v="0"/>
    <s v="Informatyka"/>
    <s v="17-11-2025"/>
    <d v="1899-12-30T11:30:00"/>
    <d v="1899-12-30T13:15:00"/>
    <n v="60"/>
    <d v="1899-12-30T01:45:00"/>
    <n v="1.7500000000000004"/>
    <n v="105.00000000000003"/>
  </r>
  <r>
    <x v="0"/>
    <s v="Informatyka"/>
    <s v="17-11-2025"/>
    <d v="1899-12-30T13:30:00"/>
    <d v="1899-12-30T15:00:00"/>
    <n v="60"/>
    <d v="1899-12-30T01:30:00"/>
    <n v="1.5"/>
    <n v="90"/>
  </r>
  <r>
    <x v="10"/>
    <s v="Matematyka"/>
    <s v="17-11-2025"/>
    <d v="1899-12-30T16:15:00"/>
    <d v="1899-12-30T18:15:00"/>
    <n v="50"/>
    <d v="1899-12-30T02:00:00"/>
    <n v="1.9999999999999982"/>
    <n v="99.999999999999915"/>
  </r>
  <r>
    <x v="2"/>
    <s v="Informatyka"/>
    <s v="18-11-2025"/>
    <d v="1899-12-30T09:00:00"/>
    <d v="1899-12-30T10:00:00"/>
    <n v="60"/>
    <d v="1899-12-30T01:00:00"/>
    <n v="1.0000000000000004"/>
    <n v="60.000000000000028"/>
  </r>
  <r>
    <x v="9"/>
    <s v="Fizyka"/>
    <s v="18-11-2025"/>
    <d v="1899-12-30T10:30:00"/>
    <d v="1899-12-30T11:45:00"/>
    <n v="40"/>
    <d v="1899-12-30T01:15:00"/>
    <n v="1.2499999999999996"/>
    <n v="49.999999999999986"/>
  </r>
  <r>
    <x v="8"/>
    <s v="Matematyka"/>
    <s v="19-11-2025"/>
    <d v="1899-12-30T09:00:00"/>
    <d v="1899-12-30T10:45:00"/>
    <n v="50"/>
    <d v="1899-12-30T01:45:00"/>
    <n v="1.7500000000000004"/>
    <n v="87.500000000000028"/>
  </r>
  <r>
    <x v="12"/>
    <s v="Informatyka"/>
    <s v="19-11-2025"/>
    <d v="1899-12-30T11:15:00"/>
    <d v="1899-12-30T12:15:00"/>
    <n v="60"/>
    <d v="1899-12-30T01:00:00"/>
    <n v="0.99999999999999911"/>
    <n v="59.999999999999943"/>
  </r>
  <r>
    <x v="9"/>
    <s v="Fizyka"/>
    <s v="19-11-2025"/>
    <d v="1899-12-30T13:00:00"/>
    <d v="1899-12-30T14:45:00"/>
    <n v="40"/>
    <d v="1899-12-30T01:45:00"/>
    <n v="1.7500000000000018"/>
    <n v="70.000000000000071"/>
  </r>
  <r>
    <x v="8"/>
    <s v="Matematyka"/>
    <s v="19-11-2025"/>
    <d v="1899-12-30T15:45:00"/>
    <d v="1899-12-30T17:15:00"/>
    <n v="50"/>
    <d v="1899-12-30T01:30:00"/>
    <n v="1.5"/>
    <n v="75"/>
  </r>
  <r>
    <x v="1"/>
    <s v="Matematyka"/>
    <s v="20-11-2025"/>
    <d v="1899-12-30T09:00:00"/>
    <d v="1899-12-30T10:00:00"/>
    <n v="50"/>
    <d v="1899-12-30T01:00:00"/>
    <n v="1.0000000000000004"/>
    <n v="50.000000000000021"/>
  </r>
  <r>
    <x v="3"/>
    <s v="Fizyka"/>
    <s v="20-11-2025"/>
    <d v="1899-12-30T10:00:00"/>
    <d v="1899-12-30T12:00:00"/>
    <n v="40"/>
    <d v="1899-12-30T02:00:00"/>
    <n v="1.9999999999999996"/>
    <n v="79.999999999999986"/>
  </r>
  <r>
    <x v="6"/>
    <s v="Fizyka"/>
    <s v="20-11-2025"/>
    <d v="1899-12-30T12:45:00"/>
    <d v="1899-12-30T13:45:00"/>
    <n v="40"/>
    <d v="1899-12-30T01:00:00"/>
    <n v="0.99999999999999911"/>
    <n v="39.999999999999964"/>
  </r>
  <r>
    <x v="1"/>
    <s v="Matematyka"/>
    <s v="20-11-2025"/>
    <d v="1899-12-30T14:15:00"/>
    <d v="1899-12-30T15:15:00"/>
    <n v="50"/>
    <d v="1899-12-30T01:00:00"/>
    <n v="0.99999999999999911"/>
    <n v="49.999999999999957"/>
  </r>
  <r>
    <x v="10"/>
    <s v="Matematyka"/>
    <s v="20-11-2025"/>
    <d v="1899-12-30T15:15:00"/>
    <d v="1899-12-30T16:15:00"/>
    <n v="50"/>
    <d v="1899-12-30T01:00:00"/>
    <n v="1.0000000000000018"/>
    <n v="50.000000000000085"/>
  </r>
  <r>
    <x v="3"/>
    <s v="Fizyka"/>
    <s v="24-11-2025"/>
    <d v="1899-12-30T09:00:00"/>
    <d v="1899-12-30T10:30:00"/>
    <n v="40"/>
    <d v="1899-12-30T01:30:00"/>
    <n v="1.5"/>
    <n v="60"/>
  </r>
  <r>
    <x v="6"/>
    <s v="Fizyka"/>
    <s v="24-11-2025"/>
    <d v="1899-12-30T10:45:00"/>
    <d v="1899-12-30T12:00:00"/>
    <n v="40"/>
    <d v="1899-12-30T01:15:00"/>
    <n v="1.2499999999999996"/>
    <n v="49.999999999999986"/>
  </r>
  <r>
    <x v="9"/>
    <s v="Fizyka"/>
    <s v="24-11-2025"/>
    <d v="1899-12-30T12:30:00"/>
    <d v="1899-12-30T13:30:00"/>
    <n v="40"/>
    <d v="1899-12-30T01:00:00"/>
    <n v="0.99999999999999911"/>
    <n v="39.999999999999964"/>
  </r>
  <r>
    <x v="5"/>
    <s v="Informatyka"/>
    <s v="24-11-2025"/>
    <d v="1899-12-30T14:30:00"/>
    <d v="1899-12-30T16:00:00"/>
    <n v="60"/>
    <d v="1899-12-30T01:30:00"/>
    <n v="1.5"/>
    <n v="90"/>
  </r>
  <r>
    <x v="6"/>
    <s v="Informatyka"/>
    <s v="24-11-2025"/>
    <d v="1899-12-30T16:30:00"/>
    <d v="1899-12-30T18:00:00"/>
    <n v="60"/>
    <d v="1899-12-30T01:30:00"/>
    <n v="1.5"/>
    <n v="90"/>
  </r>
  <r>
    <x v="4"/>
    <s v="Informatyka"/>
    <s v="25-11-2025"/>
    <d v="1899-12-30T09:00:00"/>
    <d v="1899-12-30T10:15:00"/>
    <n v="60"/>
    <d v="1899-12-30T01:15:00"/>
    <n v="1.2499999999999996"/>
    <n v="74.999999999999972"/>
  </r>
  <r>
    <x v="4"/>
    <s v="Informatyka"/>
    <s v="26-11-2025"/>
    <d v="1899-12-30T09:00:00"/>
    <d v="1899-12-30T10:00:00"/>
    <n v="60"/>
    <d v="1899-12-30T01:00:00"/>
    <n v="1.0000000000000004"/>
    <n v="60.000000000000028"/>
  </r>
  <r>
    <x v="10"/>
    <s v="Fizyka"/>
    <s v="26-11-2025"/>
    <d v="1899-12-30T11:00:00"/>
    <d v="1899-12-30T12:45:00"/>
    <n v="40"/>
    <d v="1899-12-30T01:45:00"/>
    <n v="1.7500000000000004"/>
    <n v="70.000000000000014"/>
  </r>
  <r>
    <x v="9"/>
    <s v="Fizyka"/>
    <s v="26-11-2025"/>
    <d v="1899-12-30T13:45:00"/>
    <d v="1899-12-30T15:45:00"/>
    <n v="40"/>
    <d v="1899-12-30T02:00:00"/>
    <n v="2.0000000000000009"/>
    <n v="80.000000000000028"/>
  </r>
  <r>
    <x v="0"/>
    <s v="Informatyka"/>
    <s v="26-11-2025"/>
    <d v="1899-12-30T16:30:00"/>
    <d v="1899-12-30T17:30:00"/>
    <n v="60"/>
    <d v="1899-12-30T01:00:00"/>
    <n v="0.99999999999999911"/>
    <n v="59.999999999999943"/>
  </r>
  <r>
    <x v="2"/>
    <s v="Informatyka"/>
    <s v="28-11-2025"/>
    <d v="1899-12-30T09:30:00"/>
    <d v="1899-12-30T11:00:00"/>
    <n v="60"/>
    <d v="1899-12-30T01:30:00"/>
    <n v="1.5"/>
    <n v="90"/>
  </r>
  <r>
    <x v="3"/>
    <s v="Fizyka"/>
    <s v="28-11-2025"/>
    <d v="1899-12-30T11:30:00"/>
    <d v="1899-12-30T12:45:00"/>
    <n v="40"/>
    <d v="1899-12-30T01:15:00"/>
    <n v="1.2499999999999996"/>
    <n v="49.999999999999986"/>
  </r>
  <r>
    <x v="13"/>
    <s v="Matematyka"/>
    <s v="02-12-2025"/>
    <d v="1899-12-30T09:00:00"/>
    <d v="1899-12-30T10:00:00"/>
    <n v="50"/>
    <d v="1899-12-30T01:00:00"/>
    <n v="1.0000000000000004"/>
    <n v="50.000000000000021"/>
  </r>
  <r>
    <x v="6"/>
    <s v="Informatyka"/>
    <s v="02-12-2025"/>
    <d v="1899-12-30T10:30:00"/>
    <d v="1899-12-30T11:30:00"/>
    <n v="60"/>
    <d v="1899-12-30T01:00:00"/>
    <n v="1.0000000000000004"/>
    <n v="60.000000000000028"/>
  </r>
  <r>
    <x v="0"/>
    <s v="Informatyka"/>
    <s v="02-12-2025"/>
    <d v="1899-12-30T11:30:00"/>
    <d v="1899-12-30T13:30:00"/>
    <n v="60"/>
    <d v="1899-12-30T02:00:00"/>
    <n v="1.9999999999999996"/>
    <n v="119.99999999999997"/>
  </r>
  <r>
    <x v="8"/>
    <s v="Matematyka"/>
    <s v="03-12-2025"/>
    <d v="1899-12-30T09:00:00"/>
    <d v="1899-12-30T10:45:00"/>
    <n v="50"/>
    <d v="1899-12-30T01:45:00"/>
    <n v="1.7500000000000004"/>
    <n v="87.500000000000028"/>
  </r>
  <r>
    <x v="9"/>
    <s v="Fizyka"/>
    <s v="03-12-2025"/>
    <d v="1899-12-30T11:30:00"/>
    <d v="1899-12-30T13:00:00"/>
    <n v="40"/>
    <d v="1899-12-30T01:30:00"/>
    <n v="1.4999999999999987"/>
    <n v="59.999999999999943"/>
  </r>
  <r>
    <x v="8"/>
    <s v="Matematyka"/>
    <s v="03-12-2025"/>
    <d v="1899-12-30T13:45:00"/>
    <d v="1899-12-30T14:45:00"/>
    <n v="50"/>
    <d v="1899-12-30T01:00:00"/>
    <n v="1.0000000000000018"/>
    <n v="50.000000000000085"/>
  </r>
  <r>
    <x v="10"/>
    <s v="Matematyka"/>
    <s v="03-12-2025"/>
    <d v="1899-12-30T15:45:00"/>
    <d v="1899-12-30T17:15:00"/>
    <n v="50"/>
    <d v="1899-12-30T01:30:00"/>
    <n v="1.5"/>
    <n v="75"/>
  </r>
  <r>
    <x v="9"/>
    <s v="Fizyka"/>
    <s v="03-12-2025"/>
    <d v="1899-12-30T18:00:00"/>
    <d v="1899-12-30T19:00:00"/>
    <n v="40"/>
    <d v="1899-12-30T01:00:00"/>
    <n v="0.99999999999999911"/>
    <n v="39.999999999999964"/>
  </r>
  <r>
    <x v="5"/>
    <s v="Informatyka"/>
    <s v="05-12-2025"/>
    <d v="1899-12-30T09:00:00"/>
    <d v="1899-12-30T10:45:00"/>
    <n v="60"/>
    <d v="1899-12-30T01:45:00"/>
    <n v="1.7500000000000004"/>
    <n v="105.00000000000003"/>
  </r>
  <r>
    <x v="7"/>
    <s v="Fizyka"/>
    <s v="05-12-2025"/>
    <d v="1899-12-30T11:00:00"/>
    <d v="1899-12-30T12:00:00"/>
    <n v="40"/>
    <d v="1899-12-30T01:00:00"/>
    <n v="1.0000000000000004"/>
    <n v="40.000000000000014"/>
  </r>
  <r>
    <x v="2"/>
    <s v="Informatyka"/>
    <s v="05-12-2025"/>
    <d v="1899-12-30T12:45:00"/>
    <d v="1899-12-30T14:15:00"/>
    <n v="60"/>
    <d v="1899-12-30T01:30:00"/>
    <n v="1.5"/>
    <n v="90"/>
  </r>
  <r>
    <x v="14"/>
    <s v="Informatyka"/>
    <s v="08-12-2025"/>
    <d v="1899-12-30T09:00:00"/>
    <d v="1899-12-30T10:45:00"/>
    <n v="60"/>
    <d v="1899-12-30T01:45:00"/>
    <n v="1.7500000000000004"/>
    <n v="105.00000000000003"/>
  </r>
  <r>
    <x v="3"/>
    <s v="Fizyka"/>
    <s v="08-12-2025"/>
    <d v="1899-12-30T11:15:00"/>
    <d v="1899-12-30T13:00:00"/>
    <n v="40"/>
    <d v="1899-12-30T01:45:00"/>
    <n v="1.7499999999999991"/>
    <n v="69.999999999999972"/>
  </r>
  <r>
    <x v="5"/>
    <s v="Informatyka"/>
    <s v="09-12-2025"/>
    <d v="1899-12-30T09:00:00"/>
    <d v="1899-12-30T10:15:00"/>
    <n v="60"/>
    <d v="1899-12-30T01:15:00"/>
    <n v="1.2499999999999996"/>
    <n v="74.999999999999972"/>
  </r>
  <r>
    <x v="10"/>
    <s v="Matematyka"/>
    <s v="09-12-2025"/>
    <d v="1899-12-30T10:30:00"/>
    <d v="1899-12-30T11:30:00"/>
    <n v="50"/>
    <d v="1899-12-30T01:00:00"/>
    <n v="1.0000000000000004"/>
    <n v="50.000000000000021"/>
  </r>
  <r>
    <x v="9"/>
    <s v="Fizyka"/>
    <s v="10-12-2025"/>
    <d v="1899-12-30T09:00:00"/>
    <d v="1899-12-30T10:30:00"/>
    <n v="40"/>
    <d v="1899-12-30T01:30:00"/>
    <n v="1.5"/>
    <n v="60"/>
  </r>
  <r>
    <x v="15"/>
    <s v="Informatyka"/>
    <s v="10-12-2025"/>
    <d v="1899-12-30T10:30:00"/>
    <d v="1899-12-30T12:00:00"/>
    <n v="60"/>
    <d v="1899-12-30T01:30:00"/>
    <n v="1.5"/>
    <n v="90"/>
  </r>
  <r>
    <x v="4"/>
    <s v="Informatyka"/>
    <s v="10-12-2025"/>
    <d v="1899-12-30T13:00:00"/>
    <d v="1899-12-30T14:15:00"/>
    <n v="60"/>
    <d v="1899-12-30T01:15:00"/>
    <n v="1.2500000000000009"/>
    <n v="75.000000000000057"/>
  </r>
  <r>
    <x v="7"/>
    <s v="Informatyka"/>
    <s v="10-12-2025"/>
    <d v="1899-12-30T14:45:00"/>
    <d v="1899-12-30T15:45:00"/>
    <n v="60"/>
    <d v="1899-12-30T01:00:00"/>
    <n v="0.99999999999999911"/>
    <n v="59.999999999999943"/>
  </r>
  <r>
    <x v="3"/>
    <s v="Fizyka"/>
    <s v="10-12-2025"/>
    <d v="1899-12-30T16:15:00"/>
    <d v="1899-12-30T17:45:00"/>
    <n v="40"/>
    <d v="1899-12-30T01:30:00"/>
    <n v="1.5"/>
    <n v="60"/>
  </r>
  <r>
    <x v="6"/>
    <s v="Fizyka"/>
    <s v="11-12-2025"/>
    <d v="1899-12-30T09:00:00"/>
    <d v="1899-12-30T10:15:00"/>
    <n v="40"/>
    <d v="1899-12-30T01:15:00"/>
    <n v="1.2499999999999996"/>
    <n v="49.999999999999986"/>
  </r>
  <r>
    <x v="2"/>
    <s v="Informatyka"/>
    <s v="11-12-2025"/>
    <d v="1899-12-30T10:30:00"/>
    <d v="1899-12-30T11:45:00"/>
    <n v="60"/>
    <d v="1899-12-30T01:15:00"/>
    <n v="1.2499999999999996"/>
    <n v="74.999999999999972"/>
  </r>
  <r>
    <x v="3"/>
    <s v="Fizyka"/>
    <s v="12-12-2025"/>
    <d v="1899-12-30T09:00:00"/>
    <d v="1899-12-30T10:15:00"/>
    <n v="40"/>
    <d v="1899-12-30T01:15:00"/>
    <n v="1.2499999999999996"/>
    <n v="49.999999999999986"/>
  </r>
  <r>
    <x v="6"/>
    <s v="Informatyka"/>
    <s v="12-12-2025"/>
    <d v="1899-12-30T10:30:00"/>
    <d v="1899-12-30T11:30:00"/>
    <n v="60"/>
    <d v="1899-12-30T01:00:00"/>
    <n v="1.0000000000000004"/>
    <n v="60.000000000000028"/>
  </r>
  <r>
    <x v="0"/>
    <s v="Informatyka"/>
    <s v="12-12-2025"/>
    <d v="1899-12-30T11:30:00"/>
    <d v="1899-12-30T13:15:00"/>
    <n v="60"/>
    <d v="1899-12-30T01:45:00"/>
    <n v="1.7500000000000004"/>
    <n v="105.00000000000003"/>
  </r>
  <r>
    <x v="5"/>
    <s v="Informatyka"/>
    <s v="15-12-2025"/>
    <d v="1899-12-30T09:30:00"/>
    <d v="1899-12-30T11:00:00"/>
    <n v="60"/>
    <d v="1899-12-30T01:30:00"/>
    <n v="1.5"/>
    <n v="90"/>
  </r>
  <r>
    <x v="5"/>
    <s v="Informatyka"/>
    <s v="15-12-2025"/>
    <d v="1899-12-30T11:15:00"/>
    <d v="1899-12-30T12:45:00"/>
    <n v="60"/>
    <d v="1899-12-30T01:30:00"/>
    <n v="1.5"/>
    <n v="90"/>
  </r>
  <r>
    <x v="15"/>
    <s v="Informatyka"/>
    <s v="16-12-2025"/>
    <d v="1899-12-30T09:00:00"/>
    <d v="1899-12-30T10:00:00"/>
    <n v="60"/>
    <d v="1899-12-30T01:00:00"/>
    <n v="1.0000000000000004"/>
    <n v="60.000000000000028"/>
  </r>
  <r>
    <x v="0"/>
    <s v="Informatyka"/>
    <s v="05-01-2026"/>
    <d v="1899-12-30T09:00:00"/>
    <d v="1899-12-30T10:45:00"/>
    <n v="60"/>
    <d v="1899-12-30T01:45:00"/>
    <n v="1.7500000000000004"/>
    <n v="105.00000000000003"/>
  </r>
  <r>
    <x v="5"/>
    <s v="Informatyka"/>
    <s v="05-01-2026"/>
    <d v="1899-12-30T11:30:00"/>
    <d v="1899-12-30T13:00:00"/>
    <n v="60"/>
    <d v="1899-12-30T01:30:00"/>
    <n v="1.4999999999999987"/>
    <n v="89.999999999999915"/>
  </r>
  <r>
    <x v="15"/>
    <s v="Informatyka"/>
    <s v="05-01-2026"/>
    <d v="1899-12-30T13:45:00"/>
    <d v="1899-12-30T14:45:00"/>
    <n v="60"/>
    <d v="1899-12-30T01:00:00"/>
    <n v="1.0000000000000018"/>
    <n v="60.000000000000107"/>
  </r>
  <r>
    <x v="2"/>
    <s v="Matematyka"/>
    <s v="05-01-2026"/>
    <d v="1899-12-30T15:30:00"/>
    <d v="1899-12-30T16:45:00"/>
    <n v="50"/>
    <d v="1899-12-30T01:15:00"/>
    <n v="1.2499999999999982"/>
    <n v="62.499999999999915"/>
  </r>
  <r>
    <x v="5"/>
    <s v="Informatyka"/>
    <s v="05-01-2026"/>
    <d v="1899-12-30T17:30:00"/>
    <d v="1899-12-30T19:00:00"/>
    <n v="60"/>
    <d v="1899-12-30T01:30:00"/>
    <n v="1.5"/>
    <n v="90"/>
  </r>
  <r>
    <x v="6"/>
    <s v="Fizyka"/>
    <s v="07-01-2026"/>
    <d v="1899-12-30T09:00:00"/>
    <d v="1899-12-30T10:45:00"/>
    <n v="40"/>
    <d v="1899-12-30T01:45:00"/>
    <n v="1.7500000000000004"/>
    <n v="70.000000000000014"/>
  </r>
  <r>
    <x v="15"/>
    <s v="Informatyka"/>
    <s v="07-01-2026"/>
    <d v="1899-12-30T11:15:00"/>
    <d v="1899-12-30T13:00:00"/>
    <n v="60"/>
    <d v="1899-12-30T01:45:00"/>
    <n v="1.7499999999999991"/>
    <n v="104.99999999999994"/>
  </r>
  <r>
    <x v="1"/>
    <s v="Matematyka"/>
    <s v="07-01-2026"/>
    <d v="1899-12-30T14:00:00"/>
    <d v="1899-12-30T15:00:00"/>
    <n v="50"/>
    <d v="1899-12-30T01:00:00"/>
    <n v="0.99999999999999911"/>
    <n v="49.999999999999957"/>
  </r>
  <r>
    <x v="1"/>
    <s v="Matematyka"/>
    <s v="12-01-2026"/>
    <d v="1899-12-30T09:00:00"/>
    <d v="1899-12-30T10:30:00"/>
    <n v="50"/>
    <d v="1899-12-30T01:30:00"/>
    <n v="1.5"/>
    <n v="75"/>
  </r>
  <r>
    <x v="15"/>
    <s v="Informatyka"/>
    <s v="12-01-2026"/>
    <d v="1899-12-30T10:45:00"/>
    <d v="1899-12-30T12:00:00"/>
    <n v="60"/>
    <d v="1899-12-30T01:15:00"/>
    <n v="1.2499999999999996"/>
    <n v="74.999999999999972"/>
  </r>
  <r>
    <x v="15"/>
    <s v="Informatyka"/>
    <s v="12-01-2026"/>
    <d v="1899-12-30T12:00:00"/>
    <d v="1899-12-30T13:00:00"/>
    <n v="60"/>
    <d v="1899-12-30T01:00:00"/>
    <n v="0.99999999999999911"/>
    <n v="59.999999999999943"/>
  </r>
  <r>
    <x v="8"/>
    <s v="Matematyka"/>
    <s v="12-01-2026"/>
    <d v="1899-12-30T13:15:00"/>
    <d v="1899-12-30T15:15:00"/>
    <n v="50"/>
    <d v="1899-12-30T02:00:00"/>
    <n v="1.9999999999999982"/>
    <n v="99.999999999999915"/>
  </r>
  <r>
    <x v="7"/>
    <s v="Informatyka"/>
    <s v="12-01-2026"/>
    <d v="1899-12-30T15:30:00"/>
    <d v="1899-12-30T17:15:00"/>
    <n v="60"/>
    <d v="1899-12-30T01:45:00"/>
    <n v="1.7499999999999991"/>
    <n v="104.99999999999994"/>
  </r>
  <r>
    <x v="4"/>
    <s v="Matematyka"/>
    <s v="13-01-2026"/>
    <d v="1899-12-30T09:00:00"/>
    <d v="1899-12-30T11:00:00"/>
    <n v="50"/>
    <d v="1899-12-30T02:00:00"/>
    <n v="1.9999999999999996"/>
    <n v="99.999999999999972"/>
  </r>
  <r>
    <x v="10"/>
    <s v="Matematyka"/>
    <s v="13-01-2026"/>
    <d v="1899-12-30T11:00:00"/>
    <d v="1899-12-30T12:00:00"/>
    <n v="50"/>
    <d v="1899-12-30T01:00:00"/>
    <n v="1.0000000000000004"/>
    <n v="50.000000000000021"/>
  </r>
  <r>
    <x v="7"/>
    <s v="Fizyka"/>
    <s v="13-01-2026"/>
    <d v="1899-12-30T13:00:00"/>
    <d v="1899-12-30T15:00:00"/>
    <n v="40"/>
    <d v="1899-12-30T02:00:00"/>
    <n v="2.0000000000000009"/>
    <n v="80.000000000000028"/>
  </r>
  <r>
    <x v="0"/>
    <s v="Informatyka"/>
    <s v="13-01-2026"/>
    <d v="1899-12-30T15:45:00"/>
    <d v="1899-12-30T17:30:00"/>
    <n v="60"/>
    <d v="1899-12-30T01:45:00"/>
    <n v="1.7499999999999991"/>
    <n v="104.99999999999994"/>
  </r>
  <r>
    <x v="5"/>
    <s v="Informatyka"/>
    <s v="14-01-2026"/>
    <d v="1899-12-30T09:00:00"/>
    <d v="1899-12-30T10:30:00"/>
    <n v="60"/>
    <d v="1899-12-30T01:30:00"/>
    <n v="1.5"/>
    <n v="90"/>
  </r>
  <r>
    <x v="8"/>
    <s v="Matematyka"/>
    <s v="14-01-2026"/>
    <d v="1899-12-30T11:15:00"/>
    <d v="1899-12-30T13:15:00"/>
    <n v="50"/>
    <d v="1899-12-30T02:00:00"/>
    <n v="2.0000000000000009"/>
    <n v="100.00000000000004"/>
  </r>
  <r>
    <x v="3"/>
    <s v="Fizyka"/>
    <s v="14-01-2026"/>
    <d v="1899-12-30T13:45:00"/>
    <d v="1899-12-30T14:45:00"/>
    <n v="40"/>
    <d v="1899-12-30T01:00:00"/>
    <n v="1.0000000000000018"/>
    <n v="40.000000000000071"/>
  </r>
  <r>
    <x v="8"/>
    <s v="Matematyka"/>
    <s v="15-01-2026"/>
    <d v="1899-12-30T09:00:00"/>
    <d v="1899-12-30T11:00:00"/>
    <n v="50"/>
    <d v="1899-12-30T02:00:00"/>
    <n v="1.9999999999999996"/>
    <n v="99.999999999999972"/>
  </r>
  <r>
    <x v="0"/>
    <s v="Informatyka"/>
    <s v="15-01-2026"/>
    <d v="1899-12-30T11:00:00"/>
    <d v="1899-12-30T12:15:00"/>
    <n v="60"/>
    <d v="1899-12-30T01:15:00"/>
    <n v="1.2499999999999996"/>
    <n v="74.999999999999972"/>
  </r>
  <r>
    <x v="1"/>
    <s v="Matematyka"/>
    <s v="15-01-2026"/>
    <d v="1899-12-30T12:30:00"/>
    <d v="1899-12-30T14:00:00"/>
    <n v="50"/>
    <d v="1899-12-30T01:30:00"/>
    <n v="1.5"/>
    <n v="75"/>
  </r>
  <r>
    <x v="4"/>
    <s v="Matematyka"/>
    <s v="15-01-2026"/>
    <d v="1899-12-30T14:30:00"/>
    <d v="1899-12-30T16:15:00"/>
    <n v="50"/>
    <d v="1899-12-30T01:45:00"/>
    <n v="1.7500000000000018"/>
    <n v="87.500000000000085"/>
  </r>
  <r>
    <x v="1"/>
    <s v="Matematyka"/>
    <s v="19-01-2026"/>
    <d v="1899-12-30T09:00:00"/>
    <d v="1899-12-30T10:30:00"/>
    <n v="50"/>
    <d v="1899-12-30T01:30:00"/>
    <n v="1.5"/>
    <n v="75"/>
  </r>
  <r>
    <x v="15"/>
    <s v="Informatyka"/>
    <s v="19-01-2026"/>
    <d v="1899-12-30T11:00:00"/>
    <d v="1899-12-30T12:30:00"/>
    <n v="60"/>
    <d v="1899-12-30T01:30:00"/>
    <n v="1.5000000000000013"/>
    <n v="90.000000000000085"/>
  </r>
  <r>
    <x v="5"/>
    <s v="Informatyka"/>
    <s v="19-01-2026"/>
    <d v="1899-12-30T13:00:00"/>
    <d v="1899-12-30T14:30:00"/>
    <n v="60"/>
    <d v="1899-12-30T01:30:00"/>
    <n v="1.5"/>
    <n v="90"/>
  </r>
  <r>
    <x v="9"/>
    <s v="Fizyka"/>
    <s v="19-01-2026"/>
    <d v="1899-12-30T15:15:00"/>
    <d v="1899-12-30T16:30:00"/>
    <n v="40"/>
    <d v="1899-12-30T01:15:00"/>
    <n v="1.2500000000000009"/>
    <n v="50.000000000000036"/>
  </r>
  <r>
    <x v="9"/>
    <s v="Fizyka"/>
    <s v="20-01-2026"/>
    <d v="1899-12-30T09:00:00"/>
    <d v="1899-12-30T10:30:00"/>
    <n v="40"/>
    <d v="1899-12-30T01:30:00"/>
    <n v="1.5"/>
    <n v="60"/>
  </r>
  <r>
    <x v="7"/>
    <s v="Informatyka"/>
    <s v="20-01-2026"/>
    <d v="1899-12-30T10:30:00"/>
    <d v="1899-12-30T11:30:00"/>
    <n v="60"/>
    <d v="1899-12-30T01:00:00"/>
    <n v="1.0000000000000004"/>
    <n v="60.000000000000028"/>
  </r>
  <r>
    <x v="7"/>
    <s v="Fizyka"/>
    <s v="21-01-2026"/>
    <d v="1899-12-30T09:00:00"/>
    <d v="1899-12-30T10:45:00"/>
    <n v="40"/>
    <d v="1899-12-30T01:45:00"/>
    <n v="1.7500000000000004"/>
    <n v="70.000000000000014"/>
  </r>
  <r>
    <x v="10"/>
    <s v="Fizyka"/>
    <s v="21-01-2026"/>
    <d v="1899-12-30T11:45:00"/>
    <d v="1899-12-30T13:45:00"/>
    <n v="40"/>
    <d v="1899-12-30T02:00:00"/>
    <n v="1.9999999999999996"/>
    <n v="79.999999999999986"/>
  </r>
  <r>
    <x v="15"/>
    <s v="Informatyka"/>
    <s v="22-01-2026"/>
    <d v="1899-12-30T09:00:00"/>
    <d v="1899-12-30T10:15:00"/>
    <n v="60"/>
    <d v="1899-12-30T01:15:00"/>
    <n v="1.2499999999999996"/>
    <n v="74.999999999999972"/>
  </r>
  <r>
    <x v="8"/>
    <s v="Matematyka"/>
    <s v="22-01-2026"/>
    <d v="1899-12-30T10:30:00"/>
    <d v="1899-12-30T11:45:00"/>
    <n v="50"/>
    <d v="1899-12-30T01:15:00"/>
    <n v="1.2499999999999996"/>
    <n v="62.499999999999979"/>
  </r>
  <r>
    <x v="2"/>
    <s v="Matematyka"/>
    <s v="22-01-2026"/>
    <d v="1899-12-30T11:45:00"/>
    <d v="1899-12-30T13:45:00"/>
    <n v="50"/>
    <d v="1899-12-30T02:00:00"/>
    <n v="1.9999999999999996"/>
    <n v="99.999999999999972"/>
  </r>
  <r>
    <x v="1"/>
    <s v="Matematyka"/>
    <s v="22-01-2026"/>
    <d v="1899-12-30T14:15:00"/>
    <d v="1899-12-30T15:15:00"/>
    <n v="50"/>
    <d v="1899-12-30T01:00:00"/>
    <n v="0.99999999999999911"/>
    <n v="49.999999999999957"/>
  </r>
  <r>
    <x v="1"/>
    <s v="Matematyka"/>
    <s v="22-01-2026"/>
    <d v="1899-12-30T16:00:00"/>
    <d v="1899-12-30T17:45:00"/>
    <n v="50"/>
    <d v="1899-12-30T01:45:00"/>
    <n v="1.7500000000000018"/>
    <n v="87.500000000000085"/>
  </r>
  <r>
    <x v="4"/>
    <s v="Informatyka"/>
    <s v="23-01-2026"/>
    <d v="1899-12-30T09:00:00"/>
    <d v="1899-12-30T10:00:00"/>
    <n v="60"/>
    <d v="1899-12-30T01:00:00"/>
    <n v="1.0000000000000004"/>
    <n v="60.000000000000028"/>
  </r>
  <r>
    <x v="3"/>
    <s v="Fizyka"/>
    <s v="23-01-2026"/>
    <d v="1899-12-30T10:00:00"/>
    <d v="1899-12-30T11:00:00"/>
    <n v="40"/>
    <d v="1899-12-30T01:00:00"/>
    <n v="0.99999999999999911"/>
    <n v="39.999999999999964"/>
  </r>
  <r>
    <x v="4"/>
    <s v="Matematyka"/>
    <s v="23-01-2026"/>
    <d v="1899-12-30T11:15:00"/>
    <d v="1899-12-30T12:45:00"/>
    <n v="50"/>
    <d v="1899-12-30T01:30:00"/>
    <n v="1.5"/>
    <n v="75"/>
  </r>
  <r>
    <x v="3"/>
    <s v="Fizyka"/>
    <s v="23-01-2026"/>
    <d v="1899-12-30T13:45:00"/>
    <d v="1899-12-30T15:15:00"/>
    <n v="40"/>
    <d v="1899-12-30T01:30:00"/>
    <n v="1.5"/>
    <n v="60"/>
  </r>
  <r>
    <x v="1"/>
    <s v="Matematyka"/>
    <s v="23-01-2026"/>
    <d v="1899-12-30T15:45:00"/>
    <d v="1899-12-30T16:45:00"/>
    <n v="50"/>
    <d v="1899-12-30T01:00:00"/>
    <n v="0.99999999999999911"/>
    <n v="49.999999999999957"/>
  </r>
  <r>
    <x v="2"/>
    <s v="Informatyka"/>
    <s v="26-01-2026"/>
    <d v="1899-12-30T09:00:00"/>
    <d v="1899-12-30T10:30:00"/>
    <n v="60"/>
    <d v="1899-12-30T01:30:00"/>
    <n v="1.5"/>
    <n v="90"/>
  </r>
  <r>
    <x v="10"/>
    <s v="Fizyka"/>
    <s v="27-01-2026"/>
    <d v="1899-12-30T09:00:00"/>
    <d v="1899-12-30T11:00:00"/>
    <n v="40"/>
    <d v="1899-12-30T02:00:00"/>
    <n v="1.9999999999999996"/>
    <n v="79.999999999999986"/>
  </r>
  <r>
    <x v="5"/>
    <s v="Informatyka"/>
    <s v="27-01-2026"/>
    <d v="1899-12-30T12:30:00"/>
    <d v="1899-12-30T14:00:00"/>
    <n v="60"/>
    <d v="1899-12-30T01:30:00"/>
    <n v="1.5"/>
    <n v="90"/>
  </r>
  <r>
    <x v="9"/>
    <s v="Fizyka"/>
    <s v="28-01-2026"/>
    <d v="1899-12-30T09:00:00"/>
    <d v="1899-12-30T10:00:00"/>
    <n v="40"/>
    <d v="1899-12-30T01:00:00"/>
    <n v="1.0000000000000004"/>
    <n v="40.000000000000014"/>
  </r>
  <r>
    <x v="1"/>
    <s v="Matematyka"/>
    <s v="29-01-2026"/>
    <d v="1899-12-30T09:00:00"/>
    <d v="1899-12-30T10:30:00"/>
    <n v="50"/>
    <d v="1899-12-30T01:30:00"/>
    <n v="1.5"/>
    <n v="75"/>
  </r>
  <r>
    <x v="9"/>
    <s v="Fizyka"/>
    <s v="29-01-2026"/>
    <d v="1899-12-30T10:30:00"/>
    <d v="1899-12-30T12:15:00"/>
    <n v="40"/>
    <d v="1899-12-30T01:45:00"/>
    <n v="1.7499999999999991"/>
    <n v="69.999999999999972"/>
  </r>
  <r>
    <x v="6"/>
    <s v="Informatyka"/>
    <s v="29-01-2026"/>
    <d v="1899-12-30T12:45:00"/>
    <d v="1899-12-30T13:45:00"/>
    <n v="60"/>
    <d v="1899-12-30T01:00:00"/>
    <n v="0.99999999999999911"/>
    <n v="59.999999999999943"/>
  </r>
  <r>
    <x v="7"/>
    <s v="Informatyka"/>
    <s v="03-02-2026"/>
    <d v="1899-12-30T09:00:00"/>
    <d v="1899-12-30T10:15:00"/>
    <n v="60"/>
    <d v="1899-12-30T01:15:00"/>
    <n v="1.2499999999999996"/>
    <n v="74.999999999999972"/>
  </r>
  <r>
    <x v="7"/>
    <s v="Informatyka"/>
    <s v="03-02-2026"/>
    <d v="1899-12-30T11:15:00"/>
    <d v="1899-12-30T13:00:00"/>
    <n v="60"/>
    <d v="1899-12-30T01:45:00"/>
    <n v="1.7499999999999991"/>
    <n v="104.99999999999994"/>
  </r>
  <r>
    <x v="8"/>
    <s v="Matematyka"/>
    <s v="03-02-2026"/>
    <d v="1899-12-30T14:00:00"/>
    <d v="1899-12-30T16:00:00"/>
    <n v="50"/>
    <d v="1899-12-30T02:00:00"/>
    <n v="1.9999999999999982"/>
    <n v="99.999999999999915"/>
  </r>
  <r>
    <x v="3"/>
    <s v="Fizyka"/>
    <s v="03-02-2026"/>
    <d v="1899-12-30T16:00:00"/>
    <d v="1899-12-30T17:30:00"/>
    <n v="40"/>
    <d v="1899-12-30T01:30:00"/>
    <n v="1.5"/>
    <n v="60"/>
  </r>
  <r>
    <x v="5"/>
    <s v="Informatyka"/>
    <s v="04-02-2026"/>
    <d v="1899-12-30T09:00:00"/>
    <d v="1899-12-30T10:00:00"/>
    <n v="60"/>
    <d v="1899-12-30T01:00:00"/>
    <n v="1.0000000000000004"/>
    <n v="60.000000000000028"/>
  </r>
  <r>
    <x v="10"/>
    <s v="Fizyka"/>
    <s v="04-02-2026"/>
    <d v="1899-12-30T10:15:00"/>
    <d v="1899-12-30T11:45:00"/>
    <n v="40"/>
    <d v="1899-12-30T01:30:00"/>
    <n v="1.5"/>
    <n v="60"/>
  </r>
  <r>
    <x v="5"/>
    <s v="Informatyka"/>
    <s v="04-02-2026"/>
    <d v="1899-12-30T12:00:00"/>
    <d v="1899-12-30T13:30:00"/>
    <n v="60"/>
    <d v="1899-12-30T01:30:00"/>
    <n v="1.5"/>
    <n v="90"/>
  </r>
  <r>
    <x v="1"/>
    <s v="Matematyka"/>
    <s v="04-02-2026"/>
    <d v="1899-12-30T14:15:00"/>
    <d v="1899-12-30T15:15:00"/>
    <n v="50"/>
    <d v="1899-12-30T01:00:00"/>
    <n v="0.99999999999999911"/>
    <n v="49.999999999999957"/>
  </r>
  <r>
    <x v="5"/>
    <s v="Informatyka"/>
    <s v="05-02-2026"/>
    <d v="1899-12-30T09:00:00"/>
    <d v="1899-12-30T10:30:00"/>
    <n v="60"/>
    <d v="1899-12-30T01:30:00"/>
    <n v="1.5"/>
    <n v="90"/>
  </r>
  <r>
    <x v="5"/>
    <s v="Informatyka"/>
    <s v="05-02-2026"/>
    <d v="1899-12-30T11:00:00"/>
    <d v="1899-12-30T12:45:00"/>
    <n v="60"/>
    <d v="1899-12-30T01:45:00"/>
    <n v="1.7500000000000004"/>
    <n v="105.00000000000003"/>
  </r>
  <r>
    <x v="10"/>
    <s v="Fizyka"/>
    <s v="05-02-2026"/>
    <d v="1899-12-30T12:45:00"/>
    <d v="1899-12-30T13:45:00"/>
    <n v="40"/>
    <d v="1899-12-30T01:00:00"/>
    <n v="0.99999999999999911"/>
    <n v="39.999999999999964"/>
  </r>
  <r>
    <x v="0"/>
    <s v="Informatyka"/>
    <s v="05-02-2026"/>
    <d v="1899-12-30T13:45:00"/>
    <d v="1899-12-30T15:15:00"/>
    <n v="60"/>
    <d v="1899-12-30T01:30:00"/>
    <n v="1.5"/>
    <n v="90"/>
  </r>
  <r>
    <x v="10"/>
    <s v="Matematyka"/>
    <s v="06-02-2026"/>
    <d v="1899-12-30T09:00:00"/>
    <d v="1899-12-30T10:45:00"/>
    <n v="50"/>
    <d v="1899-12-30T01:45:00"/>
    <n v="1.7500000000000004"/>
    <n v="87.500000000000028"/>
  </r>
  <r>
    <x v="1"/>
    <s v="Matematyka"/>
    <s v="06-02-2026"/>
    <d v="1899-12-30T11:00:00"/>
    <d v="1899-12-30T13:00:00"/>
    <n v="50"/>
    <d v="1899-12-30T02:00:00"/>
    <n v="1.9999999999999996"/>
    <n v="99.999999999999972"/>
  </r>
  <r>
    <x v="2"/>
    <s v="Informatyka"/>
    <s v="06-02-2026"/>
    <d v="1899-12-30T13:45:00"/>
    <d v="1899-12-30T14:45:00"/>
    <n v="60"/>
    <d v="1899-12-30T01:00:00"/>
    <n v="1.0000000000000018"/>
    <n v="60.000000000000107"/>
  </r>
  <r>
    <x v="3"/>
    <s v="Fizyka"/>
    <s v="06-02-2026"/>
    <d v="1899-12-30T15:30:00"/>
    <d v="1899-12-30T17:30:00"/>
    <n v="40"/>
    <d v="1899-12-30T02:00:00"/>
    <n v="1.9999999999999982"/>
    <n v="79.999999999999929"/>
  </r>
  <r>
    <x v="1"/>
    <s v="Matematyka"/>
    <s v="09-02-2026"/>
    <d v="1899-12-30T09:00:00"/>
    <d v="1899-12-30T10:15:00"/>
    <n v="50"/>
    <d v="1899-12-30T01:15:00"/>
    <n v="1.2499999999999996"/>
    <n v="62.499999999999979"/>
  </r>
  <r>
    <x v="5"/>
    <s v="Informatyka"/>
    <s v="10-02-2026"/>
    <d v="1899-12-30T09:00:00"/>
    <d v="1899-12-30T10:00:00"/>
    <n v="60"/>
    <d v="1899-12-30T01:00:00"/>
    <n v="1.0000000000000004"/>
    <n v="60.000000000000028"/>
  </r>
  <r>
    <x v="7"/>
    <s v="Informatyka"/>
    <s v="10-02-2026"/>
    <d v="1899-12-30T10:45:00"/>
    <d v="1899-12-30T12:30:00"/>
    <n v="60"/>
    <d v="1899-12-30T01:45:00"/>
    <n v="1.7500000000000004"/>
    <n v="105.00000000000003"/>
  </r>
  <r>
    <x v="1"/>
    <s v="Matematyka"/>
    <s v="10-02-2026"/>
    <d v="1899-12-30T13:30:00"/>
    <d v="1899-12-30T15:15:00"/>
    <n v="50"/>
    <d v="1899-12-30T01:45:00"/>
    <n v="1.7499999999999991"/>
    <n v="87.499999999999957"/>
  </r>
  <r>
    <x v="10"/>
    <s v="Matematyka"/>
    <s v="10-02-2026"/>
    <d v="1899-12-30T15:30:00"/>
    <d v="1899-12-30T16:30:00"/>
    <n v="50"/>
    <d v="1899-12-30T01:00:00"/>
    <n v="0.99999999999999911"/>
    <n v="49.999999999999957"/>
  </r>
  <r>
    <x v="5"/>
    <s v="Informatyka"/>
    <s v="10-02-2026"/>
    <d v="1899-12-30T16:45:00"/>
    <d v="1899-12-30T18:30:00"/>
    <n v="60"/>
    <d v="1899-12-30T01:45:00"/>
    <n v="1.7500000000000018"/>
    <n v="105.00000000000011"/>
  </r>
  <r>
    <x v="3"/>
    <s v="Fizyka"/>
    <s v="11-02-2026"/>
    <d v="1899-12-30T09:00:00"/>
    <d v="1899-12-30T10:15:00"/>
    <n v="40"/>
    <d v="1899-12-30T01:15:00"/>
    <n v="1.2499999999999996"/>
    <n v="49.999999999999986"/>
  </r>
  <r>
    <x v="15"/>
    <s v="Informatyka"/>
    <s v="11-02-2026"/>
    <d v="1899-12-30T10:45:00"/>
    <d v="1899-12-30T12:00:00"/>
    <n v="60"/>
    <d v="1899-12-30T01:15:00"/>
    <n v="1.2499999999999996"/>
    <n v="74.999999999999972"/>
  </r>
  <r>
    <x v="1"/>
    <s v="Matematyka"/>
    <s v="11-02-2026"/>
    <d v="1899-12-30T12:00:00"/>
    <d v="1899-12-30T13:00:00"/>
    <n v="50"/>
    <d v="1899-12-30T01:00:00"/>
    <n v="0.99999999999999911"/>
    <n v="49.999999999999957"/>
  </r>
  <r>
    <x v="4"/>
    <s v="Informatyka"/>
    <s v="11-02-2026"/>
    <d v="1899-12-30T13:15:00"/>
    <d v="1899-12-30T14:15:00"/>
    <n v="60"/>
    <d v="1899-12-30T01:00:00"/>
    <n v="0.99999999999999911"/>
    <n v="59.999999999999943"/>
  </r>
  <r>
    <x v="9"/>
    <s v="Fizyka"/>
    <s v="11-02-2026"/>
    <d v="1899-12-30T14:15:00"/>
    <d v="1899-12-30T15:15:00"/>
    <n v="40"/>
    <d v="1899-12-30T01:00:00"/>
    <n v="0.99999999999999911"/>
    <n v="39.999999999999964"/>
  </r>
  <r>
    <x v="6"/>
    <s v="Informatyka"/>
    <s v="12-02-2026"/>
    <d v="1899-12-30T09:30:00"/>
    <d v="1899-12-30T11:00:00"/>
    <n v="60"/>
    <d v="1899-12-30T01:30:00"/>
    <n v="1.5"/>
    <n v="90"/>
  </r>
  <r>
    <x v="2"/>
    <s v="Matematyka"/>
    <s v="12-02-2026"/>
    <d v="1899-12-30T11:00:00"/>
    <d v="1899-12-30T12:15:00"/>
    <n v="50"/>
    <d v="1899-12-30T01:15:00"/>
    <n v="1.2499999999999996"/>
    <n v="62.499999999999979"/>
  </r>
  <r>
    <x v="7"/>
    <s v="Informatyka"/>
    <s v="12-02-2026"/>
    <d v="1899-12-30T13:15:00"/>
    <d v="1899-12-30T14:30:00"/>
    <n v="60"/>
    <d v="1899-12-30T01:15:00"/>
    <n v="1.2499999999999982"/>
    <n v="74.999999999999886"/>
  </r>
  <r>
    <x v="7"/>
    <s v="Informatyka"/>
    <s v="13-02-2026"/>
    <d v="1899-12-30T09:00:00"/>
    <d v="1899-12-30T10:15:00"/>
    <n v="60"/>
    <d v="1899-12-30T01:15:00"/>
    <n v="1.2499999999999996"/>
    <n v="74.999999999999972"/>
  </r>
  <r>
    <x v="9"/>
    <s v="Fizyka"/>
    <s v="13-02-2026"/>
    <d v="1899-12-30T11:00:00"/>
    <d v="1899-12-30T12:00:00"/>
    <n v="40"/>
    <d v="1899-12-30T01:00:00"/>
    <n v="1.0000000000000004"/>
    <n v="40.000000000000014"/>
  </r>
  <r>
    <x v="8"/>
    <s v="Matematyka"/>
    <s v="13-02-2026"/>
    <d v="1899-12-30T12:30:00"/>
    <d v="1899-12-30T13:45:00"/>
    <n v="50"/>
    <d v="1899-12-30T01:15:00"/>
    <n v="1.2499999999999982"/>
    <n v="62.499999999999915"/>
  </r>
  <r>
    <x v="1"/>
    <s v="Matematyka"/>
    <s v="13-02-2026"/>
    <d v="1899-12-30T14:30:00"/>
    <d v="1899-12-30T16:15:00"/>
    <n v="50"/>
    <d v="1899-12-30T01:45:00"/>
    <n v="1.7500000000000018"/>
    <n v="87.500000000000085"/>
  </r>
  <r>
    <x v="6"/>
    <s v="Fizyka"/>
    <s v="16-02-2026"/>
    <d v="1899-12-30T09:00:00"/>
    <d v="1899-12-30T10:30:00"/>
    <n v="40"/>
    <d v="1899-12-30T01:30:00"/>
    <n v="1.5"/>
    <n v="60"/>
  </r>
  <r>
    <x v="1"/>
    <s v="Matematyka"/>
    <s v="16-02-2026"/>
    <d v="1899-12-30T11:30:00"/>
    <d v="1899-12-30T13:00:00"/>
    <n v="50"/>
    <d v="1899-12-30T01:30:00"/>
    <n v="1.4999999999999987"/>
    <n v="74.999999999999929"/>
  </r>
  <r>
    <x v="6"/>
    <s v="Informatyka"/>
    <s v="17-02-2026"/>
    <d v="1899-12-30T09:00:00"/>
    <d v="1899-12-30T10:15:00"/>
    <n v="60"/>
    <d v="1899-12-30T01:15:00"/>
    <n v="1.2499999999999996"/>
    <n v="74.999999999999972"/>
  </r>
  <r>
    <x v="1"/>
    <s v="Matematyka"/>
    <s v="17-02-2026"/>
    <d v="1899-12-30T10:30:00"/>
    <d v="1899-12-30T12:15:00"/>
    <n v="50"/>
    <d v="1899-12-30T01:45:00"/>
    <n v="1.7499999999999991"/>
    <n v="87.499999999999957"/>
  </r>
  <r>
    <x v="3"/>
    <s v="Fizyka"/>
    <s v="17-02-2026"/>
    <d v="1899-12-30T13:15:00"/>
    <d v="1899-12-30T15:15:00"/>
    <n v="40"/>
    <d v="1899-12-30T02:00:00"/>
    <n v="1.9999999999999982"/>
    <n v="79.999999999999929"/>
  </r>
  <r>
    <x v="2"/>
    <s v="Matematyka"/>
    <s v="17-02-2026"/>
    <d v="1899-12-30T15:15:00"/>
    <d v="1899-12-30T16:45:00"/>
    <n v="50"/>
    <d v="1899-12-30T01:30:00"/>
    <n v="1.5"/>
    <n v="75"/>
  </r>
  <r>
    <x v="1"/>
    <s v="Matematyka"/>
    <s v="18-02-2026"/>
    <d v="1899-12-30T09:00:00"/>
    <d v="1899-12-30T10:30:00"/>
    <n v="50"/>
    <d v="1899-12-30T01:30:00"/>
    <n v="1.5"/>
    <n v="75"/>
  </r>
  <r>
    <x v="0"/>
    <s v="Informatyka"/>
    <s v="18-02-2026"/>
    <d v="1899-12-30T11:30:00"/>
    <d v="1899-12-30T13:00:00"/>
    <n v="60"/>
    <d v="1899-12-30T01:30:00"/>
    <n v="1.4999999999999987"/>
    <n v="89.999999999999915"/>
  </r>
  <r>
    <x v="15"/>
    <s v="Informatyka"/>
    <s v="18-02-2026"/>
    <d v="1899-12-30T14:00:00"/>
    <d v="1899-12-30T15:30:00"/>
    <n v="60"/>
    <d v="1899-12-30T01:30:00"/>
    <n v="1.5"/>
    <n v="90"/>
  </r>
  <r>
    <x v="1"/>
    <s v="Matematyka"/>
    <s v="19-02-2026"/>
    <d v="1899-12-30T09:00:00"/>
    <d v="1899-12-30T11:00:00"/>
    <n v="50"/>
    <d v="1899-12-30T02:00:00"/>
    <n v="1.9999999999999996"/>
    <n v="99.999999999999972"/>
  </r>
  <r>
    <x v="0"/>
    <s v="Informatyka"/>
    <s v="20-02-2026"/>
    <d v="1899-12-30T09:00:00"/>
    <d v="1899-12-30T10:15:00"/>
    <n v="60"/>
    <d v="1899-12-30T01:15:00"/>
    <n v="1.2499999999999996"/>
    <n v="74.999999999999972"/>
  </r>
  <r>
    <x v="0"/>
    <s v="Informatyka"/>
    <s v="20-02-2026"/>
    <d v="1899-12-30T10:30:00"/>
    <d v="1899-12-30T11:45:00"/>
    <n v="60"/>
    <d v="1899-12-30T01:15:00"/>
    <n v="1.2499999999999996"/>
    <n v="74.999999999999972"/>
  </r>
  <r>
    <x v="3"/>
    <s v="Fizyka"/>
    <s v="20-02-2026"/>
    <d v="1899-12-30T12:15:00"/>
    <d v="1899-12-30T14:15:00"/>
    <n v="40"/>
    <d v="1899-12-30T02:00:00"/>
    <n v="2.0000000000000009"/>
    <n v="80.000000000000028"/>
  </r>
  <r>
    <x v="8"/>
    <s v="Matematyka"/>
    <s v="20-02-2026"/>
    <d v="1899-12-30T14:30:00"/>
    <d v="1899-12-30T15:45:00"/>
    <n v="50"/>
    <d v="1899-12-30T01:15:00"/>
    <n v="1.2500000000000009"/>
    <n v="62.500000000000043"/>
  </r>
  <r>
    <x v="16"/>
    <s v="Informatyka"/>
    <s v="20-02-2026"/>
    <d v="1899-12-30T16:45:00"/>
    <d v="1899-12-30T18:15:00"/>
    <n v="60"/>
    <d v="1899-12-30T01:30:00"/>
    <n v="1.5"/>
    <n v="90"/>
  </r>
  <r>
    <x v="7"/>
    <s v="Fizyka"/>
    <s v="23-02-2026"/>
    <d v="1899-12-30T09:00:00"/>
    <d v="1899-12-30T10:15:00"/>
    <n v="40"/>
    <d v="1899-12-30T01:15:00"/>
    <n v="1.2499999999999996"/>
    <n v="49.999999999999986"/>
  </r>
  <r>
    <x v="6"/>
    <s v="Fizyka"/>
    <s v="24-02-2026"/>
    <d v="1899-12-30T09:00:00"/>
    <d v="1899-12-30T10:30:00"/>
    <n v="40"/>
    <d v="1899-12-30T01:30:00"/>
    <n v="1.5"/>
    <n v="60"/>
  </r>
  <r>
    <x v="0"/>
    <s v="Informatyka"/>
    <s v="24-02-2026"/>
    <d v="1899-12-30T10:30:00"/>
    <d v="1899-12-30T12:15:00"/>
    <n v="60"/>
    <d v="1899-12-30T01:45:00"/>
    <n v="1.7499999999999991"/>
    <n v="104.99999999999994"/>
  </r>
  <r>
    <x v="10"/>
    <s v="Fizyka"/>
    <s v="24-02-2026"/>
    <d v="1899-12-30T12:30:00"/>
    <d v="1899-12-30T14:00:00"/>
    <n v="40"/>
    <d v="1899-12-30T01:30:00"/>
    <n v="1.5"/>
    <n v="60"/>
  </r>
  <r>
    <x v="7"/>
    <s v="Fizyka"/>
    <s v="26-02-2026"/>
    <d v="1899-12-30T09:00:00"/>
    <d v="1899-12-30T11:00:00"/>
    <n v="40"/>
    <d v="1899-12-30T02:00:00"/>
    <n v="1.9999999999999996"/>
    <n v="79.999999999999986"/>
  </r>
  <r>
    <x v="9"/>
    <s v="Fizyka"/>
    <s v="26-02-2026"/>
    <d v="1899-12-30T11:00:00"/>
    <d v="1899-12-30T12:15:00"/>
    <n v="40"/>
    <d v="1899-12-30T01:15:00"/>
    <n v="1.2499999999999996"/>
    <n v="49.999999999999986"/>
  </r>
  <r>
    <x v="5"/>
    <s v="Informatyka"/>
    <s v="26-02-2026"/>
    <d v="1899-12-30T12:30:00"/>
    <d v="1899-12-30T14:00:00"/>
    <n v="60"/>
    <d v="1899-12-30T01:30:00"/>
    <n v="1.5"/>
    <n v="90"/>
  </r>
  <r>
    <x v="9"/>
    <s v="Fizyka"/>
    <s v="27-02-2026"/>
    <d v="1899-12-30T09:00:00"/>
    <d v="1899-12-30T10:45:00"/>
    <n v="40"/>
    <d v="1899-12-30T01:45:00"/>
    <n v="1.7500000000000004"/>
    <n v="70.000000000000014"/>
  </r>
  <r>
    <x v="10"/>
    <s v="Fizyka"/>
    <s v="27-02-2026"/>
    <d v="1899-12-30T11:00:00"/>
    <d v="1899-12-30T12:45:00"/>
    <n v="40"/>
    <d v="1899-12-30T01:45:00"/>
    <n v="1.7500000000000004"/>
    <n v="70.000000000000014"/>
  </r>
  <r>
    <x v="2"/>
    <s v="Informatyka"/>
    <s v="27-02-2026"/>
    <d v="1899-12-30T12:45:00"/>
    <d v="1899-12-30T14:00:00"/>
    <n v="60"/>
    <d v="1899-12-30T01:15:00"/>
    <n v="1.2500000000000009"/>
    <n v="75.000000000000057"/>
  </r>
  <r>
    <x v="4"/>
    <s v="Matematyka"/>
    <s v="27-02-2026"/>
    <d v="1899-12-30T14:15:00"/>
    <d v="1899-12-30T15:45:00"/>
    <n v="50"/>
    <d v="1899-12-30T01:30:00"/>
    <n v="1.5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1"/>
    <x v="9"/>
  </r>
  <r>
    <x v="0"/>
    <x v="10"/>
  </r>
  <r>
    <x v="0"/>
    <x v="11"/>
  </r>
  <r>
    <x v="0"/>
    <x v="12"/>
  </r>
  <r>
    <x v="0"/>
    <x v="13"/>
  </r>
  <r>
    <x v="0"/>
    <x v="14"/>
  </r>
  <r>
    <x v="1"/>
    <x v="15"/>
  </r>
  <r>
    <x v="1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1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1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1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1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1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1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1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1"/>
    <x v="148"/>
  </r>
  <r>
    <x v="1"/>
    <x v="149"/>
  </r>
  <r>
    <x v="1"/>
    <x v="150"/>
  </r>
  <r>
    <x v="1"/>
    <x v="151"/>
  </r>
  <r>
    <x v="1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1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1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1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1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1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1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2"/>
    <x v="235"/>
  </r>
  <r>
    <x v="2"/>
    <x v="2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21A61-F5D0-46CE-BB45-2F5EFB4F1259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9">
    <pivotField axis="axisRow" showAll="0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showAll="0"/>
    <pivotField numFmtId="164" showAll="0"/>
    <pivotField numFmtId="164" showAll="0"/>
    <pivotField showAll="0"/>
    <pivotField numFmtId="164"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kosz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5C00A-48B0-427B-8442-7AC99F9FF7CE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9">
    <pivotField axis="axisRow" dataField="1" showAll="0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showAll="0"/>
    <pivotField numFmtId="164" showAll="0"/>
    <pivotField numFmtId="164" showAll="0"/>
    <pivotField showAll="0"/>
    <pivotField numFmtId="164"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Imiê kursan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E9E60-4906-4DE5-9868-A9FB79BB808A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5" firstHeaderRow="1" firstDataRow="1" firstDataCol="1" rowPageCount="1" colPageCount="1"/>
  <pivotFields count="2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237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26"/>
        <item x="18"/>
        <item x="19"/>
        <item x="20"/>
        <item x="21"/>
        <item x="22"/>
        <item x="23"/>
        <item x="24"/>
        <item x="25"/>
        <item x="27"/>
        <item x="36"/>
        <item x="37"/>
        <item x="38"/>
        <item x="39"/>
        <item x="40"/>
        <item x="41"/>
        <item x="42"/>
        <item x="43"/>
        <item x="44"/>
        <item x="45"/>
        <item x="28"/>
        <item x="46"/>
        <item x="29"/>
        <item x="30"/>
        <item x="31"/>
        <item x="32"/>
        <item x="33"/>
        <item x="34"/>
        <item x="35"/>
        <item x="47"/>
        <item x="56"/>
        <item x="57"/>
        <item x="58"/>
        <item x="59"/>
        <item x="60"/>
        <item x="48"/>
        <item x="49"/>
        <item x="50"/>
        <item x="51"/>
        <item x="52"/>
        <item x="53"/>
        <item x="54"/>
        <item x="55"/>
        <item x="61"/>
        <item x="70"/>
        <item x="71"/>
        <item x="72"/>
        <item x="73"/>
        <item x="74"/>
        <item x="75"/>
        <item x="76"/>
        <item x="77"/>
        <item x="78"/>
        <item x="79"/>
        <item x="62"/>
        <item x="80"/>
        <item x="81"/>
        <item x="82"/>
        <item x="83"/>
        <item x="84"/>
        <item x="63"/>
        <item x="64"/>
        <item x="65"/>
        <item x="66"/>
        <item x="67"/>
        <item x="68"/>
        <item x="69"/>
        <item x="85"/>
        <item x="86"/>
        <item x="87"/>
        <item x="88"/>
        <item x="89"/>
        <item x="90"/>
        <item x="91"/>
        <item x="92"/>
        <item x="101"/>
        <item x="102"/>
        <item x="93"/>
        <item x="94"/>
        <item x="95"/>
        <item x="96"/>
        <item x="97"/>
        <item x="98"/>
        <item x="99"/>
        <item x="100"/>
        <item x="103"/>
        <item x="112"/>
        <item x="113"/>
        <item x="114"/>
        <item x="115"/>
        <item x="116"/>
        <item x="117"/>
        <item x="118"/>
        <item x="119"/>
        <item x="120"/>
        <item x="121"/>
        <item x="104"/>
        <item x="122"/>
        <item x="123"/>
        <item x="124"/>
        <item x="125"/>
        <item x="126"/>
        <item x="105"/>
        <item x="106"/>
        <item x="107"/>
        <item x="108"/>
        <item x="109"/>
        <item x="110"/>
        <item x="111"/>
        <item x="127"/>
        <item x="136"/>
        <item x="137"/>
        <item x="138"/>
        <item x="139"/>
        <item x="140"/>
        <item x="141"/>
        <item x="142"/>
        <item x="143"/>
        <item x="144"/>
        <item x="145"/>
        <item x="128"/>
        <item x="146"/>
        <item x="147"/>
        <item x="148"/>
        <item x="129"/>
        <item x="130"/>
        <item x="131"/>
        <item x="132"/>
        <item x="133"/>
        <item x="134"/>
        <item x="135"/>
        <item x="149"/>
        <item x="150"/>
        <item x="151"/>
        <item x="152"/>
        <item x="153"/>
        <item x="162"/>
        <item x="163"/>
        <item x="164"/>
        <item x="165"/>
        <item x="166"/>
        <item x="167"/>
        <item x="168"/>
        <item x="169"/>
        <item x="170"/>
        <item x="171"/>
        <item x="154"/>
        <item x="172"/>
        <item x="173"/>
        <item x="174"/>
        <item x="175"/>
        <item x="176"/>
        <item x="177"/>
        <item x="178"/>
        <item x="179"/>
        <item x="180"/>
        <item x="181"/>
        <item x="155"/>
        <item x="156"/>
        <item x="157"/>
        <item x="158"/>
        <item x="159"/>
        <item x="160"/>
        <item x="16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15"/>
        <item x="207"/>
        <item x="208"/>
        <item x="209"/>
        <item x="210"/>
        <item x="211"/>
        <item x="212"/>
        <item x="213"/>
        <item x="214"/>
        <item x="216"/>
        <item x="225"/>
        <item x="226"/>
        <item x="227"/>
        <item x="217"/>
        <item x="218"/>
        <item x="219"/>
        <item x="220"/>
        <item x="221"/>
        <item x="222"/>
        <item x="223"/>
        <item x="224"/>
        <item x="228"/>
        <item x="229"/>
        <item x="230"/>
        <item x="231"/>
        <item x="232"/>
        <item x="233"/>
        <item x="234"/>
        <item x="235"/>
        <item t="default"/>
      </items>
    </pivotField>
  </pivotFields>
  <rowFields count="1">
    <field x="1"/>
  </rowFields>
  <rowItems count="22">
    <i>
      <x v="1"/>
    </i>
    <i>
      <x v="15"/>
    </i>
    <i>
      <x v="16"/>
    </i>
    <i>
      <x v="18"/>
    </i>
    <i>
      <x v="39"/>
    </i>
    <i>
      <x v="52"/>
    </i>
    <i>
      <x v="77"/>
    </i>
    <i>
      <x v="91"/>
    </i>
    <i>
      <x v="94"/>
    </i>
    <i>
      <x v="119"/>
    </i>
    <i>
      <x v="141"/>
    </i>
    <i>
      <x v="149"/>
    </i>
    <i>
      <x v="150"/>
    </i>
    <i>
      <x v="151"/>
    </i>
    <i>
      <x v="152"/>
    </i>
    <i>
      <x v="174"/>
    </i>
    <i>
      <x v="189"/>
    </i>
    <i>
      <x v="197"/>
    </i>
    <i>
      <x v="205"/>
    </i>
    <i>
      <x v="207"/>
    </i>
    <i>
      <x v="219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806174F-8272-4D77-9111-0412CF17286C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D480A87-BBCC-40B7-ADF8-4888D92FA9A9}" autoFormatId="16" applyNumberFormats="0" applyBorderFormats="0" applyFontFormats="0" applyPatternFormats="0" applyAlignmentFormats="0" applyWidthHeightFormats="0">
  <queryTableRefresh nextId="16" unboundColumnsRight="9">
    <queryTableFields count="15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5DA4FEE-CF80-44E0-BEF3-9D45C7ED3A62}" autoFormatId="16" applyNumberFormats="0" applyBorderFormats="0" applyFontFormats="0" applyPatternFormats="0" applyAlignmentFormats="0" applyWidthHeightFormats="0">
  <queryTableRefresh nextId="16" unboundColumnsRight="3">
    <queryTableFields count="9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767370-7220-451A-A473-D3A4A928844E}" name="kursanci__35" displayName="kursanci__35" ref="A1:I236" tableType="queryTable" totalsRowShown="0">
  <autoFilter ref="A1:I236" xr:uid="{5660C393-0CD8-4783-88DA-0F090EA4D802}"/>
  <tableColumns count="9">
    <tableColumn id="1" xr3:uid="{95D15578-8395-47AD-9BAF-0244940035C2}" uniqueName="1" name="Imiê kursanta" queryTableFieldId="1" dataDxfId="21"/>
    <tableColumn id="2" xr3:uid="{08EEADF9-F2DA-4807-ACA2-72AED7CBB044}" uniqueName="2" name="Przedmiot" queryTableFieldId="2" dataDxfId="20"/>
    <tableColumn id="3" xr3:uid="{8C35612A-EC00-465B-B60C-276DA0E0A66F}" uniqueName="3" name="Data" queryTableFieldId="3" dataDxfId="19"/>
    <tableColumn id="4" xr3:uid="{976F6E46-FFBD-4538-A209-B5B0B69D58A4}" uniqueName="4" name="Godzina rozpoczêcia" queryTableFieldId="4" dataDxfId="18"/>
    <tableColumn id="5" xr3:uid="{22FF2120-4799-480E-A316-C83582CB9B1E}" uniqueName="5" name="Godzina zakoñczenia" queryTableFieldId="5" dataDxfId="17"/>
    <tableColumn id="6" xr3:uid="{CC6B1D45-C819-4CF5-908F-565D99EC84D3}" uniqueName="6" name="Stawka za godzinê" queryTableFieldId="6"/>
    <tableColumn id="7" xr3:uid="{C33D6C3C-2FAC-4A76-918D-3BD269E1A2CB}" uniqueName="7" name="trwanie" queryTableFieldId="7" dataDxfId="16">
      <calculatedColumnFormula>kursanci__35[[#This Row],[Godzina zakoñczenia]]-kursanci__35[[#This Row],[Godzina rozpoczêcia]]</calculatedColumnFormula>
    </tableColumn>
    <tableColumn id="8" xr3:uid="{61C31BA0-CC6F-4E73-AE3E-E60B821B5F5A}" uniqueName="8" name="godz" queryTableFieldId="8" dataDxfId="15">
      <calculatedColumnFormula>kursanci__35[[#This Row],[trwanie]]*24</calculatedColumnFormula>
    </tableColumn>
    <tableColumn id="9" xr3:uid="{0D9D8252-3CFE-403E-B3D4-452ADE381835}" uniqueName="9" name="koszt" queryTableFieldId="9" dataDxfId="14">
      <calculatedColumnFormula>kursanci__35[[#This Row],[Stawka za godzinê]]*kursanci__35[[#This Row],[godz]]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60C393-0CD8-4783-88DA-0F090EA4D802}" name="kursanci__3" displayName="kursanci__3" ref="A1:O236" tableType="queryTable" totalsRowShown="0">
  <autoFilter ref="A1:O236" xr:uid="{5660C393-0CD8-4783-88DA-0F090EA4D802}"/>
  <sortState xmlns:xlrd2="http://schemas.microsoft.com/office/spreadsheetml/2017/richdata2" ref="A2:I236">
    <sortCondition ref="A1:A236"/>
  </sortState>
  <tableColumns count="15">
    <tableColumn id="1" xr3:uid="{8C0987C2-D50F-4F64-95CD-ABB39D03E13C}" uniqueName="1" name="Imiê kursanta" queryTableFieldId="1" dataDxfId="29"/>
    <tableColumn id="2" xr3:uid="{EC83FA80-2FC3-4C54-8577-0CC479934CC0}" uniqueName="2" name="Przedmiot" queryTableFieldId="2" dataDxfId="28"/>
    <tableColumn id="3" xr3:uid="{A9D8B67D-8751-430E-AAC0-9C039B975308}" uniqueName="3" name="Data" queryTableFieldId="3" dataDxfId="27"/>
    <tableColumn id="4" xr3:uid="{35B5D0DA-6E2D-4AFF-B848-622363593F9E}" uniqueName="4" name="Godzina rozpoczêcia" queryTableFieldId="4" dataDxfId="26"/>
    <tableColumn id="5" xr3:uid="{2645A3A9-526F-416D-AC90-E3604ABC2F94}" uniqueName="5" name="Godzina zakoñczenia" queryTableFieldId="5" dataDxfId="25"/>
    <tableColumn id="6" xr3:uid="{DCB1204D-2DF7-4B74-854E-F914A91EC411}" uniqueName="6" name="Stawka za godzinê" queryTableFieldId="6"/>
    <tableColumn id="7" xr3:uid="{6EE68FC3-C5DF-4BAD-971A-E360E19886ED}" uniqueName="7" name="trwanie" queryTableFieldId="7" dataDxfId="24">
      <calculatedColumnFormula>kursanci__3[[#This Row],[Godzina zakoñczenia]]-kursanci__3[[#This Row],[Godzina rozpoczêcia]]</calculatedColumnFormula>
    </tableColumn>
    <tableColumn id="8" xr3:uid="{6F7D6823-DF1E-483E-9584-B826F594AF44}" uniqueName="8" name="godz" queryTableFieldId="8" dataDxfId="23">
      <calculatedColumnFormula>kursanci__3[[#This Row],[trwanie]]*24</calculatedColumnFormula>
    </tableColumn>
    <tableColumn id="9" xr3:uid="{257405EF-4C8B-431A-A907-5BA84887BBB0}" uniqueName="9" name="koszt" queryTableFieldId="9" dataDxfId="22">
      <calculatedColumnFormula>kursanci__3[[#This Row],[Stawka za godzinê]]*kursanci__3[[#This Row],[godz]]</calculatedColumnFormula>
    </tableColumn>
    <tableColumn id="10" xr3:uid="{E408AD90-DC2F-4486-B081-16CF80FC3F59}" uniqueName="10" name="3 imienia" queryTableFieldId="10" dataDxfId="13">
      <calculatedColumnFormula>UPPER(MID(kursanci__3[[#This Row],[Imiê kursanta]],1,3))</calculatedColumnFormula>
    </tableColumn>
    <tableColumn id="11" xr3:uid="{9B9ECCF0-2F1B-42DA-9C54-8302BADB4C24}" uniqueName="11" name="przedmiot2" queryTableFieldId="11" dataDxfId="12">
      <calculatedColumnFormula>UPPER(MID(kursanci__3[[#This Row],[Przedmiot]],1,3))</calculatedColumnFormula>
    </tableColumn>
    <tableColumn id="12" xr3:uid="{6B5C0DF8-EC10-4D1D-B294-6498637A707A}" uniqueName="12" name="id" queryTableFieldId="12" dataDxfId="11">
      <calculatedColumnFormula>_xlfn.CONCAT(kursanci__3[[#This Row],[Imiê kursanta]],kursanci__3[[#This Row],[Przedmiot]])</calculatedColumnFormula>
    </tableColumn>
    <tableColumn id="13" xr3:uid="{74446644-8DB7-4B3F-BAD8-7658C31562C4}" uniqueName="13" name="Column1" queryTableFieldId="13" dataDxfId="10"/>
    <tableColumn id="14" xr3:uid="{5061A19E-8E84-4021-9C49-87534AAE89A1}" uniqueName="14" name="nick place" queryTableFieldId="14" dataDxfId="9"/>
    <tableColumn id="15" xr3:uid="{36D0E2C2-D89F-4415-BDBA-E6A5707D70EB}" uniqueName="15" name="nick" queryTableFieldId="15" dataDxfId="8">
      <calculatedColumnFormula>_xlfn.CONCAT(kursanci__3[[#This Row],[3 imienia]],kursanci__3[[#This Row],[przedmiot2]],kursanci__3[[#This Row],[Column1]])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FDD7F5-8AE1-4048-91C7-8D21B349F39A}" name="kursanci__36" displayName="kursanci__36" ref="A1:I236" tableType="queryTable" totalsRowShown="0">
  <autoFilter ref="A1:I236" xr:uid="{5660C393-0CD8-4783-88DA-0F090EA4D802}"/>
  <sortState xmlns:xlrd2="http://schemas.microsoft.com/office/spreadsheetml/2017/richdata2" ref="A2:I236">
    <sortCondition ref="C1:C236"/>
  </sortState>
  <tableColumns count="9">
    <tableColumn id="1" xr3:uid="{C6A02BCC-DE7F-4000-8DD5-447FB774E237}" uniqueName="1" name="Imiê kursanta" queryTableFieldId="1" dataDxfId="7"/>
    <tableColumn id="2" xr3:uid="{9535C197-E92B-41ED-BD1A-71637E4DF06E}" uniqueName="2" name="Przedmiot" queryTableFieldId="2" dataDxfId="6"/>
    <tableColumn id="3" xr3:uid="{02B1A55E-16EB-4A79-885F-E6DCE28433FF}" uniqueName="3" name="Data" queryTableFieldId="3" dataDxfId="5"/>
    <tableColumn id="4" xr3:uid="{8C9BD079-35B6-4ED6-9E7A-DAE78DC45677}" uniqueName="4" name="Godzina rozpoczêcia" queryTableFieldId="4" dataDxfId="4"/>
    <tableColumn id="5" xr3:uid="{20F192D7-C3A6-401E-87B4-4A8243BF296B}" uniqueName="5" name="Godzina zakoñczenia" queryTableFieldId="5" dataDxfId="3"/>
    <tableColumn id="6" xr3:uid="{3D2C7305-4EDA-4646-80F1-3FAF31CC3E4A}" uniqueName="6" name="Stawka za godzinê" queryTableFieldId="6"/>
    <tableColumn id="7" xr3:uid="{B4A11200-0C3A-452D-93A9-6530E0E62BC5}" uniqueName="7" name="trwanie" queryTableFieldId="7" dataDxfId="2">
      <calculatedColumnFormula>kursanci__36[[#This Row],[Godzina zakoñczenia]]-kursanci__36[[#This Row],[Godzina rozpoczêcia]]</calculatedColumnFormula>
    </tableColumn>
    <tableColumn id="8" xr3:uid="{EAC1E72A-2B11-4290-B90D-12FC730F3BB2}" uniqueName="8" name="godz" queryTableFieldId="8" dataDxfId="1">
      <calculatedColumnFormula>kursanci__36[[#This Row],[trwanie]]*24</calculatedColumnFormula>
    </tableColumn>
    <tableColumn id="9" xr3:uid="{FAD3944F-6B78-4C9F-8EF9-7D4AABF7BF32}" uniqueName="9" name="koszt" queryTableFieldId="9" dataDxfId="0">
      <calculatedColumnFormula>kursanci__36[[#This Row],[Stawka za godzinê]]*kursanci__36[[#This Row],[godz]]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6AFC-E98B-4257-827E-6FA5B92C5607}">
  <dimension ref="A1:S236"/>
  <sheetViews>
    <sheetView topLeftCell="A2" workbookViewId="0">
      <selection activeCell="K26" sqref="K26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bestFit="1" customWidth="1"/>
    <col min="5" max="5" width="22" bestFit="1" customWidth="1"/>
    <col min="6" max="6" width="19.5703125" bestFit="1" customWidth="1"/>
    <col min="7" max="7" width="17.85546875" customWidth="1"/>
    <col min="8" max="8" width="9.140625" style="1"/>
    <col min="9" max="9" width="15.140625" style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101</v>
      </c>
      <c r="H1" s="1" t="s">
        <v>104</v>
      </c>
      <c r="I1" s="1" t="s">
        <v>102</v>
      </c>
      <c r="S1">
        <f>MAX(kursanci__35[koszt])</f>
        <v>119.99999999999997</v>
      </c>
    </row>
    <row r="2" spans="1:19" x14ac:dyDescent="0.25">
      <c r="A2" s="1" t="s">
        <v>6</v>
      </c>
      <c r="B2" s="1" t="s">
        <v>7</v>
      </c>
      <c r="C2" s="1" t="s">
        <v>8</v>
      </c>
      <c r="D2" s="2">
        <v>0.375</v>
      </c>
      <c r="E2" s="2">
        <v>0.41666666666666669</v>
      </c>
      <c r="F2">
        <v>60</v>
      </c>
      <c r="G2" s="2">
        <f>kursanci__35[[#This Row],[Godzina zakoñczenia]]-kursanci__35[[#This Row],[Godzina rozpoczêcia]]</f>
        <v>4.1666666666666685E-2</v>
      </c>
      <c r="H2" s="1">
        <f>kursanci__35[[#This Row],[trwanie]]*24</f>
        <v>1.0000000000000004</v>
      </c>
      <c r="I2" s="1">
        <f>kursanci__35[[#This Row],[Stawka za godzinê]]*kursanci__35[[#This Row],[godz]]</f>
        <v>60.000000000000028</v>
      </c>
    </row>
    <row r="3" spans="1:19" x14ac:dyDescent="0.25">
      <c r="A3" s="1" t="s">
        <v>9</v>
      </c>
      <c r="B3" s="1" t="s">
        <v>10</v>
      </c>
      <c r="C3" s="1" t="s">
        <v>11</v>
      </c>
      <c r="D3" s="2">
        <v>0.375</v>
      </c>
      <c r="E3" s="2">
        <v>0.44791666666666669</v>
      </c>
      <c r="F3">
        <v>50</v>
      </c>
      <c r="G3" s="2">
        <f>kursanci__35[[#This Row],[Godzina zakoñczenia]]-kursanci__35[[#This Row],[Godzina rozpoczêcia]]</f>
        <v>7.2916666666666685E-2</v>
      </c>
      <c r="H3" s="1">
        <f>kursanci__35[[#This Row],[trwanie]]*24</f>
        <v>1.7500000000000004</v>
      </c>
      <c r="I3" s="1">
        <f>kursanci__35[[#This Row],[Stawka za godzinê]]*kursanci__35[[#This Row],[godz]]</f>
        <v>87.500000000000028</v>
      </c>
    </row>
    <row r="4" spans="1:19" x14ac:dyDescent="0.25">
      <c r="A4" s="1" t="s">
        <v>12</v>
      </c>
      <c r="B4" s="1" t="s">
        <v>10</v>
      </c>
      <c r="C4" s="1" t="s">
        <v>11</v>
      </c>
      <c r="D4" s="2">
        <v>0.46875</v>
      </c>
      <c r="E4" s="2">
        <v>0.55208333333333337</v>
      </c>
      <c r="F4">
        <v>50</v>
      </c>
      <c r="G4" s="2">
        <f>kursanci__35[[#This Row],[Godzina zakoñczenia]]-kursanci__35[[#This Row],[Godzina rozpoczêcia]]</f>
        <v>8.333333333333337E-2</v>
      </c>
      <c r="H4" s="1">
        <f>kursanci__35[[#This Row],[trwanie]]*24</f>
        <v>2.0000000000000009</v>
      </c>
      <c r="I4" s="1">
        <f>kursanci__35[[#This Row],[Stawka za godzinê]]*kursanci__35[[#This Row],[godz]]</f>
        <v>100.00000000000004</v>
      </c>
    </row>
    <row r="5" spans="1:19" x14ac:dyDescent="0.25">
      <c r="A5" s="1" t="s">
        <v>13</v>
      </c>
      <c r="B5" s="1" t="s">
        <v>14</v>
      </c>
      <c r="C5" s="1" t="s">
        <v>15</v>
      </c>
      <c r="D5" s="2">
        <v>0.375</v>
      </c>
      <c r="E5" s="2">
        <v>0.45833333333333331</v>
      </c>
      <c r="F5">
        <v>40</v>
      </c>
      <c r="G5" s="2">
        <f>kursanci__35[[#This Row],[Godzina zakoñczenia]]-kursanci__35[[#This Row],[Godzina rozpoczêcia]]</f>
        <v>8.3333333333333315E-2</v>
      </c>
      <c r="H5" s="1">
        <f>kursanci__35[[#This Row],[trwanie]]*24</f>
        <v>1.9999999999999996</v>
      </c>
      <c r="I5" s="1">
        <f>kursanci__35[[#This Row],[Stawka za godzinê]]*kursanci__35[[#This Row],[godz]]</f>
        <v>79.999999999999986</v>
      </c>
    </row>
    <row r="6" spans="1:19" x14ac:dyDescent="0.25">
      <c r="A6" s="1" t="s">
        <v>9</v>
      </c>
      <c r="B6" s="1" t="s">
        <v>10</v>
      </c>
      <c r="C6" s="1" t="s">
        <v>15</v>
      </c>
      <c r="D6" s="2">
        <v>0.47916666666666669</v>
      </c>
      <c r="E6" s="2">
        <v>0.52083333333333337</v>
      </c>
      <c r="F6">
        <v>50</v>
      </c>
      <c r="G6" s="2">
        <f>kursanci__35[[#This Row],[Godzina zakoñczenia]]-kursanci__35[[#This Row],[Godzina rozpoczêcia]]</f>
        <v>4.1666666666666685E-2</v>
      </c>
      <c r="H6" s="1">
        <f>kursanci__35[[#This Row],[trwanie]]*24</f>
        <v>1.0000000000000004</v>
      </c>
      <c r="I6" s="1">
        <f>kursanci__35[[#This Row],[Stawka za godzinê]]*kursanci__35[[#This Row],[godz]]</f>
        <v>50.000000000000021</v>
      </c>
    </row>
    <row r="7" spans="1:19" x14ac:dyDescent="0.25">
      <c r="A7" s="1" t="s">
        <v>16</v>
      </c>
      <c r="B7" s="1" t="s">
        <v>10</v>
      </c>
      <c r="C7" s="1" t="s">
        <v>17</v>
      </c>
      <c r="D7" s="2">
        <v>0.375</v>
      </c>
      <c r="E7" s="2">
        <v>0.42708333333333331</v>
      </c>
      <c r="F7">
        <v>50</v>
      </c>
      <c r="G7" s="2">
        <f>kursanci__35[[#This Row],[Godzina zakoñczenia]]-kursanci__35[[#This Row],[Godzina rozpoczêcia]]</f>
        <v>5.2083333333333315E-2</v>
      </c>
      <c r="H7" s="1">
        <f>kursanci__35[[#This Row],[trwanie]]*24</f>
        <v>1.2499999999999996</v>
      </c>
      <c r="I7" s="1">
        <f>kursanci__35[[#This Row],[Stawka za godzinê]]*kursanci__35[[#This Row],[godz]]</f>
        <v>62.499999999999979</v>
      </c>
    </row>
    <row r="8" spans="1:19" x14ac:dyDescent="0.25">
      <c r="A8" s="1" t="s">
        <v>18</v>
      </c>
      <c r="B8" s="1" t="s">
        <v>7</v>
      </c>
      <c r="C8" s="1" t="s">
        <v>17</v>
      </c>
      <c r="D8" s="2">
        <v>0.45833333333333331</v>
      </c>
      <c r="E8" s="2">
        <v>0.53125</v>
      </c>
      <c r="F8">
        <v>60</v>
      </c>
      <c r="G8" s="2">
        <f>kursanci__35[[#This Row],[Godzina zakoñczenia]]-kursanci__35[[#This Row],[Godzina rozpoczêcia]]</f>
        <v>7.2916666666666685E-2</v>
      </c>
      <c r="H8" s="1">
        <f>kursanci__35[[#This Row],[trwanie]]*24</f>
        <v>1.7500000000000004</v>
      </c>
      <c r="I8" s="1">
        <f>kursanci__35[[#This Row],[Stawka za godzinê]]*kursanci__35[[#This Row],[godz]]</f>
        <v>105.00000000000003</v>
      </c>
    </row>
    <row r="9" spans="1:19" x14ac:dyDescent="0.25">
      <c r="A9" s="1" t="s">
        <v>19</v>
      </c>
      <c r="B9" s="1" t="s">
        <v>14</v>
      </c>
      <c r="C9" s="1" t="s">
        <v>17</v>
      </c>
      <c r="D9" s="2">
        <v>0.5625</v>
      </c>
      <c r="E9" s="2">
        <v>0.61458333333333337</v>
      </c>
      <c r="F9">
        <v>40</v>
      </c>
      <c r="G9" s="2">
        <f>kursanci__35[[#This Row],[Godzina zakoñczenia]]-kursanci__35[[#This Row],[Godzina rozpoczêcia]]</f>
        <v>5.208333333333337E-2</v>
      </c>
      <c r="H9" s="1">
        <f>kursanci__35[[#This Row],[trwanie]]*24</f>
        <v>1.2500000000000009</v>
      </c>
      <c r="I9" s="1">
        <f>kursanci__35[[#This Row],[Stawka za godzinê]]*kursanci__35[[#This Row],[godz]]</f>
        <v>50.000000000000036</v>
      </c>
    </row>
    <row r="10" spans="1:19" x14ac:dyDescent="0.25">
      <c r="A10" s="1" t="s">
        <v>18</v>
      </c>
      <c r="B10" s="1" t="s">
        <v>7</v>
      </c>
      <c r="C10" s="1" t="s">
        <v>20</v>
      </c>
      <c r="D10" s="2">
        <v>0.375</v>
      </c>
      <c r="E10" s="2">
        <v>0.41666666666666669</v>
      </c>
      <c r="F10">
        <v>60</v>
      </c>
      <c r="G10" s="2">
        <f>kursanci__35[[#This Row],[Godzina zakoñczenia]]-kursanci__35[[#This Row],[Godzina rozpoczêcia]]</f>
        <v>4.1666666666666685E-2</v>
      </c>
      <c r="H10" s="1">
        <f>kursanci__35[[#This Row],[trwanie]]*24</f>
        <v>1.0000000000000004</v>
      </c>
      <c r="I10" s="1">
        <f>kursanci__35[[#This Row],[Stawka za godzinê]]*kursanci__35[[#This Row],[godz]]</f>
        <v>60.000000000000028</v>
      </c>
    </row>
    <row r="11" spans="1:19" x14ac:dyDescent="0.25">
      <c r="A11" s="1" t="s">
        <v>13</v>
      </c>
      <c r="B11" s="1" t="s">
        <v>14</v>
      </c>
      <c r="C11" s="1" t="s">
        <v>20</v>
      </c>
      <c r="D11" s="2">
        <v>0.44791666666666669</v>
      </c>
      <c r="E11" s="2">
        <v>0.51041666666666663</v>
      </c>
      <c r="F11">
        <v>40</v>
      </c>
      <c r="G11" s="2">
        <f>kursanci__35[[#This Row],[Godzina zakoñczenia]]-kursanci__35[[#This Row],[Godzina rozpoczêcia]]</f>
        <v>6.2499999999999944E-2</v>
      </c>
      <c r="H11" s="1">
        <f>kursanci__35[[#This Row],[trwanie]]*24</f>
        <v>1.4999999999999987</v>
      </c>
      <c r="I11" s="1">
        <f>kursanci__35[[#This Row],[Stawka za godzinê]]*kursanci__35[[#This Row],[godz]]</f>
        <v>59.999999999999943</v>
      </c>
    </row>
    <row r="12" spans="1:19" x14ac:dyDescent="0.25">
      <c r="A12" s="1" t="s">
        <v>13</v>
      </c>
      <c r="B12" s="1" t="s">
        <v>14</v>
      </c>
      <c r="C12" s="1" t="s">
        <v>20</v>
      </c>
      <c r="D12" s="2">
        <v>0.52083333333333337</v>
      </c>
      <c r="E12" s="2">
        <v>0.59375</v>
      </c>
      <c r="F12">
        <v>40</v>
      </c>
      <c r="G12" s="2">
        <f>kursanci__35[[#This Row],[Godzina zakoñczenia]]-kursanci__35[[#This Row],[Godzina rozpoczêcia]]</f>
        <v>7.291666666666663E-2</v>
      </c>
      <c r="H12" s="1">
        <f>kursanci__35[[#This Row],[trwanie]]*24</f>
        <v>1.7499999999999991</v>
      </c>
      <c r="I12" s="1">
        <f>kursanci__35[[#This Row],[Stawka za godzinê]]*kursanci__35[[#This Row],[godz]]</f>
        <v>69.999999999999972</v>
      </c>
    </row>
    <row r="13" spans="1:19" x14ac:dyDescent="0.25">
      <c r="A13" s="1" t="s">
        <v>9</v>
      </c>
      <c r="B13" s="1" t="s">
        <v>10</v>
      </c>
      <c r="C13" s="1" t="s">
        <v>21</v>
      </c>
      <c r="D13" s="2">
        <v>0.375</v>
      </c>
      <c r="E13" s="2">
        <v>0.41666666666666669</v>
      </c>
      <c r="F13">
        <v>50</v>
      </c>
      <c r="G13" s="2">
        <f>kursanci__35[[#This Row],[Godzina zakoñczenia]]-kursanci__35[[#This Row],[Godzina rozpoczêcia]]</f>
        <v>4.1666666666666685E-2</v>
      </c>
      <c r="H13" s="1">
        <f>kursanci__35[[#This Row],[trwanie]]*24</f>
        <v>1.0000000000000004</v>
      </c>
      <c r="I13" s="1">
        <f>kursanci__35[[#This Row],[Stawka za godzinê]]*kursanci__35[[#This Row],[godz]]</f>
        <v>50.000000000000021</v>
      </c>
    </row>
    <row r="14" spans="1:19" x14ac:dyDescent="0.25">
      <c r="A14" s="1" t="s">
        <v>6</v>
      </c>
      <c r="B14" s="1" t="s">
        <v>7</v>
      </c>
      <c r="C14" s="1" t="s">
        <v>21</v>
      </c>
      <c r="D14" s="2">
        <v>0.4375</v>
      </c>
      <c r="E14" s="2">
        <v>0.5</v>
      </c>
      <c r="F14">
        <v>60</v>
      </c>
      <c r="G14" s="2">
        <f>kursanci__35[[#This Row],[Godzina zakoñczenia]]-kursanci__35[[#This Row],[Godzina rozpoczêcia]]</f>
        <v>6.25E-2</v>
      </c>
      <c r="H14" s="1">
        <f>kursanci__35[[#This Row],[trwanie]]*24</f>
        <v>1.5</v>
      </c>
      <c r="I14" s="1">
        <f>kursanci__35[[#This Row],[Stawka za godzinê]]*kursanci__35[[#This Row],[godz]]</f>
        <v>90</v>
      </c>
    </row>
    <row r="15" spans="1:19" x14ac:dyDescent="0.25">
      <c r="A15" s="1" t="s">
        <v>18</v>
      </c>
      <c r="B15" s="1" t="s">
        <v>7</v>
      </c>
      <c r="C15" s="1" t="s">
        <v>21</v>
      </c>
      <c r="D15" s="2">
        <v>0.53125</v>
      </c>
      <c r="E15" s="2">
        <v>0.57291666666666663</v>
      </c>
      <c r="F15">
        <v>60</v>
      </c>
      <c r="G15" s="2">
        <f>kursanci__35[[#This Row],[Godzina zakoñczenia]]-kursanci__35[[#This Row],[Godzina rozpoczêcia]]</f>
        <v>4.166666666666663E-2</v>
      </c>
      <c r="H15" s="1">
        <f>kursanci__35[[#This Row],[trwanie]]*24</f>
        <v>0.99999999999999911</v>
      </c>
      <c r="I15" s="1">
        <f>kursanci__35[[#This Row],[Stawka za godzinê]]*kursanci__35[[#This Row],[godz]]</f>
        <v>59.999999999999943</v>
      </c>
    </row>
    <row r="16" spans="1:19" x14ac:dyDescent="0.25">
      <c r="A16" s="1" t="s">
        <v>6</v>
      </c>
      <c r="B16" s="1" t="s">
        <v>7</v>
      </c>
      <c r="C16" s="1" t="s">
        <v>21</v>
      </c>
      <c r="D16" s="2">
        <v>0.59375</v>
      </c>
      <c r="E16" s="2">
        <v>0.65625</v>
      </c>
      <c r="F16">
        <v>60</v>
      </c>
      <c r="G16" s="2">
        <f>kursanci__35[[#This Row],[Godzina zakoñczenia]]-kursanci__35[[#This Row],[Godzina rozpoczêcia]]</f>
        <v>6.25E-2</v>
      </c>
      <c r="H16" s="1">
        <f>kursanci__35[[#This Row],[trwanie]]*24</f>
        <v>1.5</v>
      </c>
      <c r="I16" s="1">
        <f>kursanci__35[[#This Row],[Stawka za godzinê]]*kursanci__35[[#This Row],[godz]]</f>
        <v>90</v>
      </c>
    </row>
    <row r="17" spans="1:9" x14ac:dyDescent="0.25">
      <c r="A17" s="1" t="s">
        <v>12</v>
      </c>
      <c r="B17" s="1" t="s">
        <v>7</v>
      </c>
      <c r="C17" s="1" t="s">
        <v>22</v>
      </c>
      <c r="D17" s="2">
        <v>0.39583333333333331</v>
      </c>
      <c r="E17" s="2">
        <v>0.45833333333333331</v>
      </c>
      <c r="F17">
        <v>60</v>
      </c>
      <c r="G17" s="2">
        <f>kursanci__35[[#This Row],[Godzina zakoñczenia]]-kursanci__35[[#This Row],[Godzina rozpoczêcia]]</f>
        <v>6.25E-2</v>
      </c>
      <c r="H17" s="1">
        <f>kursanci__35[[#This Row],[trwanie]]*24</f>
        <v>1.5</v>
      </c>
      <c r="I17" s="1">
        <f>kursanci__35[[#This Row],[Stawka za godzinê]]*kursanci__35[[#This Row],[godz]]</f>
        <v>90</v>
      </c>
    </row>
    <row r="18" spans="1:9" x14ac:dyDescent="0.25">
      <c r="A18" s="1" t="s">
        <v>13</v>
      </c>
      <c r="B18" s="1" t="s">
        <v>14</v>
      </c>
      <c r="C18" s="1" t="s">
        <v>22</v>
      </c>
      <c r="D18" s="2">
        <v>0.46875</v>
      </c>
      <c r="E18" s="2">
        <v>0.52083333333333337</v>
      </c>
      <c r="F18">
        <v>40</v>
      </c>
      <c r="G18" s="2">
        <f>kursanci__35[[#This Row],[Godzina zakoñczenia]]-kursanci__35[[#This Row],[Godzina rozpoczêcia]]</f>
        <v>5.208333333333337E-2</v>
      </c>
      <c r="H18" s="1">
        <f>kursanci__35[[#This Row],[trwanie]]*24</f>
        <v>1.2500000000000009</v>
      </c>
      <c r="I18" s="1">
        <f>kursanci__35[[#This Row],[Stawka za godzinê]]*kursanci__35[[#This Row],[godz]]</f>
        <v>50.000000000000036</v>
      </c>
    </row>
    <row r="19" spans="1:9" x14ac:dyDescent="0.25">
      <c r="A19" s="1" t="s">
        <v>9</v>
      </c>
      <c r="B19" s="1" t="s">
        <v>10</v>
      </c>
      <c r="C19" s="1" t="s">
        <v>22</v>
      </c>
      <c r="D19" s="2">
        <v>0.53125</v>
      </c>
      <c r="E19" s="2">
        <v>0.61458333333333337</v>
      </c>
      <c r="F19">
        <v>50</v>
      </c>
      <c r="G19" s="2">
        <f>kursanci__35[[#This Row],[Godzina zakoñczenia]]-kursanci__35[[#This Row],[Godzina rozpoczêcia]]</f>
        <v>8.333333333333337E-2</v>
      </c>
      <c r="H19" s="1">
        <f>kursanci__35[[#This Row],[trwanie]]*24</f>
        <v>2.0000000000000009</v>
      </c>
      <c r="I19" s="1">
        <f>kursanci__35[[#This Row],[Stawka za godzinê]]*kursanci__35[[#This Row],[godz]]</f>
        <v>100.00000000000004</v>
      </c>
    </row>
    <row r="20" spans="1:9" x14ac:dyDescent="0.25">
      <c r="A20" s="1" t="s">
        <v>13</v>
      </c>
      <c r="B20" s="1" t="s">
        <v>14</v>
      </c>
      <c r="C20" s="1" t="s">
        <v>22</v>
      </c>
      <c r="D20" s="2">
        <v>0.625</v>
      </c>
      <c r="E20" s="2">
        <v>0.70833333333333337</v>
      </c>
      <c r="F20">
        <v>40</v>
      </c>
      <c r="G20" s="2">
        <f>kursanci__35[[#This Row],[Godzina zakoñczenia]]-kursanci__35[[#This Row],[Godzina rozpoczêcia]]</f>
        <v>8.333333333333337E-2</v>
      </c>
      <c r="H20" s="1">
        <f>kursanci__35[[#This Row],[trwanie]]*24</f>
        <v>2.0000000000000009</v>
      </c>
      <c r="I20" s="1">
        <f>kursanci__35[[#This Row],[Stawka za godzinê]]*kursanci__35[[#This Row],[godz]]</f>
        <v>80.000000000000028</v>
      </c>
    </row>
    <row r="21" spans="1:9" x14ac:dyDescent="0.25">
      <c r="A21" s="1" t="s">
        <v>23</v>
      </c>
      <c r="B21" s="1" t="s">
        <v>7</v>
      </c>
      <c r="C21" s="1" t="s">
        <v>22</v>
      </c>
      <c r="D21" s="2">
        <v>0.70833333333333337</v>
      </c>
      <c r="E21" s="2">
        <v>0.76041666666666663</v>
      </c>
      <c r="F21">
        <v>60</v>
      </c>
      <c r="G21" s="2">
        <f>kursanci__35[[#This Row],[Godzina zakoñczenia]]-kursanci__35[[#This Row],[Godzina rozpoczêcia]]</f>
        <v>5.2083333333333259E-2</v>
      </c>
      <c r="H21" s="1">
        <f>kursanci__35[[#This Row],[trwanie]]*24</f>
        <v>1.2499999999999982</v>
      </c>
      <c r="I21" s="1">
        <f>kursanci__35[[#This Row],[Stawka za godzinê]]*kursanci__35[[#This Row],[godz]]</f>
        <v>74.999999999999886</v>
      </c>
    </row>
    <row r="22" spans="1:9" x14ac:dyDescent="0.25">
      <c r="A22" s="1" t="s">
        <v>24</v>
      </c>
      <c r="B22" s="1" t="s">
        <v>10</v>
      </c>
      <c r="C22" s="1" t="s">
        <v>25</v>
      </c>
      <c r="D22" s="2">
        <v>0.375</v>
      </c>
      <c r="E22" s="2">
        <v>0.42708333333333331</v>
      </c>
      <c r="F22">
        <v>50</v>
      </c>
      <c r="G22" s="2">
        <f>kursanci__35[[#This Row],[Godzina zakoñczenia]]-kursanci__35[[#This Row],[Godzina rozpoczêcia]]</f>
        <v>5.2083333333333315E-2</v>
      </c>
      <c r="H22" s="1">
        <f>kursanci__35[[#This Row],[trwanie]]*24</f>
        <v>1.2499999999999996</v>
      </c>
      <c r="I22" s="1">
        <f>kursanci__35[[#This Row],[Stawka za godzinê]]*kursanci__35[[#This Row],[godz]]</f>
        <v>62.499999999999979</v>
      </c>
    </row>
    <row r="23" spans="1:9" x14ac:dyDescent="0.25">
      <c r="A23" s="1" t="s">
        <v>26</v>
      </c>
      <c r="B23" s="1" t="s">
        <v>14</v>
      </c>
      <c r="C23" s="1" t="s">
        <v>25</v>
      </c>
      <c r="D23" s="2">
        <v>0.4375</v>
      </c>
      <c r="E23" s="2">
        <v>0.47916666666666669</v>
      </c>
      <c r="F23">
        <v>40</v>
      </c>
      <c r="G23" s="2">
        <f>kursanci__35[[#This Row],[Godzina zakoñczenia]]-kursanci__35[[#This Row],[Godzina rozpoczêcia]]</f>
        <v>4.1666666666666685E-2</v>
      </c>
      <c r="H23" s="1">
        <f>kursanci__35[[#This Row],[trwanie]]*24</f>
        <v>1.0000000000000004</v>
      </c>
      <c r="I23" s="1">
        <f>kursanci__35[[#This Row],[Stawka za godzinê]]*kursanci__35[[#This Row],[godz]]</f>
        <v>40.000000000000014</v>
      </c>
    </row>
    <row r="24" spans="1:9" x14ac:dyDescent="0.25">
      <c r="A24" s="1" t="s">
        <v>26</v>
      </c>
      <c r="B24" s="1" t="s">
        <v>14</v>
      </c>
      <c r="C24" s="1" t="s">
        <v>25</v>
      </c>
      <c r="D24" s="2">
        <v>0.47916666666666669</v>
      </c>
      <c r="E24" s="2">
        <v>0.53125</v>
      </c>
      <c r="F24">
        <v>40</v>
      </c>
      <c r="G24" s="2">
        <f>kursanci__35[[#This Row],[Godzina zakoñczenia]]-kursanci__35[[#This Row],[Godzina rozpoczêcia]]</f>
        <v>5.2083333333333315E-2</v>
      </c>
      <c r="H24" s="1">
        <f>kursanci__35[[#This Row],[trwanie]]*24</f>
        <v>1.2499999999999996</v>
      </c>
      <c r="I24" s="1">
        <f>kursanci__35[[#This Row],[Stawka za godzinê]]*kursanci__35[[#This Row],[godz]]</f>
        <v>49.999999999999986</v>
      </c>
    </row>
    <row r="25" spans="1:9" x14ac:dyDescent="0.25">
      <c r="A25" s="1" t="s">
        <v>9</v>
      </c>
      <c r="B25" s="1" t="s">
        <v>10</v>
      </c>
      <c r="C25" s="1" t="s">
        <v>25</v>
      </c>
      <c r="D25" s="2">
        <v>0.53125</v>
      </c>
      <c r="E25" s="2">
        <v>0.59375</v>
      </c>
      <c r="F25">
        <v>50</v>
      </c>
      <c r="G25" s="2">
        <f>kursanci__35[[#This Row],[Godzina zakoñczenia]]-kursanci__35[[#This Row],[Godzina rozpoczêcia]]</f>
        <v>6.25E-2</v>
      </c>
      <c r="H25" s="1">
        <f>kursanci__35[[#This Row],[trwanie]]*24</f>
        <v>1.5</v>
      </c>
      <c r="I25" s="1">
        <f>kursanci__35[[#This Row],[Stawka za godzinê]]*kursanci__35[[#This Row],[godz]]</f>
        <v>75</v>
      </c>
    </row>
    <row r="26" spans="1:9" x14ac:dyDescent="0.25">
      <c r="A26" s="1" t="s">
        <v>27</v>
      </c>
      <c r="B26" s="1" t="s">
        <v>10</v>
      </c>
      <c r="C26" s="1" t="s">
        <v>25</v>
      </c>
      <c r="D26" s="2">
        <v>0.60416666666666663</v>
      </c>
      <c r="E26" s="2">
        <v>0.64583333333333337</v>
      </c>
      <c r="F26">
        <v>50</v>
      </c>
      <c r="G26" s="2">
        <f>kursanci__35[[#This Row],[Godzina zakoñczenia]]-kursanci__35[[#This Row],[Godzina rozpoczêcia]]</f>
        <v>4.1666666666666741E-2</v>
      </c>
      <c r="H26" s="1">
        <f>kursanci__35[[#This Row],[trwanie]]*24</f>
        <v>1.0000000000000018</v>
      </c>
      <c r="I26" s="1">
        <f>kursanci__35[[#This Row],[Stawka za godzinê]]*kursanci__35[[#This Row],[godz]]</f>
        <v>50.000000000000085</v>
      </c>
    </row>
    <row r="27" spans="1:9" x14ac:dyDescent="0.25">
      <c r="A27" s="1" t="s">
        <v>24</v>
      </c>
      <c r="B27" s="1" t="s">
        <v>10</v>
      </c>
      <c r="C27" s="1" t="s">
        <v>28</v>
      </c>
      <c r="D27" s="2">
        <v>0.375</v>
      </c>
      <c r="E27" s="2">
        <v>0.42708333333333331</v>
      </c>
      <c r="F27">
        <v>50</v>
      </c>
      <c r="G27" s="2">
        <f>kursanci__35[[#This Row],[Godzina zakoñczenia]]-kursanci__35[[#This Row],[Godzina rozpoczêcia]]</f>
        <v>5.2083333333333315E-2</v>
      </c>
      <c r="H27" s="1">
        <f>kursanci__35[[#This Row],[trwanie]]*24</f>
        <v>1.2499999999999996</v>
      </c>
      <c r="I27" s="1">
        <f>kursanci__35[[#This Row],[Stawka za godzinê]]*kursanci__35[[#This Row],[godz]]</f>
        <v>62.499999999999979</v>
      </c>
    </row>
    <row r="28" spans="1:9" x14ac:dyDescent="0.25">
      <c r="A28" s="1" t="s">
        <v>18</v>
      </c>
      <c r="B28" s="1" t="s">
        <v>7</v>
      </c>
      <c r="C28" s="1" t="s">
        <v>28</v>
      </c>
      <c r="D28" s="2">
        <v>0.42708333333333331</v>
      </c>
      <c r="E28" s="2">
        <v>0.47916666666666669</v>
      </c>
      <c r="F28">
        <v>60</v>
      </c>
      <c r="G28" s="2">
        <f>kursanci__35[[#This Row],[Godzina zakoñczenia]]-kursanci__35[[#This Row],[Godzina rozpoczêcia]]</f>
        <v>5.208333333333337E-2</v>
      </c>
      <c r="H28" s="1">
        <f>kursanci__35[[#This Row],[trwanie]]*24</f>
        <v>1.2500000000000009</v>
      </c>
      <c r="I28" s="1">
        <f>kursanci__35[[#This Row],[Stawka za godzinê]]*kursanci__35[[#This Row],[godz]]</f>
        <v>75.000000000000057</v>
      </c>
    </row>
    <row r="29" spans="1:9" x14ac:dyDescent="0.25">
      <c r="A29" s="1" t="s">
        <v>19</v>
      </c>
      <c r="B29" s="1" t="s">
        <v>7</v>
      </c>
      <c r="C29" s="1" t="s">
        <v>28</v>
      </c>
      <c r="D29" s="2">
        <v>0.51041666666666663</v>
      </c>
      <c r="E29" s="2">
        <v>0.58333333333333337</v>
      </c>
      <c r="F29">
        <v>60</v>
      </c>
      <c r="G29" s="2">
        <f>kursanci__35[[#This Row],[Godzina zakoñczenia]]-kursanci__35[[#This Row],[Godzina rozpoczêcia]]</f>
        <v>7.2916666666666741E-2</v>
      </c>
      <c r="H29" s="1">
        <f>kursanci__35[[#This Row],[trwanie]]*24</f>
        <v>1.7500000000000018</v>
      </c>
      <c r="I29" s="1">
        <f>kursanci__35[[#This Row],[Stawka za godzinê]]*kursanci__35[[#This Row],[godz]]</f>
        <v>105.00000000000011</v>
      </c>
    </row>
    <row r="30" spans="1:9" x14ac:dyDescent="0.25">
      <c r="A30" s="1" t="s">
        <v>9</v>
      </c>
      <c r="B30" s="1" t="s">
        <v>10</v>
      </c>
      <c r="C30" s="1" t="s">
        <v>29</v>
      </c>
      <c r="D30" s="2">
        <v>0.375</v>
      </c>
      <c r="E30" s="2">
        <v>0.4375</v>
      </c>
      <c r="F30">
        <v>50</v>
      </c>
      <c r="G30" s="2">
        <f>kursanci__35[[#This Row],[Godzina zakoñczenia]]-kursanci__35[[#This Row],[Godzina rozpoczêcia]]</f>
        <v>6.25E-2</v>
      </c>
      <c r="H30" s="1">
        <f>kursanci__35[[#This Row],[trwanie]]*24</f>
        <v>1.5</v>
      </c>
      <c r="I30" s="1">
        <f>kursanci__35[[#This Row],[Stawka za godzinê]]*kursanci__35[[#This Row],[godz]]</f>
        <v>75</v>
      </c>
    </row>
    <row r="31" spans="1:9" x14ac:dyDescent="0.25">
      <c r="A31" s="1" t="s">
        <v>27</v>
      </c>
      <c r="B31" s="1" t="s">
        <v>10</v>
      </c>
      <c r="C31" s="1" t="s">
        <v>29</v>
      </c>
      <c r="D31" s="2">
        <v>0.45833333333333331</v>
      </c>
      <c r="E31" s="2">
        <v>0.54166666666666663</v>
      </c>
      <c r="F31">
        <v>50</v>
      </c>
      <c r="G31" s="2">
        <f>kursanci__35[[#This Row],[Godzina zakoñczenia]]-kursanci__35[[#This Row],[Godzina rozpoczêcia]]</f>
        <v>8.3333333333333315E-2</v>
      </c>
      <c r="H31" s="1">
        <f>kursanci__35[[#This Row],[trwanie]]*24</f>
        <v>1.9999999999999996</v>
      </c>
      <c r="I31" s="1">
        <f>kursanci__35[[#This Row],[Stawka za godzinê]]*kursanci__35[[#This Row],[godz]]</f>
        <v>99.999999999999972</v>
      </c>
    </row>
    <row r="32" spans="1:9" x14ac:dyDescent="0.25">
      <c r="A32" s="1" t="s">
        <v>23</v>
      </c>
      <c r="B32" s="1" t="s">
        <v>7</v>
      </c>
      <c r="C32" s="1" t="s">
        <v>29</v>
      </c>
      <c r="D32" s="2">
        <v>0.58333333333333337</v>
      </c>
      <c r="E32" s="2">
        <v>0.625</v>
      </c>
      <c r="F32">
        <v>60</v>
      </c>
      <c r="G32" s="2">
        <f>kursanci__35[[#This Row],[Godzina zakoñczenia]]-kursanci__35[[#This Row],[Godzina rozpoczêcia]]</f>
        <v>4.166666666666663E-2</v>
      </c>
      <c r="H32" s="1">
        <f>kursanci__35[[#This Row],[trwanie]]*24</f>
        <v>0.99999999999999911</v>
      </c>
      <c r="I32" s="1">
        <f>kursanci__35[[#This Row],[Stawka za godzinê]]*kursanci__35[[#This Row],[godz]]</f>
        <v>59.999999999999943</v>
      </c>
    </row>
    <row r="33" spans="1:9" x14ac:dyDescent="0.25">
      <c r="A33" s="1" t="s">
        <v>13</v>
      </c>
      <c r="B33" s="1" t="s">
        <v>14</v>
      </c>
      <c r="C33" s="1" t="s">
        <v>29</v>
      </c>
      <c r="D33" s="2">
        <v>0.63541666666666663</v>
      </c>
      <c r="E33" s="2">
        <v>0.69791666666666663</v>
      </c>
      <c r="F33">
        <v>40</v>
      </c>
      <c r="G33" s="2">
        <f>kursanci__35[[#This Row],[Godzina zakoñczenia]]-kursanci__35[[#This Row],[Godzina rozpoczêcia]]</f>
        <v>6.25E-2</v>
      </c>
      <c r="H33" s="1">
        <f>kursanci__35[[#This Row],[trwanie]]*24</f>
        <v>1.5</v>
      </c>
      <c r="I33" s="1">
        <f>kursanci__35[[#This Row],[Stawka za godzinê]]*kursanci__35[[#This Row],[godz]]</f>
        <v>60</v>
      </c>
    </row>
    <row r="34" spans="1:9" x14ac:dyDescent="0.25">
      <c r="A34" s="1" t="s">
        <v>12</v>
      </c>
      <c r="B34" s="1" t="s">
        <v>10</v>
      </c>
      <c r="C34" s="1" t="s">
        <v>30</v>
      </c>
      <c r="D34" s="2">
        <v>0.375</v>
      </c>
      <c r="E34" s="2">
        <v>0.45833333333333331</v>
      </c>
      <c r="F34">
        <v>50</v>
      </c>
      <c r="G34" s="2">
        <f>kursanci__35[[#This Row],[Godzina zakoñczenia]]-kursanci__35[[#This Row],[Godzina rozpoczêcia]]</f>
        <v>8.3333333333333315E-2</v>
      </c>
      <c r="H34" s="1">
        <f>kursanci__35[[#This Row],[trwanie]]*24</f>
        <v>1.9999999999999996</v>
      </c>
      <c r="I34" s="1">
        <f>kursanci__35[[#This Row],[Stawka za godzinê]]*kursanci__35[[#This Row],[godz]]</f>
        <v>99.999999999999972</v>
      </c>
    </row>
    <row r="35" spans="1:9" x14ac:dyDescent="0.25">
      <c r="A35" s="1" t="s">
        <v>12</v>
      </c>
      <c r="B35" s="1" t="s">
        <v>7</v>
      </c>
      <c r="C35" s="1" t="s">
        <v>30</v>
      </c>
      <c r="D35" s="2">
        <v>0.47916666666666669</v>
      </c>
      <c r="E35" s="2">
        <v>0.55208333333333337</v>
      </c>
      <c r="F35">
        <v>60</v>
      </c>
      <c r="G35" s="2">
        <f>kursanci__35[[#This Row],[Godzina zakoñczenia]]-kursanci__35[[#This Row],[Godzina rozpoczêcia]]</f>
        <v>7.2916666666666685E-2</v>
      </c>
      <c r="H35" s="1">
        <f>kursanci__35[[#This Row],[trwanie]]*24</f>
        <v>1.7500000000000004</v>
      </c>
      <c r="I35" s="1">
        <f>kursanci__35[[#This Row],[Stawka za godzinê]]*kursanci__35[[#This Row],[godz]]</f>
        <v>105.00000000000003</v>
      </c>
    </row>
    <row r="36" spans="1:9" x14ac:dyDescent="0.25">
      <c r="A36" s="1" t="s">
        <v>27</v>
      </c>
      <c r="B36" s="1" t="s">
        <v>10</v>
      </c>
      <c r="C36" s="1" t="s">
        <v>31</v>
      </c>
      <c r="D36" s="2">
        <v>0.375</v>
      </c>
      <c r="E36" s="2">
        <v>0.42708333333333331</v>
      </c>
      <c r="F36">
        <v>50</v>
      </c>
      <c r="G36" s="2">
        <f>kursanci__35[[#This Row],[Godzina zakoñczenia]]-kursanci__35[[#This Row],[Godzina rozpoczêcia]]</f>
        <v>5.2083333333333315E-2</v>
      </c>
      <c r="H36" s="1">
        <f>kursanci__35[[#This Row],[trwanie]]*24</f>
        <v>1.2499999999999996</v>
      </c>
      <c r="I36" s="1">
        <f>kursanci__35[[#This Row],[Stawka za godzinê]]*kursanci__35[[#This Row],[godz]]</f>
        <v>62.499999999999979</v>
      </c>
    </row>
    <row r="37" spans="1:9" x14ac:dyDescent="0.25">
      <c r="A37" s="1" t="s">
        <v>16</v>
      </c>
      <c r="B37" s="1" t="s">
        <v>7</v>
      </c>
      <c r="C37" s="1" t="s">
        <v>31</v>
      </c>
      <c r="D37" s="2">
        <v>0.44791666666666669</v>
      </c>
      <c r="E37" s="2">
        <v>0.48958333333333331</v>
      </c>
      <c r="F37">
        <v>60</v>
      </c>
      <c r="G37" s="2">
        <f>kursanci__35[[#This Row],[Godzina zakoñczenia]]-kursanci__35[[#This Row],[Godzina rozpoczêcia]]</f>
        <v>4.166666666666663E-2</v>
      </c>
      <c r="H37" s="1">
        <f>kursanci__35[[#This Row],[trwanie]]*24</f>
        <v>0.99999999999999911</v>
      </c>
      <c r="I37" s="1">
        <f>kursanci__35[[#This Row],[Stawka za godzinê]]*kursanci__35[[#This Row],[godz]]</f>
        <v>59.999999999999943</v>
      </c>
    </row>
    <row r="38" spans="1:9" x14ac:dyDescent="0.25">
      <c r="A38" s="1" t="s">
        <v>27</v>
      </c>
      <c r="B38" s="1" t="s">
        <v>14</v>
      </c>
      <c r="C38" s="1" t="s">
        <v>32</v>
      </c>
      <c r="D38" s="2">
        <v>0.375</v>
      </c>
      <c r="E38" s="2">
        <v>0.41666666666666669</v>
      </c>
      <c r="F38">
        <v>40</v>
      </c>
      <c r="G38" s="2">
        <f>kursanci__35[[#This Row],[Godzina zakoñczenia]]-kursanci__35[[#This Row],[Godzina rozpoczêcia]]</f>
        <v>4.1666666666666685E-2</v>
      </c>
      <c r="H38" s="1">
        <f>kursanci__35[[#This Row],[trwanie]]*24</f>
        <v>1.0000000000000004</v>
      </c>
      <c r="I38" s="1">
        <f>kursanci__35[[#This Row],[Stawka za godzinê]]*kursanci__35[[#This Row],[godz]]</f>
        <v>40.000000000000014</v>
      </c>
    </row>
    <row r="39" spans="1:9" x14ac:dyDescent="0.25">
      <c r="A39" s="1" t="s">
        <v>6</v>
      </c>
      <c r="B39" s="1" t="s">
        <v>7</v>
      </c>
      <c r="C39" s="1" t="s">
        <v>33</v>
      </c>
      <c r="D39" s="2">
        <v>0.375</v>
      </c>
      <c r="E39" s="2">
        <v>0.41666666666666669</v>
      </c>
      <c r="F39">
        <v>60</v>
      </c>
      <c r="G39" s="2">
        <f>kursanci__35[[#This Row],[Godzina zakoñczenia]]-kursanci__35[[#This Row],[Godzina rozpoczêcia]]</f>
        <v>4.1666666666666685E-2</v>
      </c>
      <c r="H39" s="1">
        <f>kursanci__35[[#This Row],[trwanie]]*24</f>
        <v>1.0000000000000004</v>
      </c>
      <c r="I39" s="1">
        <f>kursanci__35[[#This Row],[Stawka za godzinê]]*kursanci__35[[#This Row],[godz]]</f>
        <v>60.000000000000028</v>
      </c>
    </row>
    <row r="40" spans="1:9" x14ac:dyDescent="0.25">
      <c r="A40" s="1" t="s">
        <v>26</v>
      </c>
      <c r="B40" s="1" t="s">
        <v>14</v>
      </c>
      <c r="C40" s="1" t="s">
        <v>33</v>
      </c>
      <c r="D40" s="2">
        <v>0.4375</v>
      </c>
      <c r="E40" s="2">
        <v>0.47916666666666669</v>
      </c>
      <c r="F40">
        <v>40</v>
      </c>
      <c r="G40" s="2">
        <f>kursanci__35[[#This Row],[Godzina zakoñczenia]]-kursanci__35[[#This Row],[Godzina rozpoczêcia]]</f>
        <v>4.1666666666666685E-2</v>
      </c>
      <c r="H40" s="1">
        <f>kursanci__35[[#This Row],[trwanie]]*24</f>
        <v>1.0000000000000004</v>
      </c>
      <c r="I40" s="1">
        <f>kursanci__35[[#This Row],[Stawka za godzinê]]*kursanci__35[[#This Row],[godz]]</f>
        <v>40.000000000000014</v>
      </c>
    </row>
    <row r="41" spans="1:9" x14ac:dyDescent="0.25">
      <c r="A41" s="1" t="s">
        <v>19</v>
      </c>
      <c r="B41" s="1" t="s">
        <v>7</v>
      </c>
      <c r="C41" s="1" t="s">
        <v>34</v>
      </c>
      <c r="D41" s="2">
        <v>0.375</v>
      </c>
      <c r="E41" s="2">
        <v>0.44791666666666669</v>
      </c>
      <c r="F41">
        <v>60</v>
      </c>
      <c r="G41" s="2">
        <f>kursanci__35[[#This Row],[Godzina zakoñczenia]]-kursanci__35[[#This Row],[Godzina rozpoczêcia]]</f>
        <v>7.2916666666666685E-2</v>
      </c>
      <c r="H41" s="1">
        <f>kursanci__35[[#This Row],[trwanie]]*24</f>
        <v>1.7500000000000004</v>
      </c>
      <c r="I41" s="1">
        <f>kursanci__35[[#This Row],[Stawka za godzinê]]*kursanci__35[[#This Row],[godz]]</f>
        <v>105.00000000000003</v>
      </c>
    </row>
    <row r="42" spans="1:9" x14ac:dyDescent="0.25">
      <c r="A42" s="1" t="s">
        <v>18</v>
      </c>
      <c r="B42" s="1" t="s">
        <v>7</v>
      </c>
      <c r="C42" s="1" t="s">
        <v>34</v>
      </c>
      <c r="D42" s="2">
        <v>0.44791666666666669</v>
      </c>
      <c r="E42" s="2">
        <v>0.51041666666666663</v>
      </c>
      <c r="F42">
        <v>60</v>
      </c>
      <c r="G42" s="2">
        <f>kursanci__35[[#This Row],[Godzina zakoñczenia]]-kursanci__35[[#This Row],[Godzina rozpoczêcia]]</f>
        <v>6.2499999999999944E-2</v>
      </c>
      <c r="H42" s="1">
        <f>kursanci__35[[#This Row],[trwanie]]*24</f>
        <v>1.4999999999999987</v>
      </c>
      <c r="I42" s="1">
        <f>kursanci__35[[#This Row],[Stawka za godzinê]]*kursanci__35[[#This Row],[godz]]</f>
        <v>89.999999999999915</v>
      </c>
    </row>
    <row r="43" spans="1:9" x14ac:dyDescent="0.25">
      <c r="A43" s="1" t="s">
        <v>26</v>
      </c>
      <c r="B43" s="1" t="s">
        <v>14</v>
      </c>
      <c r="C43" s="1" t="s">
        <v>34</v>
      </c>
      <c r="D43" s="2">
        <v>0.53125</v>
      </c>
      <c r="E43" s="2">
        <v>0.60416666666666663</v>
      </c>
      <c r="F43">
        <v>40</v>
      </c>
      <c r="G43" s="2">
        <f>kursanci__35[[#This Row],[Godzina zakoñczenia]]-kursanci__35[[#This Row],[Godzina rozpoczêcia]]</f>
        <v>7.291666666666663E-2</v>
      </c>
      <c r="H43" s="1">
        <f>kursanci__35[[#This Row],[trwanie]]*24</f>
        <v>1.7499999999999991</v>
      </c>
      <c r="I43" s="1">
        <f>kursanci__35[[#This Row],[Stawka za godzinê]]*kursanci__35[[#This Row],[godz]]</f>
        <v>69.999999999999972</v>
      </c>
    </row>
    <row r="44" spans="1:9" x14ac:dyDescent="0.25">
      <c r="A44" s="1" t="s">
        <v>6</v>
      </c>
      <c r="B44" s="1" t="s">
        <v>7</v>
      </c>
      <c r="C44" s="1" t="s">
        <v>34</v>
      </c>
      <c r="D44" s="2">
        <v>0.60416666666666663</v>
      </c>
      <c r="E44" s="2">
        <v>0.67708333333333337</v>
      </c>
      <c r="F44">
        <v>60</v>
      </c>
      <c r="G44" s="2">
        <f>kursanci__35[[#This Row],[Godzina zakoñczenia]]-kursanci__35[[#This Row],[Godzina rozpoczêcia]]</f>
        <v>7.2916666666666741E-2</v>
      </c>
      <c r="H44" s="1">
        <f>kursanci__35[[#This Row],[trwanie]]*24</f>
        <v>1.7500000000000018</v>
      </c>
      <c r="I44" s="1">
        <f>kursanci__35[[#This Row],[Stawka za godzinê]]*kursanci__35[[#This Row],[godz]]</f>
        <v>105.00000000000011</v>
      </c>
    </row>
    <row r="45" spans="1:9" x14ac:dyDescent="0.25">
      <c r="A45" s="1" t="s">
        <v>12</v>
      </c>
      <c r="B45" s="1" t="s">
        <v>7</v>
      </c>
      <c r="C45" s="1" t="s">
        <v>35</v>
      </c>
      <c r="D45" s="2">
        <v>0.375</v>
      </c>
      <c r="E45" s="2">
        <v>0.4375</v>
      </c>
      <c r="F45">
        <v>60</v>
      </c>
      <c r="G45" s="2">
        <f>kursanci__35[[#This Row],[Godzina zakoñczenia]]-kursanci__35[[#This Row],[Godzina rozpoczêcia]]</f>
        <v>6.25E-2</v>
      </c>
      <c r="H45" s="1">
        <f>kursanci__35[[#This Row],[trwanie]]*24</f>
        <v>1.5</v>
      </c>
      <c r="I45" s="1">
        <f>kursanci__35[[#This Row],[Stawka za godzinê]]*kursanci__35[[#This Row],[godz]]</f>
        <v>90</v>
      </c>
    </row>
    <row r="46" spans="1:9" x14ac:dyDescent="0.25">
      <c r="A46" s="1" t="s">
        <v>9</v>
      </c>
      <c r="B46" s="1" t="s">
        <v>10</v>
      </c>
      <c r="C46" s="1" t="s">
        <v>36</v>
      </c>
      <c r="D46" s="2">
        <v>0.375</v>
      </c>
      <c r="E46" s="2">
        <v>0.41666666666666669</v>
      </c>
      <c r="F46">
        <v>50</v>
      </c>
      <c r="G46" s="2">
        <f>kursanci__35[[#This Row],[Godzina zakoñczenia]]-kursanci__35[[#This Row],[Godzina rozpoczêcia]]</f>
        <v>4.1666666666666685E-2</v>
      </c>
      <c r="H46" s="1">
        <f>kursanci__35[[#This Row],[trwanie]]*24</f>
        <v>1.0000000000000004</v>
      </c>
      <c r="I46" s="1">
        <f>kursanci__35[[#This Row],[Stawka za godzinê]]*kursanci__35[[#This Row],[godz]]</f>
        <v>50.000000000000021</v>
      </c>
    </row>
    <row r="47" spans="1:9" x14ac:dyDescent="0.25">
      <c r="A47" s="1" t="s">
        <v>9</v>
      </c>
      <c r="B47" s="1" t="s">
        <v>10</v>
      </c>
      <c r="C47" s="1" t="s">
        <v>36</v>
      </c>
      <c r="D47" s="2">
        <v>0.41666666666666669</v>
      </c>
      <c r="E47" s="2">
        <v>0.5</v>
      </c>
      <c r="F47">
        <v>50</v>
      </c>
      <c r="G47" s="2">
        <f>kursanci__35[[#This Row],[Godzina zakoñczenia]]-kursanci__35[[#This Row],[Godzina rozpoczêcia]]</f>
        <v>8.3333333333333315E-2</v>
      </c>
      <c r="H47" s="1">
        <f>kursanci__35[[#This Row],[trwanie]]*24</f>
        <v>1.9999999999999996</v>
      </c>
      <c r="I47" s="1">
        <f>kursanci__35[[#This Row],[Stawka za godzinê]]*kursanci__35[[#This Row],[godz]]</f>
        <v>99.999999999999972</v>
      </c>
    </row>
    <row r="48" spans="1:9" x14ac:dyDescent="0.25">
      <c r="A48" s="1" t="s">
        <v>12</v>
      </c>
      <c r="B48" s="1" t="s">
        <v>7</v>
      </c>
      <c r="C48" s="1" t="s">
        <v>36</v>
      </c>
      <c r="D48" s="2">
        <v>0.52083333333333337</v>
      </c>
      <c r="E48" s="2">
        <v>0.58333333333333337</v>
      </c>
      <c r="F48">
        <v>60</v>
      </c>
      <c r="G48" s="2">
        <f>kursanci__35[[#This Row],[Godzina zakoñczenia]]-kursanci__35[[#This Row],[Godzina rozpoczêcia]]</f>
        <v>6.25E-2</v>
      </c>
      <c r="H48" s="1">
        <f>kursanci__35[[#This Row],[trwanie]]*24</f>
        <v>1.5</v>
      </c>
      <c r="I48" s="1">
        <f>kursanci__35[[#This Row],[Stawka za godzinê]]*kursanci__35[[#This Row],[godz]]</f>
        <v>90</v>
      </c>
    </row>
    <row r="49" spans="1:9" x14ac:dyDescent="0.25">
      <c r="A49" s="1" t="s">
        <v>6</v>
      </c>
      <c r="B49" s="1" t="s">
        <v>7</v>
      </c>
      <c r="C49" s="1" t="s">
        <v>37</v>
      </c>
      <c r="D49" s="2">
        <v>0.375</v>
      </c>
      <c r="E49" s="2">
        <v>0.4375</v>
      </c>
      <c r="F49">
        <v>60</v>
      </c>
      <c r="G49" s="2">
        <f>kursanci__35[[#This Row],[Godzina zakoñczenia]]-kursanci__35[[#This Row],[Godzina rozpoczêcia]]</f>
        <v>6.25E-2</v>
      </c>
      <c r="H49" s="1">
        <f>kursanci__35[[#This Row],[trwanie]]*24</f>
        <v>1.5</v>
      </c>
      <c r="I49" s="1">
        <f>kursanci__35[[#This Row],[Stawka za godzinê]]*kursanci__35[[#This Row],[godz]]</f>
        <v>90</v>
      </c>
    </row>
    <row r="50" spans="1:9" x14ac:dyDescent="0.25">
      <c r="A50" s="1" t="s">
        <v>24</v>
      </c>
      <c r="B50" s="1" t="s">
        <v>10</v>
      </c>
      <c r="C50" s="1" t="s">
        <v>37</v>
      </c>
      <c r="D50" s="2">
        <v>0.45833333333333331</v>
      </c>
      <c r="E50" s="2">
        <v>0.53125</v>
      </c>
      <c r="F50">
        <v>50</v>
      </c>
      <c r="G50" s="2">
        <f>kursanci__35[[#This Row],[Godzina zakoñczenia]]-kursanci__35[[#This Row],[Godzina rozpoczêcia]]</f>
        <v>7.2916666666666685E-2</v>
      </c>
      <c r="H50" s="1">
        <f>kursanci__35[[#This Row],[trwanie]]*24</f>
        <v>1.7500000000000004</v>
      </c>
      <c r="I50" s="1">
        <f>kursanci__35[[#This Row],[Stawka za godzinê]]*kursanci__35[[#This Row],[godz]]</f>
        <v>87.500000000000028</v>
      </c>
    </row>
    <row r="51" spans="1:9" x14ac:dyDescent="0.25">
      <c r="A51" s="1" t="s">
        <v>19</v>
      </c>
      <c r="B51" s="1" t="s">
        <v>14</v>
      </c>
      <c r="C51" s="1" t="s">
        <v>37</v>
      </c>
      <c r="D51" s="2">
        <v>0.57291666666666663</v>
      </c>
      <c r="E51" s="2">
        <v>0.64583333333333337</v>
      </c>
      <c r="F51">
        <v>40</v>
      </c>
      <c r="G51" s="2">
        <f>kursanci__35[[#This Row],[Godzina zakoñczenia]]-kursanci__35[[#This Row],[Godzina rozpoczêcia]]</f>
        <v>7.2916666666666741E-2</v>
      </c>
      <c r="H51" s="1">
        <f>kursanci__35[[#This Row],[trwanie]]*24</f>
        <v>1.7500000000000018</v>
      </c>
      <c r="I51" s="1">
        <f>kursanci__35[[#This Row],[Stawka za godzinê]]*kursanci__35[[#This Row],[godz]]</f>
        <v>70.000000000000071</v>
      </c>
    </row>
    <row r="52" spans="1:9" x14ac:dyDescent="0.25">
      <c r="A52" s="1" t="s">
        <v>16</v>
      </c>
      <c r="B52" s="1" t="s">
        <v>7</v>
      </c>
      <c r="C52" s="1" t="s">
        <v>37</v>
      </c>
      <c r="D52" s="2">
        <v>0.64583333333333337</v>
      </c>
      <c r="E52" s="2">
        <v>0.70833333333333337</v>
      </c>
      <c r="F52">
        <v>60</v>
      </c>
      <c r="G52" s="2">
        <f>kursanci__35[[#This Row],[Godzina zakoñczenia]]-kursanci__35[[#This Row],[Godzina rozpoczêcia]]</f>
        <v>6.25E-2</v>
      </c>
      <c r="H52" s="1">
        <f>kursanci__35[[#This Row],[trwanie]]*24</f>
        <v>1.5</v>
      </c>
      <c r="I52" s="1">
        <f>kursanci__35[[#This Row],[Stawka za godzinê]]*kursanci__35[[#This Row],[godz]]</f>
        <v>90</v>
      </c>
    </row>
    <row r="53" spans="1:9" x14ac:dyDescent="0.25">
      <c r="A53" s="1" t="s">
        <v>12</v>
      </c>
      <c r="B53" s="1" t="s">
        <v>10</v>
      </c>
      <c r="C53" s="1" t="s">
        <v>37</v>
      </c>
      <c r="D53" s="2">
        <v>0.70833333333333337</v>
      </c>
      <c r="E53" s="2">
        <v>0.75</v>
      </c>
      <c r="F53">
        <v>50</v>
      </c>
      <c r="G53" s="2">
        <f>kursanci__35[[#This Row],[Godzina zakoñczenia]]-kursanci__35[[#This Row],[Godzina rozpoczêcia]]</f>
        <v>4.166666666666663E-2</v>
      </c>
      <c r="H53" s="1">
        <f>kursanci__35[[#This Row],[trwanie]]*24</f>
        <v>0.99999999999999911</v>
      </c>
      <c r="I53" s="1">
        <f>kursanci__35[[#This Row],[Stawka za godzinê]]*kursanci__35[[#This Row],[godz]]</f>
        <v>49.999999999999957</v>
      </c>
    </row>
    <row r="54" spans="1:9" x14ac:dyDescent="0.25">
      <c r="A54" s="1" t="s">
        <v>18</v>
      </c>
      <c r="B54" s="1" t="s">
        <v>7</v>
      </c>
      <c r="C54" s="1" t="s">
        <v>38</v>
      </c>
      <c r="D54" s="2">
        <v>0.375</v>
      </c>
      <c r="E54" s="2">
        <v>0.41666666666666669</v>
      </c>
      <c r="F54">
        <v>60</v>
      </c>
      <c r="G54" s="2">
        <f>kursanci__35[[#This Row],[Godzina zakoñczenia]]-kursanci__35[[#This Row],[Godzina rozpoczêcia]]</f>
        <v>4.1666666666666685E-2</v>
      </c>
      <c r="H54" s="1">
        <f>kursanci__35[[#This Row],[trwanie]]*24</f>
        <v>1.0000000000000004</v>
      </c>
      <c r="I54" s="1">
        <f>kursanci__35[[#This Row],[Stawka za godzinê]]*kursanci__35[[#This Row],[godz]]</f>
        <v>60.000000000000028</v>
      </c>
    </row>
    <row r="55" spans="1:9" x14ac:dyDescent="0.25">
      <c r="A55" s="1" t="s">
        <v>16</v>
      </c>
      <c r="B55" s="1" t="s">
        <v>7</v>
      </c>
      <c r="C55" s="1" t="s">
        <v>38</v>
      </c>
      <c r="D55" s="2">
        <v>0.44791666666666669</v>
      </c>
      <c r="E55" s="2">
        <v>0.51041666666666663</v>
      </c>
      <c r="F55">
        <v>60</v>
      </c>
      <c r="G55" s="2">
        <f>kursanci__35[[#This Row],[Godzina zakoñczenia]]-kursanci__35[[#This Row],[Godzina rozpoczêcia]]</f>
        <v>6.2499999999999944E-2</v>
      </c>
      <c r="H55" s="1">
        <f>kursanci__35[[#This Row],[trwanie]]*24</f>
        <v>1.4999999999999987</v>
      </c>
      <c r="I55" s="1">
        <f>kursanci__35[[#This Row],[Stawka za godzinê]]*kursanci__35[[#This Row],[godz]]</f>
        <v>89.999999999999915</v>
      </c>
    </row>
    <row r="56" spans="1:9" x14ac:dyDescent="0.25">
      <c r="A56" s="1" t="s">
        <v>13</v>
      </c>
      <c r="B56" s="1" t="s">
        <v>14</v>
      </c>
      <c r="C56" s="1" t="s">
        <v>39</v>
      </c>
      <c r="D56" s="2">
        <v>0.375</v>
      </c>
      <c r="E56" s="2">
        <v>0.42708333333333331</v>
      </c>
      <c r="F56">
        <v>40</v>
      </c>
      <c r="G56" s="2">
        <f>kursanci__35[[#This Row],[Godzina zakoñczenia]]-kursanci__35[[#This Row],[Godzina rozpoczêcia]]</f>
        <v>5.2083333333333315E-2</v>
      </c>
      <c r="H56" s="1">
        <f>kursanci__35[[#This Row],[trwanie]]*24</f>
        <v>1.2499999999999996</v>
      </c>
      <c r="I56" s="1">
        <f>kursanci__35[[#This Row],[Stawka za godzinê]]*kursanci__35[[#This Row],[godz]]</f>
        <v>49.999999999999986</v>
      </c>
    </row>
    <row r="57" spans="1:9" x14ac:dyDescent="0.25">
      <c r="A57" s="1" t="s">
        <v>13</v>
      </c>
      <c r="B57" s="1" t="s">
        <v>14</v>
      </c>
      <c r="C57" s="1" t="s">
        <v>39</v>
      </c>
      <c r="D57" s="2">
        <v>0.42708333333333331</v>
      </c>
      <c r="E57" s="2">
        <v>0.47916666666666669</v>
      </c>
      <c r="F57">
        <v>40</v>
      </c>
      <c r="G57" s="2">
        <f>kursanci__35[[#This Row],[Godzina zakoñczenia]]-kursanci__35[[#This Row],[Godzina rozpoczêcia]]</f>
        <v>5.208333333333337E-2</v>
      </c>
      <c r="H57" s="1">
        <f>kursanci__35[[#This Row],[trwanie]]*24</f>
        <v>1.2500000000000009</v>
      </c>
      <c r="I57" s="1">
        <f>kursanci__35[[#This Row],[Stawka za godzinê]]*kursanci__35[[#This Row],[godz]]</f>
        <v>50.000000000000036</v>
      </c>
    </row>
    <row r="58" spans="1:9" x14ac:dyDescent="0.25">
      <c r="A58" s="1" t="s">
        <v>23</v>
      </c>
      <c r="B58" s="1" t="s">
        <v>14</v>
      </c>
      <c r="C58" s="1" t="s">
        <v>40</v>
      </c>
      <c r="D58" s="2">
        <v>0.375</v>
      </c>
      <c r="E58" s="2">
        <v>0.41666666666666669</v>
      </c>
      <c r="F58">
        <v>40</v>
      </c>
      <c r="G58" s="2">
        <f>kursanci__35[[#This Row],[Godzina zakoñczenia]]-kursanci__35[[#This Row],[Godzina rozpoczêcia]]</f>
        <v>4.1666666666666685E-2</v>
      </c>
      <c r="H58" s="1">
        <f>kursanci__35[[#This Row],[trwanie]]*24</f>
        <v>1.0000000000000004</v>
      </c>
      <c r="I58" s="1">
        <f>kursanci__35[[#This Row],[Stawka za godzinê]]*kursanci__35[[#This Row],[godz]]</f>
        <v>40.000000000000014</v>
      </c>
    </row>
    <row r="59" spans="1:9" x14ac:dyDescent="0.25">
      <c r="A59" s="1" t="s">
        <v>12</v>
      </c>
      <c r="B59" s="1" t="s">
        <v>7</v>
      </c>
      <c r="C59" s="1" t="s">
        <v>40</v>
      </c>
      <c r="D59" s="2">
        <v>0.41666666666666669</v>
      </c>
      <c r="E59" s="2">
        <v>0.46875</v>
      </c>
      <c r="F59">
        <v>60</v>
      </c>
      <c r="G59" s="2">
        <f>kursanci__35[[#This Row],[Godzina zakoñczenia]]-kursanci__35[[#This Row],[Godzina rozpoczêcia]]</f>
        <v>5.2083333333333315E-2</v>
      </c>
      <c r="H59" s="1">
        <f>kursanci__35[[#This Row],[trwanie]]*24</f>
        <v>1.2499999999999996</v>
      </c>
      <c r="I59" s="1">
        <f>kursanci__35[[#This Row],[Stawka za godzinê]]*kursanci__35[[#This Row],[godz]]</f>
        <v>74.999999999999972</v>
      </c>
    </row>
    <row r="60" spans="1:9" x14ac:dyDescent="0.25">
      <c r="A60" s="1" t="s">
        <v>16</v>
      </c>
      <c r="B60" s="1" t="s">
        <v>7</v>
      </c>
      <c r="C60" s="1" t="s">
        <v>40</v>
      </c>
      <c r="D60" s="2">
        <v>0.46875</v>
      </c>
      <c r="E60" s="2">
        <v>0.51041666666666663</v>
      </c>
      <c r="F60">
        <v>60</v>
      </c>
      <c r="G60" s="2">
        <f>kursanci__35[[#This Row],[Godzina zakoñczenia]]-kursanci__35[[#This Row],[Godzina rozpoczêcia]]</f>
        <v>4.166666666666663E-2</v>
      </c>
      <c r="H60" s="1">
        <f>kursanci__35[[#This Row],[trwanie]]*24</f>
        <v>0.99999999999999911</v>
      </c>
      <c r="I60" s="1">
        <f>kursanci__35[[#This Row],[Stawka za godzinê]]*kursanci__35[[#This Row],[godz]]</f>
        <v>59.999999999999943</v>
      </c>
    </row>
    <row r="61" spans="1:9" x14ac:dyDescent="0.25">
      <c r="A61" s="1" t="s">
        <v>26</v>
      </c>
      <c r="B61" s="1" t="s">
        <v>14</v>
      </c>
      <c r="C61" s="1" t="s">
        <v>41</v>
      </c>
      <c r="D61" s="2">
        <v>0.375</v>
      </c>
      <c r="E61" s="2">
        <v>0.41666666666666669</v>
      </c>
      <c r="F61">
        <v>40</v>
      </c>
      <c r="G61" s="2">
        <f>kursanci__35[[#This Row],[Godzina zakoñczenia]]-kursanci__35[[#This Row],[Godzina rozpoczêcia]]</f>
        <v>4.1666666666666685E-2</v>
      </c>
      <c r="H61" s="1">
        <f>kursanci__35[[#This Row],[trwanie]]*24</f>
        <v>1.0000000000000004</v>
      </c>
      <c r="I61" s="1">
        <f>kursanci__35[[#This Row],[Stawka za godzinê]]*kursanci__35[[#This Row],[godz]]</f>
        <v>40.000000000000014</v>
      </c>
    </row>
    <row r="62" spans="1:9" x14ac:dyDescent="0.25">
      <c r="A62" s="1" t="s">
        <v>23</v>
      </c>
      <c r="B62" s="1" t="s">
        <v>7</v>
      </c>
      <c r="C62" s="1" t="s">
        <v>41</v>
      </c>
      <c r="D62" s="2">
        <v>0.45833333333333331</v>
      </c>
      <c r="E62" s="2">
        <v>0.52083333333333337</v>
      </c>
      <c r="F62">
        <v>60</v>
      </c>
      <c r="G62" s="2">
        <f>kursanci__35[[#This Row],[Godzina zakoñczenia]]-kursanci__35[[#This Row],[Godzina rozpoczêcia]]</f>
        <v>6.2500000000000056E-2</v>
      </c>
      <c r="H62" s="1">
        <f>kursanci__35[[#This Row],[trwanie]]*24</f>
        <v>1.5000000000000013</v>
      </c>
      <c r="I62" s="1">
        <f>kursanci__35[[#This Row],[Stawka za godzinê]]*kursanci__35[[#This Row],[godz]]</f>
        <v>90.000000000000085</v>
      </c>
    </row>
    <row r="63" spans="1:9" x14ac:dyDescent="0.25">
      <c r="A63" s="1" t="s">
        <v>6</v>
      </c>
      <c r="B63" s="1" t="s">
        <v>7</v>
      </c>
      <c r="C63" s="1" t="s">
        <v>41</v>
      </c>
      <c r="D63" s="2">
        <v>0.53125</v>
      </c>
      <c r="E63" s="2">
        <v>0.57291666666666663</v>
      </c>
      <c r="F63">
        <v>60</v>
      </c>
      <c r="G63" s="2">
        <f>kursanci__35[[#This Row],[Godzina zakoñczenia]]-kursanci__35[[#This Row],[Godzina rozpoczêcia]]</f>
        <v>4.166666666666663E-2</v>
      </c>
      <c r="H63" s="1">
        <f>kursanci__35[[#This Row],[trwanie]]*24</f>
        <v>0.99999999999999911</v>
      </c>
      <c r="I63" s="1">
        <f>kursanci__35[[#This Row],[Stawka za godzinê]]*kursanci__35[[#This Row],[godz]]</f>
        <v>59.999999999999943</v>
      </c>
    </row>
    <row r="64" spans="1:9" x14ac:dyDescent="0.25">
      <c r="A64" s="1" t="s">
        <v>16</v>
      </c>
      <c r="B64" s="1" t="s">
        <v>7</v>
      </c>
      <c r="C64" s="1" t="s">
        <v>41</v>
      </c>
      <c r="D64" s="2">
        <v>0.57291666666666663</v>
      </c>
      <c r="E64" s="2">
        <v>0.625</v>
      </c>
      <c r="F64">
        <v>60</v>
      </c>
      <c r="G64" s="2">
        <f>kursanci__35[[#This Row],[Godzina zakoñczenia]]-kursanci__35[[#This Row],[Godzina rozpoczêcia]]</f>
        <v>5.208333333333337E-2</v>
      </c>
      <c r="H64" s="1">
        <f>kursanci__35[[#This Row],[trwanie]]*24</f>
        <v>1.2500000000000009</v>
      </c>
      <c r="I64" s="1">
        <f>kursanci__35[[#This Row],[Stawka za godzinê]]*kursanci__35[[#This Row],[godz]]</f>
        <v>75.000000000000057</v>
      </c>
    </row>
    <row r="65" spans="1:9" x14ac:dyDescent="0.25">
      <c r="A65" s="1" t="s">
        <v>18</v>
      </c>
      <c r="B65" s="1" t="s">
        <v>7</v>
      </c>
      <c r="C65" s="1" t="s">
        <v>41</v>
      </c>
      <c r="D65" s="2">
        <v>0.65625</v>
      </c>
      <c r="E65" s="2">
        <v>0.71875</v>
      </c>
      <c r="F65">
        <v>60</v>
      </c>
      <c r="G65" s="2">
        <f>kursanci__35[[#This Row],[Godzina zakoñczenia]]-kursanci__35[[#This Row],[Godzina rozpoczêcia]]</f>
        <v>6.25E-2</v>
      </c>
      <c r="H65" s="1">
        <f>kursanci__35[[#This Row],[trwanie]]*24</f>
        <v>1.5</v>
      </c>
      <c r="I65" s="1">
        <f>kursanci__35[[#This Row],[Stawka za godzinê]]*kursanci__35[[#This Row],[godz]]</f>
        <v>90</v>
      </c>
    </row>
    <row r="66" spans="1:9" x14ac:dyDescent="0.25">
      <c r="A66" s="1" t="s">
        <v>26</v>
      </c>
      <c r="B66" s="1" t="s">
        <v>14</v>
      </c>
      <c r="C66" s="1" t="s">
        <v>42</v>
      </c>
      <c r="D66" s="2">
        <v>0.375</v>
      </c>
      <c r="E66" s="2">
        <v>0.45833333333333331</v>
      </c>
      <c r="F66">
        <v>40</v>
      </c>
      <c r="G66" s="2">
        <f>kursanci__35[[#This Row],[Godzina zakoñczenia]]-kursanci__35[[#This Row],[Godzina rozpoczêcia]]</f>
        <v>8.3333333333333315E-2</v>
      </c>
      <c r="H66" s="1">
        <f>kursanci__35[[#This Row],[trwanie]]*24</f>
        <v>1.9999999999999996</v>
      </c>
      <c r="I66" s="1">
        <f>kursanci__35[[#This Row],[Stawka za godzinê]]*kursanci__35[[#This Row],[godz]]</f>
        <v>79.999999999999986</v>
      </c>
    </row>
    <row r="67" spans="1:9" x14ac:dyDescent="0.25">
      <c r="A67" s="1" t="s">
        <v>26</v>
      </c>
      <c r="B67" s="1" t="s">
        <v>14</v>
      </c>
      <c r="C67" s="1" t="s">
        <v>42</v>
      </c>
      <c r="D67" s="2">
        <v>0.46875</v>
      </c>
      <c r="E67" s="2">
        <v>0.53125</v>
      </c>
      <c r="F67">
        <v>40</v>
      </c>
      <c r="G67" s="2">
        <f>kursanci__35[[#This Row],[Godzina zakoñczenia]]-kursanci__35[[#This Row],[Godzina rozpoczêcia]]</f>
        <v>6.25E-2</v>
      </c>
      <c r="H67" s="1">
        <f>kursanci__35[[#This Row],[trwanie]]*24</f>
        <v>1.5</v>
      </c>
      <c r="I67" s="1">
        <f>kursanci__35[[#This Row],[Stawka za godzinê]]*kursanci__35[[#This Row],[godz]]</f>
        <v>60</v>
      </c>
    </row>
    <row r="68" spans="1:9" x14ac:dyDescent="0.25">
      <c r="A68" s="1" t="s">
        <v>16</v>
      </c>
      <c r="B68" s="1" t="s">
        <v>10</v>
      </c>
      <c r="C68" s="1" t="s">
        <v>42</v>
      </c>
      <c r="D68" s="2">
        <v>0.5625</v>
      </c>
      <c r="E68" s="2">
        <v>0.63541666666666663</v>
      </c>
      <c r="F68">
        <v>50</v>
      </c>
      <c r="G68" s="2">
        <f>kursanci__35[[#This Row],[Godzina zakoñczenia]]-kursanci__35[[#This Row],[Godzina rozpoczêcia]]</f>
        <v>7.291666666666663E-2</v>
      </c>
      <c r="H68" s="1">
        <f>kursanci__35[[#This Row],[trwanie]]*24</f>
        <v>1.7499999999999991</v>
      </c>
      <c r="I68" s="1">
        <f>kursanci__35[[#This Row],[Stawka za godzinê]]*kursanci__35[[#This Row],[godz]]</f>
        <v>87.499999999999957</v>
      </c>
    </row>
    <row r="69" spans="1:9" x14ac:dyDescent="0.25">
      <c r="A69" s="1" t="s">
        <v>43</v>
      </c>
      <c r="B69" s="1" t="s">
        <v>14</v>
      </c>
      <c r="C69" s="1" t="s">
        <v>42</v>
      </c>
      <c r="D69" s="2">
        <v>0.66666666666666663</v>
      </c>
      <c r="E69" s="2">
        <v>0.75</v>
      </c>
      <c r="F69">
        <v>40</v>
      </c>
      <c r="G69" s="2">
        <f>kursanci__35[[#This Row],[Godzina zakoñczenia]]-kursanci__35[[#This Row],[Godzina rozpoczêcia]]</f>
        <v>8.333333333333337E-2</v>
      </c>
      <c r="H69" s="1">
        <f>kursanci__35[[#This Row],[trwanie]]*24</f>
        <v>2.0000000000000009</v>
      </c>
      <c r="I69" s="1">
        <f>kursanci__35[[#This Row],[Stawka za godzinê]]*kursanci__35[[#This Row],[godz]]</f>
        <v>80.000000000000028</v>
      </c>
    </row>
    <row r="70" spans="1:9" x14ac:dyDescent="0.25">
      <c r="A70" s="1" t="s">
        <v>23</v>
      </c>
      <c r="B70" s="1" t="s">
        <v>14</v>
      </c>
      <c r="C70" s="1" t="s">
        <v>44</v>
      </c>
      <c r="D70" s="2">
        <v>0.375</v>
      </c>
      <c r="E70" s="2">
        <v>0.42708333333333331</v>
      </c>
      <c r="F70">
        <v>40</v>
      </c>
      <c r="G70" s="2">
        <f>kursanci__35[[#This Row],[Godzina zakoñczenia]]-kursanci__35[[#This Row],[Godzina rozpoczêcia]]</f>
        <v>5.2083333333333315E-2</v>
      </c>
      <c r="H70" s="1">
        <f>kursanci__35[[#This Row],[trwanie]]*24</f>
        <v>1.2499999999999996</v>
      </c>
      <c r="I70" s="1">
        <f>kursanci__35[[#This Row],[Stawka za godzinê]]*kursanci__35[[#This Row],[godz]]</f>
        <v>49.999999999999986</v>
      </c>
    </row>
    <row r="71" spans="1:9" x14ac:dyDescent="0.25">
      <c r="A71" s="1" t="s">
        <v>9</v>
      </c>
      <c r="B71" s="1" t="s">
        <v>10</v>
      </c>
      <c r="C71" s="1" t="s">
        <v>44</v>
      </c>
      <c r="D71" s="2">
        <v>0.4375</v>
      </c>
      <c r="E71" s="2">
        <v>0.48958333333333331</v>
      </c>
      <c r="F71">
        <v>50</v>
      </c>
      <c r="G71" s="2">
        <f>kursanci__35[[#This Row],[Godzina zakoñczenia]]-kursanci__35[[#This Row],[Godzina rozpoczêcia]]</f>
        <v>5.2083333333333315E-2</v>
      </c>
      <c r="H71" s="1">
        <f>kursanci__35[[#This Row],[trwanie]]*24</f>
        <v>1.2499999999999996</v>
      </c>
      <c r="I71" s="1">
        <f>kursanci__35[[#This Row],[Stawka za godzinê]]*kursanci__35[[#This Row],[godz]]</f>
        <v>62.499999999999979</v>
      </c>
    </row>
    <row r="72" spans="1:9" x14ac:dyDescent="0.25">
      <c r="A72" s="1" t="s">
        <v>13</v>
      </c>
      <c r="B72" s="1" t="s">
        <v>14</v>
      </c>
      <c r="C72" s="1" t="s">
        <v>44</v>
      </c>
      <c r="D72" s="2">
        <v>0.51041666666666663</v>
      </c>
      <c r="E72" s="2">
        <v>0.59375</v>
      </c>
      <c r="F72">
        <v>40</v>
      </c>
      <c r="G72" s="2">
        <f>kursanci__35[[#This Row],[Godzina zakoñczenia]]-kursanci__35[[#This Row],[Godzina rozpoczêcia]]</f>
        <v>8.333333333333337E-2</v>
      </c>
      <c r="H72" s="1">
        <f>kursanci__35[[#This Row],[trwanie]]*24</f>
        <v>2.0000000000000009</v>
      </c>
      <c r="I72" s="1">
        <f>kursanci__35[[#This Row],[Stawka za godzinê]]*kursanci__35[[#This Row],[godz]]</f>
        <v>80.000000000000028</v>
      </c>
    </row>
    <row r="73" spans="1:9" x14ac:dyDescent="0.25">
      <c r="A73" s="1" t="s">
        <v>13</v>
      </c>
      <c r="B73" s="1" t="s">
        <v>14</v>
      </c>
      <c r="C73" s="1" t="s">
        <v>45</v>
      </c>
      <c r="D73" s="2">
        <v>0.375</v>
      </c>
      <c r="E73" s="2">
        <v>0.45833333333333331</v>
      </c>
      <c r="F73">
        <v>40</v>
      </c>
      <c r="G73" s="2">
        <f>kursanci__35[[#This Row],[Godzina zakoñczenia]]-kursanci__35[[#This Row],[Godzina rozpoczêcia]]</f>
        <v>8.3333333333333315E-2</v>
      </c>
      <c r="H73" s="1">
        <f>kursanci__35[[#This Row],[trwanie]]*24</f>
        <v>1.9999999999999996</v>
      </c>
      <c r="I73" s="1">
        <f>kursanci__35[[#This Row],[Stawka za godzinê]]*kursanci__35[[#This Row],[godz]]</f>
        <v>79.999999999999986</v>
      </c>
    </row>
    <row r="74" spans="1:9" x14ac:dyDescent="0.25">
      <c r="A74" s="1" t="s">
        <v>6</v>
      </c>
      <c r="B74" s="1" t="s">
        <v>7</v>
      </c>
      <c r="C74" s="1" t="s">
        <v>45</v>
      </c>
      <c r="D74" s="2">
        <v>0.47916666666666669</v>
      </c>
      <c r="E74" s="2">
        <v>0.55208333333333337</v>
      </c>
      <c r="F74">
        <v>60</v>
      </c>
      <c r="G74" s="2">
        <f>kursanci__35[[#This Row],[Godzina zakoñczenia]]-kursanci__35[[#This Row],[Godzina rozpoczêcia]]</f>
        <v>7.2916666666666685E-2</v>
      </c>
      <c r="H74" s="1">
        <f>kursanci__35[[#This Row],[trwanie]]*24</f>
        <v>1.7500000000000004</v>
      </c>
      <c r="I74" s="1">
        <f>kursanci__35[[#This Row],[Stawka za godzinê]]*kursanci__35[[#This Row],[godz]]</f>
        <v>105.00000000000003</v>
      </c>
    </row>
    <row r="75" spans="1:9" x14ac:dyDescent="0.25">
      <c r="A75" s="1" t="s">
        <v>6</v>
      </c>
      <c r="B75" s="1" t="s">
        <v>7</v>
      </c>
      <c r="C75" s="1" t="s">
        <v>45</v>
      </c>
      <c r="D75" s="2">
        <v>0.5625</v>
      </c>
      <c r="E75" s="2">
        <v>0.625</v>
      </c>
      <c r="F75">
        <v>60</v>
      </c>
      <c r="G75" s="2">
        <f>kursanci__35[[#This Row],[Godzina zakoñczenia]]-kursanci__35[[#This Row],[Godzina rozpoczêcia]]</f>
        <v>6.25E-2</v>
      </c>
      <c r="H75" s="1">
        <f>kursanci__35[[#This Row],[trwanie]]*24</f>
        <v>1.5</v>
      </c>
      <c r="I75" s="1">
        <f>kursanci__35[[#This Row],[Stawka za godzinê]]*kursanci__35[[#This Row],[godz]]</f>
        <v>90</v>
      </c>
    </row>
    <row r="76" spans="1:9" x14ac:dyDescent="0.25">
      <c r="A76" s="1" t="s">
        <v>27</v>
      </c>
      <c r="B76" s="1" t="s">
        <v>10</v>
      </c>
      <c r="C76" s="1" t="s">
        <v>45</v>
      </c>
      <c r="D76" s="2">
        <v>0.67708333333333337</v>
      </c>
      <c r="E76" s="2">
        <v>0.76041666666666663</v>
      </c>
      <c r="F76">
        <v>50</v>
      </c>
      <c r="G76" s="2">
        <f>kursanci__35[[#This Row],[Godzina zakoñczenia]]-kursanci__35[[#This Row],[Godzina rozpoczêcia]]</f>
        <v>8.3333333333333259E-2</v>
      </c>
      <c r="H76" s="1">
        <f>kursanci__35[[#This Row],[trwanie]]*24</f>
        <v>1.9999999999999982</v>
      </c>
      <c r="I76" s="1">
        <f>kursanci__35[[#This Row],[Stawka za godzinê]]*kursanci__35[[#This Row],[godz]]</f>
        <v>99.999999999999915</v>
      </c>
    </row>
    <row r="77" spans="1:9" x14ac:dyDescent="0.25">
      <c r="A77" s="1" t="s">
        <v>12</v>
      </c>
      <c r="B77" s="1" t="s">
        <v>7</v>
      </c>
      <c r="C77" s="1" t="s">
        <v>46</v>
      </c>
      <c r="D77" s="2">
        <v>0.375</v>
      </c>
      <c r="E77" s="2">
        <v>0.41666666666666669</v>
      </c>
      <c r="F77">
        <v>60</v>
      </c>
      <c r="G77" s="2">
        <f>kursanci__35[[#This Row],[Godzina zakoñczenia]]-kursanci__35[[#This Row],[Godzina rozpoczêcia]]</f>
        <v>4.1666666666666685E-2</v>
      </c>
      <c r="H77" s="1">
        <f>kursanci__35[[#This Row],[trwanie]]*24</f>
        <v>1.0000000000000004</v>
      </c>
      <c r="I77" s="1">
        <f>kursanci__35[[#This Row],[Stawka za godzinê]]*kursanci__35[[#This Row],[godz]]</f>
        <v>60.000000000000028</v>
      </c>
    </row>
    <row r="78" spans="1:9" x14ac:dyDescent="0.25">
      <c r="A78" s="1" t="s">
        <v>26</v>
      </c>
      <c r="B78" s="1" t="s">
        <v>14</v>
      </c>
      <c r="C78" s="1" t="s">
        <v>46</v>
      </c>
      <c r="D78" s="2">
        <v>0.4375</v>
      </c>
      <c r="E78" s="2">
        <v>0.48958333333333331</v>
      </c>
      <c r="F78">
        <v>40</v>
      </c>
      <c r="G78" s="2">
        <f>kursanci__35[[#This Row],[Godzina zakoñczenia]]-kursanci__35[[#This Row],[Godzina rozpoczêcia]]</f>
        <v>5.2083333333333315E-2</v>
      </c>
      <c r="H78" s="1">
        <f>kursanci__35[[#This Row],[trwanie]]*24</f>
        <v>1.2499999999999996</v>
      </c>
      <c r="I78" s="1">
        <f>kursanci__35[[#This Row],[Stawka za godzinê]]*kursanci__35[[#This Row],[godz]]</f>
        <v>49.999999999999986</v>
      </c>
    </row>
    <row r="79" spans="1:9" x14ac:dyDescent="0.25">
      <c r="A79" s="1" t="s">
        <v>24</v>
      </c>
      <c r="B79" s="1" t="s">
        <v>10</v>
      </c>
      <c r="C79" s="1" t="s">
        <v>47</v>
      </c>
      <c r="D79" s="2">
        <v>0.375</v>
      </c>
      <c r="E79" s="2">
        <v>0.44791666666666669</v>
      </c>
      <c r="F79">
        <v>50</v>
      </c>
      <c r="G79" s="2">
        <f>kursanci__35[[#This Row],[Godzina zakoñczenia]]-kursanci__35[[#This Row],[Godzina rozpoczêcia]]</f>
        <v>7.2916666666666685E-2</v>
      </c>
      <c r="H79" s="1">
        <f>kursanci__35[[#This Row],[trwanie]]*24</f>
        <v>1.7500000000000004</v>
      </c>
      <c r="I79" s="1">
        <f>kursanci__35[[#This Row],[Stawka za godzinê]]*kursanci__35[[#This Row],[godz]]</f>
        <v>87.500000000000028</v>
      </c>
    </row>
    <row r="80" spans="1:9" x14ac:dyDescent="0.25">
      <c r="A80" s="1" t="s">
        <v>48</v>
      </c>
      <c r="B80" s="1" t="s">
        <v>7</v>
      </c>
      <c r="C80" s="1" t="s">
        <v>47</v>
      </c>
      <c r="D80" s="2">
        <v>0.46875</v>
      </c>
      <c r="E80" s="2">
        <v>0.51041666666666663</v>
      </c>
      <c r="F80">
        <v>60</v>
      </c>
      <c r="G80" s="2">
        <f>kursanci__35[[#This Row],[Godzina zakoñczenia]]-kursanci__35[[#This Row],[Godzina rozpoczêcia]]</f>
        <v>4.166666666666663E-2</v>
      </c>
      <c r="H80" s="1">
        <f>kursanci__35[[#This Row],[trwanie]]*24</f>
        <v>0.99999999999999911</v>
      </c>
      <c r="I80" s="1">
        <f>kursanci__35[[#This Row],[Stawka za godzinê]]*kursanci__35[[#This Row],[godz]]</f>
        <v>59.999999999999943</v>
      </c>
    </row>
    <row r="81" spans="1:9" x14ac:dyDescent="0.25">
      <c r="A81" s="1" t="s">
        <v>26</v>
      </c>
      <c r="B81" s="1" t="s">
        <v>14</v>
      </c>
      <c r="C81" s="1" t="s">
        <v>47</v>
      </c>
      <c r="D81" s="2">
        <v>0.54166666666666663</v>
      </c>
      <c r="E81" s="2">
        <v>0.61458333333333337</v>
      </c>
      <c r="F81">
        <v>40</v>
      </c>
      <c r="G81" s="2">
        <f>kursanci__35[[#This Row],[Godzina zakoñczenia]]-kursanci__35[[#This Row],[Godzina rozpoczêcia]]</f>
        <v>7.2916666666666741E-2</v>
      </c>
      <c r="H81" s="1">
        <f>kursanci__35[[#This Row],[trwanie]]*24</f>
        <v>1.7500000000000018</v>
      </c>
      <c r="I81" s="1">
        <f>kursanci__35[[#This Row],[Stawka za godzinê]]*kursanci__35[[#This Row],[godz]]</f>
        <v>70.000000000000071</v>
      </c>
    </row>
    <row r="82" spans="1:9" x14ac:dyDescent="0.25">
      <c r="A82" s="1" t="s">
        <v>24</v>
      </c>
      <c r="B82" s="1" t="s">
        <v>10</v>
      </c>
      <c r="C82" s="1" t="s">
        <v>47</v>
      </c>
      <c r="D82" s="2">
        <v>0.65625</v>
      </c>
      <c r="E82" s="2">
        <v>0.71875</v>
      </c>
      <c r="F82">
        <v>50</v>
      </c>
      <c r="G82" s="2">
        <f>kursanci__35[[#This Row],[Godzina zakoñczenia]]-kursanci__35[[#This Row],[Godzina rozpoczêcia]]</f>
        <v>6.25E-2</v>
      </c>
      <c r="H82" s="1">
        <f>kursanci__35[[#This Row],[trwanie]]*24</f>
        <v>1.5</v>
      </c>
      <c r="I82" s="1">
        <f>kursanci__35[[#This Row],[Stawka za godzinê]]*kursanci__35[[#This Row],[godz]]</f>
        <v>75</v>
      </c>
    </row>
    <row r="83" spans="1:9" x14ac:dyDescent="0.25">
      <c r="A83" s="1" t="s">
        <v>9</v>
      </c>
      <c r="B83" s="1" t="s">
        <v>10</v>
      </c>
      <c r="C83" s="1" t="s">
        <v>49</v>
      </c>
      <c r="D83" s="2">
        <v>0.375</v>
      </c>
      <c r="E83" s="2">
        <v>0.41666666666666669</v>
      </c>
      <c r="F83">
        <v>50</v>
      </c>
      <c r="G83" s="2">
        <f>kursanci__35[[#This Row],[Godzina zakoñczenia]]-kursanci__35[[#This Row],[Godzina rozpoczêcia]]</f>
        <v>4.1666666666666685E-2</v>
      </c>
      <c r="H83" s="1">
        <f>kursanci__35[[#This Row],[trwanie]]*24</f>
        <v>1.0000000000000004</v>
      </c>
      <c r="I83" s="1">
        <f>kursanci__35[[#This Row],[Stawka za godzinê]]*kursanci__35[[#This Row],[godz]]</f>
        <v>50.000000000000021</v>
      </c>
    </row>
    <row r="84" spans="1:9" x14ac:dyDescent="0.25">
      <c r="A84" s="1" t="s">
        <v>13</v>
      </c>
      <c r="B84" s="1" t="s">
        <v>14</v>
      </c>
      <c r="C84" s="1" t="s">
        <v>49</v>
      </c>
      <c r="D84" s="2">
        <v>0.41666666666666669</v>
      </c>
      <c r="E84" s="2">
        <v>0.5</v>
      </c>
      <c r="F84">
        <v>40</v>
      </c>
      <c r="G84" s="2">
        <f>kursanci__35[[#This Row],[Godzina zakoñczenia]]-kursanci__35[[#This Row],[Godzina rozpoczêcia]]</f>
        <v>8.3333333333333315E-2</v>
      </c>
      <c r="H84" s="1">
        <f>kursanci__35[[#This Row],[trwanie]]*24</f>
        <v>1.9999999999999996</v>
      </c>
      <c r="I84" s="1">
        <f>kursanci__35[[#This Row],[Stawka za godzinê]]*kursanci__35[[#This Row],[godz]]</f>
        <v>79.999999999999986</v>
      </c>
    </row>
    <row r="85" spans="1:9" x14ac:dyDescent="0.25">
      <c r="A85" s="1" t="s">
        <v>19</v>
      </c>
      <c r="B85" s="1" t="s">
        <v>14</v>
      </c>
      <c r="C85" s="1" t="s">
        <v>49</v>
      </c>
      <c r="D85" s="2">
        <v>0.53125</v>
      </c>
      <c r="E85" s="2">
        <v>0.57291666666666663</v>
      </c>
      <c r="F85">
        <v>40</v>
      </c>
      <c r="G85" s="2">
        <f>kursanci__35[[#This Row],[Godzina zakoñczenia]]-kursanci__35[[#This Row],[Godzina rozpoczêcia]]</f>
        <v>4.166666666666663E-2</v>
      </c>
      <c r="H85" s="1">
        <f>kursanci__35[[#This Row],[trwanie]]*24</f>
        <v>0.99999999999999911</v>
      </c>
      <c r="I85" s="1">
        <f>kursanci__35[[#This Row],[Stawka za godzinê]]*kursanci__35[[#This Row],[godz]]</f>
        <v>39.999999999999964</v>
      </c>
    </row>
    <row r="86" spans="1:9" x14ac:dyDescent="0.25">
      <c r="A86" s="1" t="s">
        <v>9</v>
      </c>
      <c r="B86" s="1" t="s">
        <v>10</v>
      </c>
      <c r="C86" s="1" t="s">
        <v>49</v>
      </c>
      <c r="D86" s="2">
        <v>0.59375</v>
      </c>
      <c r="E86" s="2">
        <v>0.63541666666666663</v>
      </c>
      <c r="F86">
        <v>50</v>
      </c>
      <c r="G86" s="2">
        <f>kursanci__35[[#This Row],[Godzina zakoñczenia]]-kursanci__35[[#This Row],[Godzina rozpoczêcia]]</f>
        <v>4.166666666666663E-2</v>
      </c>
      <c r="H86" s="1">
        <f>kursanci__35[[#This Row],[trwanie]]*24</f>
        <v>0.99999999999999911</v>
      </c>
      <c r="I86" s="1">
        <f>kursanci__35[[#This Row],[Stawka za godzinê]]*kursanci__35[[#This Row],[godz]]</f>
        <v>49.999999999999957</v>
      </c>
    </row>
    <row r="87" spans="1:9" x14ac:dyDescent="0.25">
      <c r="A87" s="1" t="s">
        <v>27</v>
      </c>
      <c r="B87" s="1" t="s">
        <v>10</v>
      </c>
      <c r="C87" s="1" t="s">
        <v>49</v>
      </c>
      <c r="D87" s="2">
        <v>0.63541666666666663</v>
      </c>
      <c r="E87" s="2">
        <v>0.67708333333333337</v>
      </c>
      <c r="F87">
        <v>50</v>
      </c>
      <c r="G87" s="2">
        <f>kursanci__35[[#This Row],[Godzina zakoñczenia]]-kursanci__35[[#This Row],[Godzina rozpoczêcia]]</f>
        <v>4.1666666666666741E-2</v>
      </c>
      <c r="H87" s="1">
        <f>kursanci__35[[#This Row],[trwanie]]*24</f>
        <v>1.0000000000000018</v>
      </c>
      <c r="I87" s="1">
        <f>kursanci__35[[#This Row],[Stawka za godzinê]]*kursanci__35[[#This Row],[godz]]</f>
        <v>50.000000000000085</v>
      </c>
    </row>
    <row r="88" spans="1:9" x14ac:dyDescent="0.25">
      <c r="A88" s="1" t="s">
        <v>13</v>
      </c>
      <c r="B88" s="1" t="s">
        <v>14</v>
      </c>
      <c r="C88" s="1" t="s">
        <v>50</v>
      </c>
      <c r="D88" s="2">
        <v>0.375</v>
      </c>
      <c r="E88" s="2">
        <v>0.4375</v>
      </c>
      <c r="F88">
        <v>40</v>
      </c>
      <c r="G88" s="2">
        <f>kursanci__35[[#This Row],[Godzina zakoñczenia]]-kursanci__35[[#This Row],[Godzina rozpoczêcia]]</f>
        <v>6.25E-2</v>
      </c>
      <c r="H88" s="1">
        <f>kursanci__35[[#This Row],[trwanie]]*24</f>
        <v>1.5</v>
      </c>
      <c r="I88" s="1">
        <f>kursanci__35[[#This Row],[Stawka za godzinê]]*kursanci__35[[#This Row],[godz]]</f>
        <v>60</v>
      </c>
    </row>
    <row r="89" spans="1:9" x14ac:dyDescent="0.25">
      <c r="A89" s="1" t="s">
        <v>19</v>
      </c>
      <c r="B89" s="1" t="s">
        <v>14</v>
      </c>
      <c r="C89" s="1" t="s">
        <v>50</v>
      </c>
      <c r="D89" s="2">
        <v>0.44791666666666669</v>
      </c>
      <c r="E89" s="2">
        <v>0.5</v>
      </c>
      <c r="F89">
        <v>40</v>
      </c>
      <c r="G89" s="2">
        <f>kursanci__35[[#This Row],[Godzina zakoñczenia]]-kursanci__35[[#This Row],[Godzina rozpoczêcia]]</f>
        <v>5.2083333333333315E-2</v>
      </c>
      <c r="H89" s="1">
        <f>kursanci__35[[#This Row],[trwanie]]*24</f>
        <v>1.2499999999999996</v>
      </c>
      <c r="I89" s="1">
        <f>kursanci__35[[#This Row],[Stawka za godzinê]]*kursanci__35[[#This Row],[godz]]</f>
        <v>49.999999999999986</v>
      </c>
    </row>
    <row r="90" spans="1:9" x14ac:dyDescent="0.25">
      <c r="A90" s="1" t="s">
        <v>26</v>
      </c>
      <c r="B90" s="1" t="s">
        <v>14</v>
      </c>
      <c r="C90" s="1" t="s">
        <v>50</v>
      </c>
      <c r="D90" s="2">
        <v>0.52083333333333337</v>
      </c>
      <c r="E90" s="2">
        <v>0.5625</v>
      </c>
      <c r="F90">
        <v>40</v>
      </c>
      <c r="G90" s="2">
        <f>kursanci__35[[#This Row],[Godzina zakoñczenia]]-kursanci__35[[#This Row],[Godzina rozpoczêcia]]</f>
        <v>4.166666666666663E-2</v>
      </c>
      <c r="H90" s="1">
        <f>kursanci__35[[#This Row],[trwanie]]*24</f>
        <v>0.99999999999999911</v>
      </c>
      <c r="I90" s="1">
        <f>kursanci__35[[#This Row],[Stawka za godzinê]]*kursanci__35[[#This Row],[godz]]</f>
        <v>39.999999999999964</v>
      </c>
    </row>
    <row r="91" spans="1:9" x14ac:dyDescent="0.25">
      <c r="A91" s="1" t="s">
        <v>18</v>
      </c>
      <c r="B91" s="1" t="s">
        <v>7</v>
      </c>
      <c r="C91" s="1" t="s">
        <v>50</v>
      </c>
      <c r="D91" s="2">
        <v>0.60416666666666663</v>
      </c>
      <c r="E91" s="2">
        <v>0.66666666666666663</v>
      </c>
      <c r="F91">
        <v>60</v>
      </c>
      <c r="G91" s="2">
        <f>kursanci__35[[#This Row],[Godzina zakoñczenia]]-kursanci__35[[#This Row],[Godzina rozpoczêcia]]</f>
        <v>6.25E-2</v>
      </c>
      <c r="H91" s="1">
        <f>kursanci__35[[#This Row],[trwanie]]*24</f>
        <v>1.5</v>
      </c>
      <c r="I91" s="1">
        <f>kursanci__35[[#This Row],[Stawka za godzinê]]*kursanci__35[[#This Row],[godz]]</f>
        <v>90</v>
      </c>
    </row>
    <row r="92" spans="1:9" x14ac:dyDescent="0.25">
      <c r="A92" s="1" t="s">
        <v>19</v>
      </c>
      <c r="B92" s="1" t="s">
        <v>7</v>
      </c>
      <c r="C92" s="1" t="s">
        <v>50</v>
      </c>
      <c r="D92" s="2">
        <v>0.6875</v>
      </c>
      <c r="E92" s="2">
        <v>0.75</v>
      </c>
      <c r="F92">
        <v>60</v>
      </c>
      <c r="G92" s="2">
        <f>kursanci__35[[#This Row],[Godzina zakoñczenia]]-kursanci__35[[#This Row],[Godzina rozpoczêcia]]</f>
        <v>6.25E-2</v>
      </c>
      <c r="H92" s="1">
        <f>kursanci__35[[#This Row],[trwanie]]*24</f>
        <v>1.5</v>
      </c>
      <c r="I92" s="1">
        <f>kursanci__35[[#This Row],[Stawka za godzinê]]*kursanci__35[[#This Row],[godz]]</f>
        <v>90</v>
      </c>
    </row>
    <row r="93" spans="1:9" x14ac:dyDescent="0.25">
      <c r="A93" s="1" t="s">
        <v>16</v>
      </c>
      <c r="B93" s="1" t="s">
        <v>7</v>
      </c>
      <c r="C93" s="1" t="s">
        <v>51</v>
      </c>
      <c r="D93" s="2">
        <v>0.375</v>
      </c>
      <c r="E93" s="2">
        <v>0.42708333333333331</v>
      </c>
      <c r="F93">
        <v>60</v>
      </c>
      <c r="G93" s="2">
        <f>kursanci__35[[#This Row],[Godzina zakoñczenia]]-kursanci__35[[#This Row],[Godzina rozpoczêcia]]</f>
        <v>5.2083333333333315E-2</v>
      </c>
      <c r="H93" s="1">
        <f>kursanci__35[[#This Row],[trwanie]]*24</f>
        <v>1.2499999999999996</v>
      </c>
      <c r="I93" s="1">
        <f>kursanci__35[[#This Row],[Stawka za godzinê]]*kursanci__35[[#This Row],[godz]]</f>
        <v>74.999999999999972</v>
      </c>
    </row>
    <row r="94" spans="1:9" x14ac:dyDescent="0.25">
      <c r="A94" s="1" t="s">
        <v>16</v>
      </c>
      <c r="B94" s="1" t="s">
        <v>7</v>
      </c>
      <c r="C94" s="1" t="s">
        <v>52</v>
      </c>
      <c r="D94" s="2">
        <v>0.375</v>
      </c>
      <c r="E94" s="2">
        <v>0.41666666666666669</v>
      </c>
      <c r="F94">
        <v>60</v>
      </c>
      <c r="G94" s="2">
        <f>kursanci__35[[#This Row],[Godzina zakoñczenia]]-kursanci__35[[#This Row],[Godzina rozpoczêcia]]</f>
        <v>4.1666666666666685E-2</v>
      </c>
      <c r="H94" s="1">
        <f>kursanci__35[[#This Row],[trwanie]]*24</f>
        <v>1.0000000000000004</v>
      </c>
      <c r="I94" s="1">
        <f>kursanci__35[[#This Row],[Stawka za godzinê]]*kursanci__35[[#This Row],[godz]]</f>
        <v>60.000000000000028</v>
      </c>
    </row>
    <row r="95" spans="1:9" x14ac:dyDescent="0.25">
      <c r="A95" s="1" t="s">
        <v>27</v>
      </c>
      <c r="B95" s="1" t="s">
        <v>14</v>
      </c>
      <c r="C95" s="1" t="s">
        <v>52</v>
      </c>
      <c r="D95" s="2">
        <v>0.45833333333333331</v>
      </c>
      <c r="E95" s="2">
        <v>0.53125</v>
      </c>
      <c r="F95">
        <v>40</v>
      </c>
      <c r="G95" s="2">
        <f>kursanci__35[[#This Row],[Godzina zakoñczenia]]-kursanci__35[[#This Row],[Godzina rozpoczêcia]]</f>
        <v>7.2916666666666685E-2</v>
      </c>
      <c r="H95" s="1">
        <f>kursanci__35[[#This Row],[trwanie]]*24</f>
        <v>1.7500000000000004</v>
      </c>
      <c r="I95" s="1">
        <f>kursanci__35[[#This Row],[Stawka za godzinê]]*kursanci__35[[#This Row],[godz]]</f>
        <v>70.000000000000014</v>
      </c>
    </row>
    <row r="96" spans="1:9" x14ac:dyDescent="0.25">
      <c r="A96" s="1" t="s">
        <v>26</v>
      </c>
      <c r="B96" s="1" t="s">
        <v>14</v>
      </c>
      <c r="C96" s="1" t="s">
        <v>52</v>
      </c>
      <c r="D96" s="2">
        <v>0.57291666666666663</v>
      </c>
      <c r="E96" s="2">
        <v>0.65625</v>
      </c>
      <c r="F96">
        <v>40</v>
      </c>
      <c r="G96" s="2">
        <f>kursanci__35[[#This Row],[Godzina zakoñczenia]]-kursanci__35[[#This Row],[Godzina rozpoczêcia]]</f>
        <v>8.333333333333337E-2</v>
      </c>
      <c r="H96" s="1">
        <f>kursanci__35[[#This Row],[trwanie]]*24</f>
        <v>2.0000000000000009</v>
      </c>
      <c r="I96" s="1">
        <f>kursanci__35[[#This Row],[Stawka za godzinê]]*kursanci__35[[#This Row],[godz]]</f>
        <v>80.000000000000028</v>
      </c>
    </row>
    <row r="97" spans="1:9" x14ac:dyDescent="0.25">
      <c r="A97" s="1" t="s">
        <v>6</v>
      </c>
      <c r="B97" s="1" t="s">
        <v>7</v>
      </c>
      <c r="C97" s="1" t="s">
        <v>52</v>
      </c>
      <c r="D97" s="2">
        <v>0.6875</v>
      </c>
      <c r="E97" s="2">
        <v>0.72916666666666663</v>
      </c>
      <c r="F97">
        <v>60</v>
      </c>
      <c r="G97" s="2">
        <f>kursanci__35[[#This Row],[Godzina zakoñczenia]]-kursanci__35[[#This Row],[Godzina rozpoczêcia]]</f>
        <v>4.166666666666663E-2</v>
      </c>
      <c r="H97" s="1">
        <f>kursanci__35[[#This Row],[trwanie]]*24</f>
        <v>0.99999999999999911</v>
      </c>
      <c r="I97" s="1">
        <f>kursanci__35[[#This Row],[Stawka za godzinê]]*kursanci__35[[#This Row],[godz]]</f>
        <v>59.999999999999943</v>
      </c>
    </row>
    <row r="98" spans="1:9" x14ac:dyDescent="0.25">
      <c r="A98" s="1" t="s">
        <v>12</v>
      </c>
      <c r="B98" s="1" t="s">
        <v>7</v>
      </c>
      <c r="C98" s="1" t="s">
        <v>53</v>
      </c>
      <c r="D98" s="2">
        <v>0.39583333333333331</v>
      </c>
      <c r="E98" s="2">
        <v>0.45833333333333331</v>
      </c>
      <c r="F98">
        <v>60</v>
      </c>
      <c r="G98" s="2">
        <f>kursanci__35[[#This Row],[Godzina zakoñczenia]]-kursanci__35[[#This Row],[Godzina rozpoczêcia]]</f>
        <v>6.25E-2</v>
      </c>
      <c r="H98" s="1">
        <f>kursanci__35[[#This Row],[trwanie]]*24</f>
        <v>1.5</v>
      </c>
      <c r="I98" s="1">
        <f>kursanci__35[[#This Row],[Stawka za godzinê]]*kursanci__35[[#This Row],[godz]]</f>
        <v>90</v>
      </c>
    </row>
    <row r="99" spans="1:9" x14ac:dyDescent="0.25">
      <c r="A99" s="1" t="s">
        <v>13</v>
      </c>
      <c r="B99" s="1" t="s">
        <v>14</v>
      </c>
      <c r="C99" s="1" t="s">
        <v>53</v>
      </c>
      <c r="D99" s="2">
        <v>0.47916666666666669</v>
      </c>
      <c r="E99" s="2">
        <v>0.53125</v>
      </c>
      <c r="F99">
        <v>40</v>
      </c>
      <c r="G99" s="2">
        <f>kursanci__35[[#This Row],[Godzina zakoñczenia]]-kursanci__35[[#This Row],[Godzina rozpoczêcia]]</f>
        <v>5.2083333333333315E-2</v>
      </c>
      <c r="H99" s="1">
        <f>kursanci__35[[#This Row],[trwanie]]*24</f>
        <v>1.2499999999999996</v>
      </c>
      <c r="I99" s="1">
        <f>kursanci__35[[#This Row],[Stawka za godzinê]]*kursanci__35[[#This Row],[godz]]</f>
        <v>49.999999999999986</v>
      </c>
    </row>
    <row r="100" spans="1:9" x14ac:dyDescent="0.25">
      <c r="A100" s="1" t="s">
        <v>54</v>
      </c>
      <c r="B100" s="1" t="s">
        <v>10</v>
      </c>
      <c r="C100" s="1" t="s">
        <v>55</v>
      </c>
      <c r="D100" s="2">
        <v>0.375</v>
      </c>
      <c r="E100" s="2">
        <v>0.41666666666666669</v>
      </c>
      <c r="F100">
        <v>50</v>
      </c>
      <c r="G100" s="2">
        <f>kursanci__35[[#This Row],[Godzina zakoñczenia]]-kursanci__35[[#This Row],[Godzina rozpoczêcia]]</f>
        <v>4.1666666666666685E-2</v>
      </c>
      <c r="H100" s="1">
        <f>kursanci__35[[#This Row],[trwanie]]*24</f>
        <v>1.0000000000000004</v>
      </c>
      <c r="I100" s="1">
        <f>kursanci__35[[#This Row],[Stawka za godzinê]]*kursanci__35[[#This Row],[godz]]</f>
        <v>50.000000000000021</v>
      </c>
    </row>
    <row r="101" spans="1:9" x14ac:dyDescent="0.25">
      <c r="A101" s="1" t="s">
        <v>19</v>
      </c>
      <c r="B101" s="1" t="s">
        <v>7</v>
      </c>
      <c r="C101" s="1" t="s">
        <v>55</v>
      </c>
      <c r="D101" s="2">
        <v>0.4375</v>
      </c>
      <c r="E101" s="2">
        <v>0.47916666666666669</v>
      </c>
      <c r="F101">
        <v>60</v>
      </c>
      <c r="G101" s="2">
        <f>kursanci__35[[#This Row],[Godzina zakoñczenia]]-kursanci__35[[#This Row],[Godzina rozpoczêcia]]</f>
        <v>4.1666666666666685E-2</v>
      </c>
      <c r="H101" s="1">
        <f>kursanci__35[[#This Row],[trwanie]]*24</f>
        <v>1.0000000000000004</v>
      </c>
      <c r="I101" s="1">
        <f>kursanci__35[[#This Row],[Stawka za godzinê]]*kursanci__35[[#This Row],[godz]]</f>
        <v>60.000000000000028</v>
      </c>
    </row>
    <row r="102" spans="1:9" x14ac:dyDescent="0.25">
      <c r="A102" s="1" t="s">
        <v>6</v>
      </c>
      <c r="B102" s="1" t="s">
        <v>7</v>
      </c>
      <c r="C102" s="1" t="s">
        <v>55</v>
      </c>
      <c r="D102" s="2">
        <v>0.47916666666666669</v>
      </c>
      <c r="E102" s="2">
        <v>0.5625</v>
      </c>
      <c r="F102">
        <v>60</v>
      </c>
      <c r="G102" s="2">
        <f>kursanci__35[[#This Row],[Godzina zakoñczenia]]-kursanci__35[[#This Row],[Godzina rozpoczêcia]]</f>
        <v>8.3333333333333315E-2</v>
      </c>
      <c r="H102" s="1">
        <f>kursanci__35[[#This Row],[trwanie]]*24</f>
        <v>1.9999999999999996</v>
      </c>
      <c r="I102" s="1">
        <f>kursanci__35[[#This Row],[Stawka za godzinê]]*kursanci__35[[#This Row],[godz]]</f>
        <v>119.99999999999997</v>
      </c>
    </row>
    <row r="103" spans="1:9" x14ac:dyDescent="0.25">
      <c r="A103" s="1" t="s">
        <v>24</v>
      </c>
      <c r="B103" s="1" t="s">
        <v>10</v>
      </c>
      <c r="C103" s="1" t="s">
        <v>56</v>
      </c>
      <c r="D103" s="2">
        <v>0.375</v>
      </c>
      <c r="E103" s="2">
        <v>0.44791666666666669</v>
      </c>
      <c r="F103">
        <v>50</v>
      </c>
      <c r="G103" s="2">
        <f>kursanci__35[[#This Row],[Godzina zakoñczenia]]-kursanci__35[[#This Row],[Godzina rozpoczêcia]]</f>
        <v>7.2916666666666685E-2</v>
      </c>
      <c r="H103" s="1">
        <f>kursanci__35[[#This Row],[trwanie]]*24</f>
        <v>1.7500000000000004</v>
      </c>
      <c r="I103" s="1">
        <f>kursanci__35[[#This Row],[Stawka za godzinê]]*kursanci__35[[#This Row],[godz]]</f>
        <v>87.500000000000028</v>
      </c>
    </row>
    <row r="104" spans="1:9" x14ac:dyDescent="0.25">
      <c r="A104" s="1" t="s">
        <v>26</v>
      </c>
      <c r="B104" s="1" t="s">
        <v>14</v>
      </c>
      <c r="C104" s="1" t="s">
        <v>56</v>
      </c>
      <c r="D104" s="2">
        <v>0.47916666666666669</v>
      </c>
      <c r="E104" s="2">
        <v>0.54166666666666663</v>
      </c>
      <c r="F104">
        <v>40</v>
      </c>
      <c r="G104" s="2">
        <f>kursanci__35[[#This Row],[Godzina zakoñczenia]]-kursanci__35[[#This Row],[Godzina rozpoczêcia]]</f>
        <v>6.2499999999999944E-2</v>
      </c>
      <c r="H104" s="1">
        <f>kursanci__35[[#This Row],[trwanie]]*24</f>
        <v>1.4999999999999987</v>
      </c>
      <c r="I104" s="1">
        <f>kursanci__35[[#This Row],[Stawka za godzinê]]*kursanci__35[[#This Row],[godz]]</f>
        <v>59.999999999999943</v>
      </c>
    </row>
    <row r="105" spans="1:9" x14ac:dyDescent="0.25">
      <c r="A105" s="1" t="s">
        <v>24</v>
      </c>
      <c r="B105" s="1" t="s">
        <v>10</v>
      </c>
      <c r="C105" s="1" t="s">
        <v>56</v>
      </c>
      <c r="D105" s="2">
        <v>0.57291666666666663</v>
      </c>
      <c r="E105" s="2">
        <v>0.61458333333333337</v>
      </c>
      <c r="F105">
        <v>50</v>
      </c>
      <c r="G105" s="2">
        <f>kursanci__35[[#This Row],[Godzina zakoñczenia]]-kursanci__35[[#This Row],[Godzina rozpoczêcia]]</f>
        <v>4.1666666666666741E-2</v>
      </c>
      <c r="H105" s="1">
        <f>kursanci__35[[#This Row],[trwanie]]*24</f>
        <v>1.0000000000000018</v>
      </c>
      <c r="I105" s="1">
        <f>kursanci__35[[#This Row],[Stawka za godzinê]]*kursanci__35[[#This Row],[godz]]</f>
        <v>50.000000000000085</v>
      </c>
    </row>
    <row r="106" spans="1:9" x14ac:dyDescent="0.25">
      <c r="A106" s="1" t="s">
        <v>27</v>
      </c>
      <c r="B106" s="1" t="s">
        <v>10</v>
      </c>
      <c r="C106" s="1" t="s">
        <v>56</v>
      </c>
      <c r="D106" s="2">
        <v>0.65625</v>
      </c>
      <c r="E106" s="2">
        <v>0.71875</v>
      </c>
      <c r="F106">
        <v>50</v>
      </c>
      <c r="G106" s="2">
        <f>kursanci__35[[#This Row],[Godzina zakoñczenia]]-kursanci__35[[#This Row],[Godzina rozpoczêcia]]</f>
        <v>6.25E-2</v>
      </c>
      <c r="H106" s="1">
        <f>kursanci__35[[#This Row],[trwanie]]*24</f>
        <v>1.5</v>
      </c>
      <c r="I106" s="1">
        <f>kursanci__35[[#This Row],[Stawka za godzinê]]*kursanci__35[[#This Row],[godz]]</f>
        <v>75</v>
      </c>
    </row>
    <row r="107" spans="1:9" x14ac:dyDescent="0.25">
      <c r="A107" s="1" t="s">
        <v>26</v>
      </c>
      <c r="B107" s="1" t="s">
        <v>14</v>
      </c>
      <c r="C107" s="1" t="s">
        <v>56</v>
      </c>
      <c r="D107" s="2">
        <v>0.75</v>
      </c>
      <c r="E107" s="2">
        <v>0.79166666666666663</v>
      </c>
      <c r="F107">
        <v>40</v>
      </c>
      <c r="G107" s="2">
        <f>kursanci__35[[#This Row],[Godzina zakoñczenia]]-kursanci__35[[#This Row],[Godzina rozpoczêcia]]</f>
        <v>4.166666666666663E-2</v>
      </c>
      <c r="H107" s="1">
        <f>kursanci__35[[#This Row],[trwanie]]*24</f>
        <v>0.99999999999999911</v>
      </c>
      <c r="I107" s="1">
        <f>kursanci__35[[#This Row],[Stawka za godzinê]]*kursanci__35[[#This Row],[godz]]</f>
        <v>39.999999999999964</v>
      </c>
    </row>
    <row r="108" spans="1:9" x14ac:dyDescent="0.25">
      <c r="A108" s="1" t="s">
        <v>18</v>
      </c>
      <c r="B108" s="1" t="s">
        <v>7</v>
      </c>
      <c r="C108" s="1" t="s">
        <v>57</v>
      </c>
      <c r="D108" s="2">
        <v>0.375</v>
      </c>
      <c r="E108" s="2">
        <v>0.44791666666666669</v>
      </c>
      <c r="F108">
        <v>60</v>
      </c>
      <c r="G108" s="2">
        <f>kursanci__35[[#This Row],[Godzina zakoñczenia]]-kursanci__35[[#This Row],[Godzina rozpoczêcia]]</f>
        <v>7.2916666666666685E-2</v>
      </c>
      <c r="H108" s="1">
        <f>kursanci__35[[#This Row],[trwanie]]*24</f>
        <v>1.7500000000000004</v>
      </c>
      <c r="I108" s="1">
        <f>kursanci__35[[#This Row],[Stawka za godzinê]]*kursanci__35[[#This Row],[godz]]</f>
        <v>105.00000000000003</v>
      </c>
    </row>
    <row r="109" spans="1:9" x14ac:dyDescent="0.25">
      <c r="A109" s="1" t="s">
        <v>23</v>
      </c>
      <c r="B109" s="1" t="s">
        <v>14</v>
      </c>
      <c r="C109" s="1" t="s">
        <v>57</v>
      </c>
      <c r="D109" s="2">
        <v>0.45833333333333331</v>
      </c>
      <c r="E109" s="2">
        <v>0.5</v>
      </c>
      <c r="F109">
        <v>40</v>
      </c>
      <c r="G109" s="2">
        <f>kursanci__35[[#This Row],[Godzina zakoñczenia]]-kursanci__35[[#This Row],[Godzina rozpoczêcia]]</f>
        <v>4.1666666666666685E-2</v>
      </c>
      <c r="H109" s="1">
        <f>kursanci__35[[#This Row],[trwanie]]*24</f>
        <v>1.0000000000000004</v>
      </c>
      <c r="I109" s="1">
        <f>kursanci__35[[#This Row],[Stawka za godzinê]]*kursanci__35[[#This Row],[godz]]</f>
        <v>40.000000000000014</v>
      </c>
    </row>
    <row r="110" spans="1:9" x14ac:dyDescent="0.25">
      <c r="A110" s="1" t="s">
        <v>12</v>
      </c>
      <c r="B110" s="1" t="s">
        <v>7</v>
      </c>
      <c r="C110" s="1" t="s">
        <v>57</v>
      </c>
      <c r="D110" s="2">
        <v>0.53125</v>
      </c>
      <c r="E110" s="2">
        <v>0.59375</v>
      </c>
      <c r="F110">
        <v>60</v>
      </c>
      <c r="G110" s="2">
        <f>kursanci__35[[#This Row],[Godzina zakoñczenia]]-kursanci__35[[#This Row],[Godzina rozpoczêcia]]</f>
        <v>6.25E-2</v>
      </c>
      <c r="H110" s="1">
        <f>kursanci__35[[#This Row],[trwanie]]*24</f>
        <v>1.5</v>
      </c>
      <c r="I110" s="1">
        <f>kursanci__35[[#This Row],[Stawka za godzinê]]*kursanci__35[[#This Row],[godz]]</f>
        <v>90</v>
      </c>
    </row>
    <row r="111" spans="1:9" x14ac:dyDescent="0.25">
      <c r="A111" s="1" t="s">
        <v>58</v>
      </c>
      <c r="B111" s="1" t="s">
        <v>7</v>
      </c>
      <c r="C111" s="1" t="s">
        <v>59</v>
      </c>
      <c r="D111" s="2">
        <v>0.375</v>
      </c>
      <c r="E111" s="2">
        <v>0.44791666666666669</v>
      </c>
      <c r="F111">
        <v>60</v>
      </c>
      <c r="G111" s="2">
        <f>kursanci__35[[#This Row],[Godzina zakoñczenia]]-kursanci__35[[#This Row],[Godzina rozpoczêcia]]</f>
        <v>7.2916666666666685E-2</v>
      </c>
      <c r="H111" s="1">
        <f>kursanci__35[[#This Row],[trwanie]]*24</f>
        <v>1.7500000000000004</v>
      </c>
      <c r="I111" s="1">
        <f>kursanci__35[[#This Row],[Stawka za godzinê]]*kursanci__35[[#This Row],[godz]]</f>
        <v>105.00000000000003</v>
      </c>
    </row>
    <row r="112" spans="1:9" x14ac:dyDescent="0.25">
      <c r="A112" s="1" t="s">
        <v>13</v>
      </c>
      <c r="B112" s="1" t="s">
        <v>14</v>
      </c>
      <c r="C112" s="1" t="s">
        <v>59</v>
      </c>
      <c r="D112" s="2">
        <v>0.46875</v>
      </c>
      <c r="E112" s="2">
        <v>0.54166666666666663</v>
      </c>
      <c r="F112">
        <v>40</v>
      </c>
      <c r="G112" s="2">
        <f>kursanci__35[[#This Row],[Godzina zakoñczenia]]-kursanci__35[[#This Row],[Godzina rozpoczêcia]]</f>
        <v>7.291666666666663E-2</v>
      </c>
      <c r="H112" s="1">
        <f>kursanci__35[[#This Row],[trwanie]]*24</f>
        <v>1.7499999999999991</v>
      </c>
      <c r="I112" s="1">
        <f>kursanci__35[[#This Row],[Stawka za godzinê]]*kursanci__35[[#This Row],[godz]]</f>
        <v>69.999999999999972</v>
      </c>
    </row>
    <row r="113" spans="1:9" x14ac:dyDescent="0.25">
      <c r="A113" s="1" t="s">
        <v>18</v>
      </c>
      <c r="B113" s="1" t="s">
        <v>7</v>
      </c>
      <c r="C113" s="1" t="s">
        <v>60</v>
      </c>
      <c r="D113" s="2">
        <v>0.375</v>
      </c>
      <c r="E113" s="2">
        <v>0.42708333333333331</v>
      </c>
      <c r="F113">
        <v>60</v>
      </c>
      <c r="G113" s="2">
        <f>kursanci__35[[#This Row],[Godzina zakoñczenia]]-kursanci__35[[#This Row],[Godzina rozpoczêcia]]</f>
        <v>5.2083333333333315E-2</v>
      </c>
      <c r="H113" s="1">
        <f>kursanci__35[[#This Row],[trwanie]]*24</f>
        <v>1.2499999999999996</v>
      </c>
      <c r="I113" s="1">
        <f>kursanci__35[[#This Row],[Stawka za godzinê]]*kursanci__35[[#This Row],[godz]]</f>
        <v>74.999999999999972</v>
      </c>
    </row>
    <row r="114" spans="1:9" x14ac:dyDescent="0.25">
      <c r="A114" s="1" t="s">
        <v>27</v>
      </c>
      <c r="B114" s="1" t="s">
        <v>10</v>
      </c>
      <c r="C114" s="1" t="s">
        <v>60</v>
      </c>
      <c r="D114" s="2">
        <v>0.4375</v>
      </c>
      <c r="E114" s="2">
        <v>0.47916666666666669</v>
      </c>
      <c r="F114">
        <v>50</v>
      </c>
      <c r="G114" s="2">
        <f>kursanci__35[[#This Row],[Godzina zakoñczenia]]-kursanci__35[[#This Row],[Godzina rozpoczêcia]]</f>
        <v>4.1666666666666685E-2</v>
      </c>
      <c r="H114" s="1">
        <f>kursanci__35[[#This Row],[trwanie]]*24</f>
        <v>1.0000000000000004</v>
      </c>
      <c r="I114" s="1">
        <f>kursanci__35[[#This Row],[Stawka za godzinê]]*kursanci__35[[#This Row],[godz]]</f>
        <v>50.000000000000021</v>
      </c>
    </row>
    <row r="115" spans="1:9" x14ac:dyDescent="0.25">
      <c r="A115" s="1" t="s">
        <v>26</v>
      </c>
      <c r="B115" s="1" t="s">
        <v>14</v>
      </c>
      <c r="C115" s="1" t="s">
        <v>61</v>
      </c>
      <c r="D115" s="2">
        <v>0.375</v>
      </c>
      <c r="E115" s="2">
        <v>0.4375</v>
      </c>
      <c r="F115">
        <v>40</v>
      </c>
      <c r="G115" s="2">
        <f>kursanci__35[[#This Row],[Godzina zakoñczenia]]-kursanci__35[[#This Row],[Godzina rozpoczêcia]]</f>
        <v>6.25E-2</v>
      </c>
      <c r="H115" s="1">
        <f>kursanci__35[[#This Row],[trwanie]]*24</f>
        <v>1.5</v>
      </c>
      <c r="I115" s="1">
        <f>kursanci__35[[#This Row],[Stawka za godzinê]]*kursanci__35[[#This Row],[godz]]</f>
        <v>60</v>
      </c>
    </row>
    <row r="116" spans="1:9" x14ac:dyDescent="0.25">
      <c r="A116" s="1" t="s">
        <v>62</v>
      </c>
      <c r="B116" s="1" t="s">
        <v>7</v>
      </c>
      <c r="C116" s="1" t="s">
        <v>61</v>
      </c>
      <c r="D116" s="2">
        <v>0.4375</v>
      </c>
      <c r="E116" s="2">
        <v>0.5</v>
      </c>
      <c r="F116">
        <v>60</v>
      </c>
      <c r="G116" s="2">
        <f>kursanci__35[[#This Row],[Godzina zakoñczenia]]-kursanci__35[[#This Row],[Godzina rozpoczêcia]]</f>
        <v>6.25E-2</v>
      </c>
      <c r="H116" s="1">
        <f>kursanci__35[[#This Row],[trwanie]]*24</f>
        <v>1.5</v>
      </c>
      <c r="I116" s="1">
        <f>kursanci__35[[#This Row],[Stawka za godzinê]]*kursanci__35[[#This Row],[godz]]</f>
        <v>90</v>
      </c>
    </row>
    <row r="117" spans="1:9" x14ac:dyDescent="0.25">
      <c r="A117" s="1" t="s">
        <v>16</v>
      </c>
      <c r="B117" s="1" t="s">
        <v>7</v>
      </c>
      <c r="C117" s="1" t="s">
        <v>61</v>
      </c>
      <c r="D117" s="2">
        <v>0.54166666666666663</v>
      </c>
      <c r="E117" s="2">
        <v>0.59375</v>
      </c>
      <c r="F117">
        <v>60</v>
      </c>
      <c r="G117" s="2">
        <f>kursanci__35[[#This Row],[Godzina zakoñczenia]]-kursanci__35[[#This Row],[Godzina rozpoczêcia]]</f>
        <v>5.208333333333337E-2</v>
      </c>
      <c r="H117" s="1">
        <f>kursanci__35[[#This Row],[trwanie]]*24</f>
        <v>1.2500000000000009</v>
      </c>
      <c r="I117" s="1">
        <f>kursanci__35[[#This Row],[Stawka za godzinê]]*kursanci__35[[#This Row],[godz]]</f>
        <v>75.000000000000057</v>
      </c>
    </row>
    <row r="118" spans="1:9" x14ac:dyDescent="0.25">
      <c r="A118" s="1" t="s">
        <v>23</v>
      </c>
      <c r="B118" s="1" t="s">
        <v>7</v>
      </c>
      <c r="C118" s="1" t="s">
        <v>61</v>
      </c>
      <c r="D118" s="2">
        <v>0.61458333333333337</v>
      </c>
      <c r="E118" s="2">
        <v>0.65625</v>
      </c>
      <c r="F118">
        <v>60</v>
      </c>
      <c r="G118" s="2">
        <f>kursanci__35[[#This Row],[Godzina zakoñczenia]]-kursanci__35[[#This Row],[Godzina rozpoczêcia]]</f>
        <v>4.166666666666663E-2</v>
      </c>
      <c r="H118" s="1">
        <f>kursanci__35[[#This Row],[trwanie]]*24</f>
        <v>0.99999999999999911</v>
      </c>
      <c r="I118" s="1">
        <f>kursanci__35[[#This Row],[Stawka za godzinê]]*kursanci__35[[#This Row],[godz]]</f>
        <v>59.999999999999943</v>
      </c>
    </row>
    <row r="119" spans="1:9" x14ac:dyDescent="0.25">
      <c r="A119" s="1" t="s">
        <v>13</v>
      </c>
      <c r="B119" s="1" t="s">
        <v>14</v>
      </c>
      <c r="C119" s="1" t="s">
        <v>61</v>
      </c>
      <c r="D119" s="2">
        <v>0.67708333333333337</v>
      </c>
      <c r="E119" s="2">
        <v>0.73958333333333337</v>
      </c>
      <c r="F119">
        <v>40</v>
      </c>
      <c r="G119" s="2">
        <f>kursanci__35[[#This Row],[Godzina zakoñczenia]]-kursanci__35[[#This Row],[Godzina rozpoczêcia]]</f>
        <v>6.25E-2</v>
      </c>
      <c r="H119" s="1">
        <f>kursanci__35[[#This Row],[trwanie]]*24</f>
        <v>1.5</v>
      </c>
      <c r="I119" s="1">
        <f>kursanci__35[[#This Row],[Stawka za godzinê]]*kursanci__35[[#This Row],[godz]]</f>
        <v>60</v>
      </c>
    </row>
    <row r="120" spans="1:9" x14ac:dyDescent="0.25">
      <c r="A120" s="1" t="s">
        <v>19</v>
      </c>
      <c r="B120" s="1" t="s">
        <v>14</v>
      </c>
      <c r="C120" s="1" t="s">
        <v>63</v>
      </c>
      <c r="D120" s="2">
        <v>0.375</v>
      </c>
      <c r="E120" s="2">
        <v>0.42708333333333331</v>
      </c>
      <c r="F120">
        <v>40</v>
      </c>
      <c r="G120" s="2">
        <f>kursanci__35[[#This Row],[Godzina zakoñczenia]]-kursanci__35[[#This Row],[Godzina rozpoczêcia]]</f>
        <v>5.2083333333333315E-2</v>
      </c>
      <c r="H120" s="1">
        <f>kursanci__35[[#This Row],[trwanie]]*24</f>
        <v>1.2499999999999996</v>
      </c>
      <c r="I120" s="1">
        <f>kursanci__35[[#This Row],[Stawka za godzinê]]*kursanci__35[[#This Row],[godz]]</f>
        <v>49.999999999999986</v>
      </c>
    </row>
    <row r="121" spans="1:9" x14ac:dyDescent="0.25">
      <c r="A121" s="1" t="s">
        <v>12</v>
      </c>
      <c r="B121" s="1" t="s">
        <v>7</v>
      </c>
      <c r="C121" s="1" t="s">
        <v>63</v>
      </c>
      <c r="D121" s="2">
        <v>0.4375</v>
      </c>
      <c r="E121" s="2">
        <v>0.48958333333333331</v>
      </c>
      <c r="F121">
        <v>60</v>
      </c>
      <c r="G121" s="2">
        <f>kursanci__35[[#This Row],[Godzina zakoñczenia]]-kursanci__35[[#This Row],[Godzina rozpoczêcia]]</f>
        <v>5.2083333333333315E-2</v>
      </c>
      <c r="H121" s="1">
        <f>kursanci__35[[#This Row],[trwanie]]*24</f>
        <v>1.2499999999999996</v>
      </c>
      <c r="I121" s="1">
        <f>kursanci__35[[#This Row],[Stawka za godzinê]]*kursanci__35[[#This Row],[godz]]</f>
        <v>74.999999999999972</v>
      </c>
    </row>
    <row r="122" spans="1:9" x14ac:dyDescent="0.25">
      <c r="A122" s="1" t="s">
        <v>13</v>
      </c>
      <c r="B122" s="1" t="s">
        <v>14</v>
      </c>
      <c r="C122" s="1" t="s">
        <v>64</v>
      </c>
      <c r="D122" s="2">
        <v>0.375</v>
      </c>
      <c r="E122" s="2">
        <v>0.42708333333333331</v>
      </c>
      <c r="F122">
        <v>40</v>
      </c>
      <c r="G122" s="2">
        <f>kursanci__35[[#This Row],[Godzina zakoñczenia]]-kursanci__35[[#This Row],[Godzina rozpoczêcia]]</f>
        <v>5.2083333333333315E-2</v>
      </c>
      <c r="H122" s="1">
        <f>kursanci__35[[#This Row],[trwanie]]*24</f>
        <v>1.2499999999999996</v>
      </c>
      <c r="I122" s="1">
        <f>kursanci__35[[#This Row],[Stawka za godzinê]]*kursanci__35[[#This Row],[godz]]</f>
        <v>49.999999999999986</v>
      </c>
    </row>
    <row r="123" spans="1:9" x14ac:dyDescent="0.25">
      <c r="A123" s="1" t="s">
        <v>19</v>
      </c>
      <c r="B123" s="1" t="s">
        <v>7</v>
      </c>
      <c r="C123" s="1" t="s">
        <v>64</v>
      </c>
      <c r="D123" s="2">
        <v>0.4375</v>
      </c>
      <c r="E123" s="2">
        <v>0.47916666666666669</v>
      </c>
      <c r="F123">
        <v>60</v>
      </c>
      <c r="G123" s="2">
        <f>kursanci__35[[#This Row],[Godzina zakoñczenia]]-kursanci__35[[#This Row],[Godzina rozpoczêcia]]</f>
        <v>4.1666666666666685E-2</v>
      </c>
      <c r="H123" s="1">
        <f>kursanci__35[[#This Row],[trwanie]]*24</f>
        <v>1.0000000000000004</v>
      </c>
      <c r="I123" s="1">
        <f>kursanci__35[[#This Row],[Stawka za godzinê]]*kursanci__35[[#This Row],[godz]]</f>
        <v>60.000000000000028</v>
      </c>
    </row>
    <row r="124" spans="1:9" x14ac:dyDescent="0.25">
      <c r="A124" s="1" t="s">
        <v>6</v>
      </c>
      <c r="B124" s="1" t="s">
        <v>7</v>
      </c>
      <c r="C124" s="1" t="s">
        <v>64</v>
      </c>
      <c r="D124" s="2">
        <v>0.47916666666666669</v>
      </c>
      <c r="E124" s="2">
        <v>0.55208333333333337</v>
      </c>
      <c r="F124">
        <v>60</v>
      </c>
      <c r="G124" s="2">
        <f>kursanci__35[[#This Row],[Godzina zakoñczenia]]-kursanci__35[[#This Row],[Godzina rozpoczêcia]]</f>
        <v>7.2916666666666685E-2</v>
      </c>
      <c r="H124" s="1">
        <f>kursanci__35[[#This Row],[trwanie]]*24</f>
        <v>1.7500000000000004</v>
      </c>
      <c r="I124" s="1">
        <f>kursanci__35[[#This Row],[Stawka za godzinê]]*kursanci__35[[#This Row],[godz]]</f>
        <v>105.00000000000003</v>
      </c>
    </row>
    <row r="125" spans="1:9" x14ac:dyDescent="0.25">
      <c r="A125" s="1" t="s">
        <v>18</v>
      </c>
      <c r="B125" s="1" t="s">
        <v>7</v>
      </c>
      <c r="C125" s="1" t="s">
        <v>65</v>
      </c>
      <c r="D125" s="2">
        <v>0.39583333333333331</v>
      </c>
      <c r="E125" s="2">
        <v>0.45833333333333331</v>
      </c>
      <c r="F125">
        <v>60</v>
      </c>
      <c r="G125" s="2">
        <f>kursanci__35[[#This Row],[Godzina zakoñczenia]]-kursanci__35[[#This Row],[Godzina rozpoczêcia]]</f>
        <v>6.25E-2</v>
      </c>
      <c r="H125" s="1">
        <f>kursanci__35[[#This Row],[trwanie]]*24</f>
        <v>1.5</v>
      </c>
      <c r="I125" s="1">
        <f>kursanci__35[[#This Row],[Stawka za godzinê]]*kursanci__35[[#This Row],[godz]]</f>
        <v>90</v>
      </c>
    </row>
    <row r="126" spans="1:9" x14ac:dyDescent="0.25">
      <c r="A126" s="1" t="s">
        <v>18</v>
      </c>
      <c r="B126" s="1" t="s">
        <v>7</v>
      </c>
      <c r="C126" s="1" t="s">
        <v>65</v>
      </c>
      <c r="D126" s="2">
        <v>0.46875</v>
      </c>
      <c r="E126" s="2">
        <v>0.53125</v>
      </c>
      <c r="F126">
        <v>60</v>
      </c>
      <c r="G126" s="2">
        <f>kursanci__35[[#This Row],[Godzina zakoñczenia]]-kursanci__35[[#This Row],[Godzina rozpoczêcia]]</f>
        <v>6.25E-2</v>
      </c>
      <c r="H126" s="1">
        <f>kursanci__35[[#This Row],[trwanie]]*24</f>
        <v>1.5</v>
      </c>
      <c r="I126" s="1">
        <f>kursanci__35[[#This Row],[Stawka za godzinê]]*kursanci__35[[#This Row],[godz]]</f>
        <v>90</v>
      </c>
    </row>
    <row r="127" spans="1:9" x14ac:dyDescent="0.25">
      <c r="A127" s="1" t="s">
        <v>62</v>
      </c>
      <c r="B127" s="1" t="s">
        <v>7</v>
      </c>
      <c r="C127" s="1" t="s">
        <v>66</v>
      </c>
      <c r="D127" s="2">
        <v>0.375</v>
      </c>
      <c r="E127" s="2">
        <v>0.41666666666666669</v>
      </c>
      <c r="F127">
        <v>60</v>
      </c>
      <c r="G127" s="2">
        <f>kursanci__35[[#This Row],[Godzina zakoñczenia]]-kursanci__35[[#This Row],[Godzina rozpoczêcia]]</f>
        <v>4.1666666666666685E-2</v>
      </c>
      <c r="H127" s="1">
        <f>kursanci__35[[#This Row],[trwanie]]*24</f>
        <v>1.0000000000000004</v>
      </c>
      <c r="I127" s="1">
        <f>kursanci__35[[#This Row],[Stawka za godzinê]]*kursanci__35[[#This Row],[godz]]</f>
        <v>60.000000000000028</v>
      </c>
    </row>
    <row r="128" spans="1:9" x14ac:dyDescent="0.25">
      <c r="A128" s="1" t="s">
        <v>6</v>
      </c>
      <c r="B128" s="1" t="s">
        <v>7</v>
      </c>
      <c r="C128" s="1" t="s">
        <v>67</v>
      </c>
      <c r="D128" s="2">
        <v>0.375</v>
      </c>
      <c r="E128" s="2">
        <v>0.44791666666666669</v>
      </c>
      <c r="F128">
        <v>60</v>
      </c>
      <c r="G128" s="2">
        <f>kursanci__35[[#This Row],[Godzina zakoñczenia]]-kursanci__35[[#This Row],[Godzina rozpoczêcia]]</f>
        <v>7.2916666666666685E-2</v>
      </c>
      <c r="H128" s="1">
        <f>kursanci__35[[#This Row],[trwanie]]*24</f>
        <v>1.7500000000000004</v>
      </c>
      <c r="I128" s="1">
        <f>kursanci__35[[#This Row],[Stawka za godzinê]]*kursanci__35[[#This Row],[godz]]</f>
        <v>105.00000000000003</v>
      </c>
    </row>
    <row r="129" spans="1:9" x14ac:dyDescent="0.25">
      <c r="A129" s="1" t="s">
        <v>18</v>
      </c>
      <c r="B129" s="1" t="s">
        <v>7</v>
      </c>
      <c r="C129" s="1" t="s">
        <v>67</v>
      </c>
      <c r="D129" s="2">
        <v>0.47916666666666669</v>
      </c>
      <c r="E129" s="2">
        <v>0.54166666666666663</v>
      </c>
      <c r="F129">
        <v>60</v>
      </c>
      <c r="G129" s="2">
        <f>kursanci__35[[#This Row],[Godzina zakoñczenia]]-kursanci__35[[#This Row],[Godzina rozpoczêcia]]</f>
        <v>6.2499999999999944E-2</v>
      </c>
      <c r="H129" s="1">
        <f>kursanci__35[[#This Row],[trwanie]]*24</f>
        <v>1.4999999999999987</v>
      </c>
      <c r="I129" s="1">
        <f>kursanci__35[[#This Row],[Stawka za godzinê]]*kursanci__35[[#This Row],[godz]]</f>
        <v>89.999999999999915</v>
      </c>
    </row>
    <row r="130" spans="1:9" x14ac:dyDescent="0.25">
      <c r="A130" s="1" t="s">
        <v>62</v>
      </c>
      <c r="B130" s="1" t="s">
        <v>7</v>
      </c>
      <c r="C130" s="1" t="s">
        <v>67</v>
      </c>
      <c r="D130" s="2">
        <v>0.57291666666666663</v>
      </c>
      <c r="E130" s="2">
        <v>0.61458333333333337</v>
      </c>
      <c r="F130">
        <v>60</v>
      </c>
      <c r="G130" s="2">
        <f>kursanci__35[[#This Row],[Godzina zakoñczenia]]-kursanci__35[[#This Row],[Godzina rozpoczêcia]]</f>
        <v>4.1666666666666741E-2</v>
      </c>
      <c r="H130" s="1">
        <f>kursanci__35[[#This Row],[trwanie]]*24</f>
        <v>1.0000000000000018</v>
      </c>
      <c r="I130" s="1">
        <f>kursanci__35[[#This Row],[Stawka za godzinê]]*kursanci__35[[#This Row],[godz]]</f>
        <v>60.000000000000107</v>
      </c>
    </row>
    <row r="131" spans="1:9" x14ac:dyDescent="0.25">
      <c r="A131" s="1" t="s">
        <v>12</v>
      </c>
      <c r="B131" s="1" t="s">
        <v>10</v>
      </c>
      <c r="C131" s="1" t="s">
        <v>67</v>
      </c>
      <c r="D131" s="2">
        <v>0.64583333333333337</v>
      </c>
      <c r="E131" s="2">
        <v>0.69791666666666663</v>
      </c>
      <c r="F131">
        <v>50</v>
      </c>
      <c r="G131" s="2">
        <f>kursanci__35[[#This Row],[Godzina zakoñczenia]]-kursanci__35[[#This Row],[Godzina rozpoczêcia]]</f>
        <v>5.2083333333333259E-2</v>
      </c>
      <c r="H131" s="1">
        <f>kursanci__35[[#This Row],[trwanie]]*24</f>
        <v>1.2499999999999982</v>
      </c>
      <c r="I131" s="1">
        <f>kursanci__35[[#This Row],[Stawka za godzinê]]*kursanci__35[[#This Row],[godz]]</f>
        <v>62.499999999999915</v>
      </c>
    </row>
    <row r="132" spans="1:9" x14ac:dyDescent="0.25">
      <c r="A132" s="1" t="s">
        <v>18</v>
      </c>
      <c r="B132" s="1" t="s">
        <v>7</v>
      </c>
      <c r="C132" s="1" t="s">
        <v>67</v>
      </c>
      <c r="D132" s="2">
        <v>0.72916666666666663</v>
      </c>
      <c r="E132" s="2">
        <v>0.79166666666666663</v>
      </c>
      <c r="F132">
        <v>60</v>
      </c>
      <c r="G132" s="2">
        <f>kursanci__35[[#This Row],[Godzina zakoñczenia]]-kursanci__35[[#This Row],[Godzina rozpoczêcia]]</f>
        <v>6.25E-2</v>
      </c>
      <c r="H132" s="1">
        <f>kursanci__35[[#This Row],[trwanie]]*24</f>
        <v>1.5</v>
      </c>
      <c r="I132" s="1">
        <f>kursanci__35[[#This Row],[Stawka za godzinê]]*kursanci__35[[#This Row],[godz]]</f>
        <v>90</v>
      </c>
    </row>
    <row r="133" spans="1:9" x14ac:dyDescent="0.25">
      <c r="A133" s="1" t="s">
        <v>19</v>
      </c>
      <c r="B133" s="1" t="s">
        <v>14</v>
      </c>
      <c r="C133" s="1" t="s">
        <v>68</v>
      </c>
      <c r="D133" s="2">
        <v>0.375</v>
      </c>
      <c r="E133" s="2">
        <v>0.44791666666666669</v>
      </c>
      <c r="F133">
        <v>40</v>
      </c>
      <c r="G133" s="2">
        <f>kursanci__35[[#This Row],[Godzina zakoñczenia]]-kursanci__35[[#This Row],[Godzina rozpoczêcia]]</f>
        <v>7.2916666666666685E-2</v>
      </c>
      <c r="H133" s="1">
        <f>kursanci__35[[#This Row],[trwanie]]*24</f>
        <v>1.7500000000000004</v>
      </c>
      <c r="I133" s="1">
        <f>kursanci__35[[#This Row],[Stawka za godzinê]]*kursanci__35[[#This Row],[godz]]</f>
        <v>70.000000000000014</v>
      </c>
    </row>
    <row r="134" spans="1:9" x14ac:dyDescent="0.25">
      <c r="A134" s="1" t="s">
        <v>62</v>
      </c>
      <c r="B134" s="1" t="s">
        <v>7</v>
      </c>
      <c r="C134" s="1" t="s">
        <v>68</v>
      </c>
      <c r="D134" s="2">
        <v>0.46875</v>
      </c>
      <c r="E134" s="2">
        <v>0.54166666666666663</v>
      </c>
      <c r="F134">
        <v>60</v>
      </c>
      <c r="G134" s="2">
        <f>kursanci__35[[#This Row],[Godzina zakoñczenia]]-kursanci__35[[#This Row],[Godzina rozpoczêcia]]</f>
        <v>7.291666666666663E-2</v>
      </c>
      <c r="H134" s="1">
        <f>kursanci__35[[#This Row],[trwanie]]*24</f>
        <v>1.7499999999999991</v>
      </c>
      <c r="I134" s="1">
        <f>kursanci__35[[#This Row],[Stawka za godzinê]]*kursanci__35[[#This Row],[godz]]</f>
        <v>104.99999999999994</v>
      </c>
    </row>
    <row r="135" spans="1:9" x14ac:dyDescent="0.25">
      <c r="A135" s="1" t="s">
        <v>9</v>
      </c>
      <c r="B135" s="1" t="s">
        <v>10</v>
      </c>
      <c r="C135" s="1" t="s">
        <v>68</v>
      </c>
      <c r="D135" s="2">
        <v>0.58333333333333337</v>
      </c>
      <c r="E135" s="2">
        <v>0.625</v>
      </c>
      <c r="F135">
        <v>50</v>
      </c>
      <c r="G135" s="2">
        <f>kursanci__35[[#This Row],[Godzina zakoñczenia]]-kursanci__35[[#This Row],[Godzina rozpoczêcia]]</f>
        <v>4.166666666666663E-2</v>
      </c>
      <c r="H135" s="1">
        <f>kursanci__35[[#This Row],[trwanie]]*24</f>
        <v>0.99999999999999911</v>
      </c>
      <c r="I135" s="1">
        <f>kursanci__35[[#This Row],[Stawka za godzinê]]*kursanci__35[[#This Row],[godz]]</f>
        <v>49.999999999999957</v>
      </c>
    </row>
    <row r="136" spans="1:9" x14ac:dyDescent="0.25">
      <c r="A136" s="1" t="s">
        <v>9</v>
      </c>
      <c r="B136" s="1" t="s">
        <v>10</v>
      </c>
      <c r="C136" s="1" t="s">
        <v>69</v>
      </c>
      <c r="D136" s="2">
        <v>0.375</v>
      </c>
      <c r="E136" s="2">
        <v>0.4375</v>
      </c>
      <c r="F136">
        <v>50</v>
      </c>
      <c r="G136" s="2">
        <f>kursanci__35[[#This Row],[Godzina zakoñczenia]]-kursanci__35[[#This Row],[Godzina rozpoczêcia]]</f>
        <v>6.25E-2</v>
      </c>
      <c r="H136" s="1">
        <f>kursanci__35[[#This Row],[trwanie]]*24</f>
        <v>1.5</v>
      </c>
      <c r="I136" s="1">
        <f>kursanci__35[[#This Row],[Stawka za godzinê]]*kursanci__35[[#This Row],[godz]]</f>
        <v>75</v>
      </c>
    </row>
    <row r="137" spans="1:9" x14ac:dyDescent="0.25">
      <c r="A137" s="1" t="s">
        <v>62</v>
      </c>
      <c r="B137" s="1" t="s">
        <v>7</v>
      </c>
      <c r="C137" s="1" t="s">
        <v>69</v>
      </c>
      <c r="D137" s="2">
        <v>0.44791666666666669</v>
      </c>
      <c r="E137" s="2">
        <v>0.5</v>
      </c>
      <c r="F137">
        <v>60</v>
      </c>
      <c r="G137" s="2">
        <f>kursanci__35[[#This Row],[Godzina zakoñczenia]]-kursanci__35[[#This Row],[Godzina rozpoczêcia]]</f>
        <v>5.2083333333333315E-2</v>
      </c>
      <c r="H137" s="1">
        <f>kursanci__35[[#This Row],[trwanie]]*24</f>
        <v>1.2499999999999996</v>
      </c>
      <c r="I137" s="1">
        <f>kursanci__35[[#This Row],[Stawka za godzinê]]*kursanci__35[[#This Row],[godz]]</f>
        <v>74.999999999999972</v>
      </c>
    </row>
    <row r="138" spans="1:9" x14ac:dyDescent="0.25">
      <c r="A138" s="1" t="s">
        <v>62</v>
      </c>
      <c r="B138" s="1" t="s">
        <v>7</v>
      </c>
      <c r="C138" s="1" t="s">
        <v>69</v>
      </c>
      <c r="D138" s="2">
        <v>0.5</v>
      </c>
      <c r="E138" s="2">
        <v>0.54166666666666663</v>
      </c>
      <c r="F138">
        <v>60</v>
      </c>
      <c r="G138" s="2">
        <f>kursanci__35[[#This Row],[Godzina zakoñczenia]]-kursanci__35[[#This Row],[Godzina rozpoczêcia]]</f>
        <v>4.166666666666663E-2</v>
      </c>
      <c r="H138" s="1">
        <f>kursanci__35[[#This Row],[trwanie]]*24</f>
        <v>0.99999999999999911</v>
      </c>
      <c r="I138" s="1">
        <f>kursanci__35[[#This Row],[Stawka za godzinê]]*kursanci__35[[#This Row],[godz]]</f>
        <v>59.999999999999943</v>
      </c>
    </row>
    <row r="139" spans="1:9" x14ac:dyDescent="0.25">
      <c r="A139" s="1" t="s">
        <v>24</v>
      </c>
      <c r="B139" s="1" t="s">
        <v>10</v>
      </c>
      <c r="C139" s="1" t="s">
        <v>69</v>
      </c>
      <c r="D139" s="2">
        <v>0.55208333333333337</v>
      </c>
      <c r="E139" s="2">
        <v>0.63541666666666663</v>
      </c>
      <c r="F139">
        <v>50</v>
      </c>
      <c r="G139" s="2">
        <f>kursanci__35[[#This Row],[Godzina zakoñczenia]]-kursanci__35[[#This Row],[Godzina rozpoczêcia]]</f>
        <v>8.3333333333333259E-2</v>
      </c>
      <c r="H139" s="1">
        <f>kursanci__35[[#This Row],[trwanie]]*24</f>
        <v>1.9999999999999982</v>
      </c>
      <c r="I139" s="1">
        <f>kursanci__35[[#This Row],[Stawka za godzinê]]*kursanci__35[[#This Row],[godz]]</f>
        <v>99.999999999999915</v>
      </c>
    </row>
    <row r="140" spans="1:9" x14ac:dyDescent="0.25">
      <c r="A140" s="1" t="s">
        <v>23</v>
      </c>
      <c r="B140" s="1" t="s">
        <v>7</v>
      </c>
      <c r="C140" s="1" t="s">
        <v>69</v>
      </c>
      <c r="D140" s="2">
        <v>0.64583333333333337</v>
      </c>
      <c r="E140" s="2">
        <v>0.71875</v>
      </c>
      <c r="F140">
        <v>60</v>
      </c>
      <c r="G140" s="2">
        <f>kursanci__35[[#This Row],[Godzina zakoñczenia]]-kursanci__35[[#This Row],[Godzina rozpoczêcia]]</f>
        <v>7.291666666666663E-2</v>
      </c>
      <c r="H140" s="1">
        <f>kursanci__35[[#This Row],[trwanie]]*24</f>
        <v>1.7499999999999991</v>
      </c>
      <c r="I140" s="1">
        <f>kursanci__35[[#This Row],[Stawka za godzinê]]*kursanci__35[[#This Row],[godz]]</f>
        <v>104.99999999999994</v>
      </c>
    </row>
    <row r="141" spans="1:9" x14ac:dyDescent="0.25">
      <c r="A141" s="1" t="s">
        <v>16</v>
      </c>
      <c r="B141" s="1" t="s">
        <v>10</v>
      </c>
      <c r="C141" s="1" t="s">
        <v>70</v>
      </c>
      <c r="D141" s="2">
        <v>0.375</v>
      </c>
      <c r="E141" s="2">
        <v>0.45833333333333331</v>
      </c>
      <c r="F141">
        <v>50</v>
      </c>
      <c r="G141" s="2">
        <f>kursanci__35[[#This Row],[Godzina zakoñczenia]]-kursanci__35[[#This Row],[Godzina rozpoczêcia]]</f>
        <v>8.3333333333333315E-2</v>
      </c>
      <c r="H141" s="1">
        <f>kursanci__35[[#This Row],[trwanie]]*24</f>
        <v>1.9999999999999996</v>
      </c>
      <c r="I141" s="1">
        <f>kursanci__35[[#This Row],[Stawka za godzinê]]*kursanci__35[[#This Row],[godz]]</f>
        <v>99.999999999999972</v>
      </c>
    </row>
    <row r="142" spans="1:9" x14ac:dyDescent="0.25">
      <c r="A142" s="1" t="s">
        <v>27</v>
      </c>
      <c r="B142" s="1" t="s">
        <v>10</v>
      </c>
      <c r="C142" s="1" t="s">
        <v>70</v>
      </c>
      <c r="D142" s="2">
        <v>0.45833333333333331</v>
      </c>
      <c r="E142" s="2">
        <v>0.5</v>
      </c>
      <c r="F142">
        <v>50</v>
      </c>
      <c r="G142" s="2">
        <f>kursanci__35[[#This Row],[Godzina zakoñczenia]]-kursanci__35[[#This Row],[Godzina rozpoczêcia]]</f>
        <v>4.1666666666666685E-2</v>
      </c>
      <c r="H142" s="1">
        <f>kursanci__35[[#This Row],[trwanie]]*24</f>
        <v>1.0000000000000004</v>
      </c>
      <c r="I142" s="1">
        <f>kursanci__35[[#This Row],[Stawka za godzinê]]*kursanci__35[[#This Row],[godz]]</f>
        <v>50.000000000000021</v>
      </c>
    </row>
    <row r="143" spans="1:9" x14ac:dyDescent="0.25">
      <c r="A143" s="1" t="s">
        <v>23</v>
      </c>
      <c r="B143" s="1" t="s">
        <v>14</v>
      </c>
      <c r="C143" s="1" t="s">
        <v>70</v>
      </c>
      <c r="D143" s="2">
        <v>0.54166666666666663</v>
      </c>
      <c r="E143" s="2">
        <v>0.625</v>
      </c>
      <c r="F143">
        <v>40</v>
      </c>
      <c r="G143" s="2">
        <f>kursanci__35[[#This Row],[Godzina zakoñczenia]]-kursanci__35[[#This Row],[Godzina rozpoczêcia]]</f>
        <v>8.333333333333337E-2</v>
      </c>
      <c r="H143" s="1">
        <f>kursanci__35[[#This Row],[trwanie]]*24</f>
        <v>2.0000000000000009</v>
      </c>
      <c r="I143" s="1">
        <f>kursanci__35[[#This Row],[Stawka za godzinê]]*kursanci__35[[#This Row],[godz]]</f>
        <v>80.000000000000028</v>
      </c>
    </row>
    <row r="144" spans="1:9" x14ac:dyDescent="0.25">
      <c r="A144" s="1" t="s">
        <v>6</v>
      </c>
      <c r="B144" s="1" t="s">
        <v>7</v>
      </c>
      <c r="C144" s="1" t="s">
        <v>70</v>
      </c>
      <c r="D144" s="2">
        <v>0.65625</v>
      </c>
      <c r="E144" s="2">
        <v>0.72916666666666663</v>
      </c>
      <c r="F144">
        <v>60</v>
      </c>
      <c r="G144" s="2">
        <f>kursanci__35[[#This Row],[Godzina zakoñczenia]]-kursanci__35[[#This Row],[Godzina rozpoczêcia]]</f>
        <v>7.291666666666663E-2</v>
      </c>
      <c r="H144" s="1">
        <f>kursanci__35[[#This Row],[trwanie]]*24</f>
        <v>1.7499999999999991</v>
      </c>
      <c r="I144" s="1">
        <f>kursanci__35[[#This Row],[Stawka za godzinê]]*kursanci__35[[#This Row],[godz]]</f>
        <v>104.99999999999994</v>
      </c>
    </row>
    <row r="145" spans="1:9" x14ac:dyDescent="0.25">
      <c r="A145" s="1" t="s">
        <v>18</v>
      </c>
      <c r="B145" s="1" t="s">
        <v>7</v>
      </c>
      <c r="C145" s="1" t="s">
        <v>71</v>
      </c>
      <c r="D145" s="2">
        <v>0.375</v>
      </c>
      <c r="E145" s="2">
        <v>0.4375</v>
      </c>
      <c r="F145">
        <v>60</v>
      </c>
      <c r="G145" s="2">
        <f>kursanci__35[[#This Row],[Godzina zakoñczenia]]-kursanci__35[[#This Row],[Godzina rozpoczêcia]]</f>
        <v>6.25E-2</v>
      </c>
      <c r="H145" s="1">
        <f>kursanci__35[[#This Row],[trwanie]]*24</f>
        <v>1.5</v>
      </c>
      <c r="I145" s="1">
        <f>kursanci__35[[#This Row],[Stawka za godzinê]]*kursanci__35[[#This Row],[godz]]</f>
        <v>90</v>
      </c>
    </row>
    <row r="146" spans="1:9" x14ac:dyDescent="0.25">
      <c r="A146" s="1" t="s">
        <v>24</v>
      </c>
      <c r="B146" s="1" t="s">
        <v>10</v>
      </c>
      <c r="C146" s="1" t="s">
        <v>71</v>
      </c>
      <c r="D146" s="2">
        <v>0.46875</v>
      </c>
      <c r="E146" s="2">
        <v>0.55208333333333337</v>
      </c>
      <c r="F146">
        <v>50</v>
      </c>
      <c r="G146" s="2">
        <f>kursanci__35[[#This Row],[Godzina zakoñczenia]]-kursanci__35[[#This Row],[Godzina rozpoczêcia]]</f>
        <v>8.333333333333337E-2</v>
      </c>
      <c r="H146" s="1">
        <f>kursanci__35[[#This Row],[trwanie]]*24</f>
        <v>2.0000000000000009</v>
      </c>
      <c r="I146" s="1">
        <f>kursanci__35[[#This Row],[Stawka za godzinê]]*kursanci__35[[#This Row],[godz]]</f>
        <v>100.00000000000004</v>
      </c>
    </row>
    <row r="147" spans="1:9" x14ac:dyDescent="0.25">
      <c r="A147" s="1" t="s">
        <v>13</v>
      </c>
      <c r="B147" s="1" t="s">
        <v>14</v>
      </c>
      <c r="C147" s="1" t="s">
        <v>71</v>
      </c>
      <c r="D147" s="2">
        <v>0.57291666666666663</v>
      </c>
      <c r="E147" s="2">
        <v>0.61458333333333337</v>
      </c>
      <c r="F147">
        <v>40</v>
      </c>
      <c r="G147" s="2">
        <f>kursanci__35[[#This Row],[Godzina zakoñczenia]]-kursanci__35[[#This Row],[Godzina rozpoczêcia]]</f>
        <v>4.1666666666666741E-2</v>
      </c>
      <c r="H147" s="1">
        <f>kursanci__35[[#This Row],[trwanie]]*24</f>
        <v>1.0000000000000018</v>
      </c>
      <c r="I147" s="1">
        <f>kursanci__35[[#This Row],[Stawka za godzinê]]*kursanci__35[[#This Row],[godz]]</f>
        <v>40.000000000000071</v>
      </c>
    </row>
    <row r="148" spans="1:9" x14ac:dyDescent="0.25">
      <c r="A148" s="1" t="s">
        <v>24</v>
      </c>
      <c r="B148" s="1" t="s">
        <v>10</v>
      </c>
      <c r="C148" s="1" t="s">
        <v>72</v>
      </c>
      <c r="D148" s="2">
        <v>0.375</v>
      </c>
      <c r="E148" s="2">
        <v>0.45833333333333331</v>
      </c>
      <c r="F148">
        <v>50</v>
      </c>
      <c r="G148" s="2">
        <f>kursanci__35[[#This Row],[Godzina zakoñczenia]]-kursanci__35[[#This Row],[Godzina rozpoczêcia]]</f>
        <v>8.3333333333333315E-2</v>
      </c>
      <c r="H148" s="1">
        <f>kursanci__35[[#This Row],[trwanie]]*24</f>
        <v>1.9999999999999996</v>
      </c>
      <c r="I148" s="1">
        <f>kursanci__35[[#This Row],[Stawka za godzinê]]*kursanci__35[[#This Row],[godz]]</f>
        <v>99.999999999999972</v>
      </c>
    </row>
    <row r="149" spans="1:9" x14ac:dyDescent="0.25">
      <c r="A149" s="1" t="s">
        <v>6</v>
      </c>
      <c r="B149" s="1" t="s">
        <v>7</v>
      </c>
      <c r="C149" s="1" t="s">
        <v>72</v>
      </c>
      <c r="D149" s="2">
        <v>0.45833333333333331</v>
      </c>
      <c r="E149" s="2">
        <v>0.51041666666666663</v>
      </c>
      <c r="F149">
        <v>60</v>
      </c>
      <c r="G149" s="2">
        <f>kursanci__35[[#This Row],[Godzina zakoñczenia]]-kursanci__35[[#This Row],[Godzina rozpoczêcia]]</f>
        <v>5.2083333333333315E-2</v>
      </c>
      <c r="H149" s="1">
        <f>kursanci__35[[#This Row],[trwanie]]*24</f>
        <v>1.2499999999999996</v>
      </c>
      <c r="I149" s="1">
        <f>kursanci__35[[#This Row],[Stawka za godzinê]]*kursanci__35[[#This Row],[godz]]</f>
        <v>74.999999999999972</v>
      </c>
    </row>
    <row r="150" spans="1:9" x14ac:dyDescent="0.25">
      <c r="A150" s="1" t="s">
        <v>9</v>
      </c>
      <c r="B150" s="1" t="s">
        <v>10</v>
      </c>
      <c r="C150" s="1" t="s">
        <v>72</v>
      </c>
      <c r="D150" s="2">
        <v>0.52083333333333337</v>
      </c>
      <c r="E150" s="2">
        <v>0.58333333333333337</v>
      </c>
      <c r="F150">
        <v>50</v>
      </c>
      <c r="G150" s="2">
        <f>kursanci__35[[#This Row],[Godzina zakoñczenia]]-kursanci__35[[#This Row],[Godzina rozpoczêcia]]</f>
        <v>6.25E-2</v>
      </c>
      <c r="H150" s="1">
        <f>kursanci__35[[#This Row],[trwanie]]*24</f>
        <v>1.5</v>
      </c>
      <c r="I150" s="1">
        <f>kursanci__35[[#This Row],[Stawka za godzinê]]*kursanci__35[[#This Row],[godz]]</f>
        <v>75</v>
      </c>
    </row>
    <row r="151" spans="1:9" x14ac:dyDescent="0.25">
      <c r="A151" s="1" t="s">
        <v>16</v>
      </c>
      <c r="B151" s="1" t="s">
        <v>10</v>
      </c>
      <c r="C151" s="1" t="s">
        <v>72</v>
      </c>
      <c r="D151" s="2">
        <v>0.60416666666666663</v>
      </c>
      <c r="E151" s="2">
        <v>0.67708333333333337</v>
      </c>
      <c r="F151">
        <v>50</v>
      </c>
      <c r="G151" s="2">
        <f>kursanci__35[[#This Row],[Godzina zakoñczenia]]-kursanci__35[[#This Row],[Godzina rozpoczêcia]]</f>
        <v>7.2916666666666741E-2</v>
      </c>
      <c r="H151" s="1">
        <f>kursanci__35[[#This Row],[trwanie]]*24</f>
        <v>1.7500000000000018</v>
      </c>
      <c r="I151" s="1">
        <f>kursanci__35[[#This Row],[Stawka za godzinê]]*kursanci__35[[#This Row],[godz]]</f>
        <v>87.500000000000085</v>
      </c>
    </row>
    <row r="152" spans="1:9" x14ac:dyDescent="0.25">
      <c r="A152" s="1" t="s">
        <v>9</v>
      </c>
      <c r="B152" s="1" t="s">
        <v>10</v>
      </c>
      <c r="C152" s="1" t="s">
        <v>73</v>
      </c>
      <c r="D152" s="2">
        <v>0.375</v>
      </c>
      <c r="E152" s="2">
        <v>0.4375</v>
      </c>
      <c r="F152">
        <v>50</v>
      </c>
      <c r="G152" s="2">
        <f>kursanci__35[[#This Row],[Godzina zakoñczenia]]-kursanci__35[[#This Row],[Godzina rozpoczêcia]]</f>
        <v>6.25E-2</v>
      </c>
      <c r="H152" s="1">
        <f>kursanci__35[[#This Row],[trwanie]]*24</f>
        <v>1.5</v>
      </c>
      <c r="I152" s="1">
        <f>kursanci__35[[#This Row],[Stawka za godzinê]]*kursanci__35[[#This Row],[godz]]</f>
        <v>75</v>
      </c>
    </row>
    <row r="153" spans="1:9" x14ac:dyDescent="0.25">
      <c r="A153" s="1" t="s">
        <v>62</v>
      </c>
      <c r="B153" s="1" t="s">
        <v>7</v>
      </c>
      <c r="C153" s="1" t="s">
        <v>73</v>
      </c>
      <c r="D153" s="2">
        <v>0.45833333333333331</v>
      </c>
      <c r="E153" s="2">
        <v>0.52083333333333337</v>
      </c>
      <c r="F153">
        <v>60</v>
      </c>
      <c r="G153" s="2">
        <f>kursanci__35[[#This Row],[Godzina zakoñczenia]]-kursanci__35[[#This Row],[Godzina rozpoczêcia]]</f>
        <v>6.2500000000000056E-2</v>
      </c>
      <c r="H153" s="1">
        <f>kursanci__35[[#This Row],[trwanie]]*24</f>
        <v>1.5000000000000013</v>
      </c>
      <c r="I153" s="1">
        <f>kursanci__35[[#This Row],[Stawka za godzinê]]*kursanci__35[[#This Row],[godz]]</f>
        <v>90.000000000000085</v>
      </c>
    </row>
    <row r="154" spans="1:9" x14ac:dyDescent="0.25">
      <c r="A154" s="1" t="s">
        <v>18</v>
      </c>
      <c r="B154" s="1" t="s">
        <v>7</v>
      </c>
      <c r="C154" s="1" t="s">
        <v>73</v>
      </c>
      <c r="D154" s="2">
        <v>0.54166666666666663</v>
      </c>
      <c r="E154" s="2">
        <v>0.60416666666666663</v>
      </c>
      <c r="F154">
        <v>60</v>
      </c>
      <c r="G154" s="2">
        <f>kursanci__35[[#This Row],[Godzina zakoñczenia]]-kursanci__35[[#This Row],[Godzina rozpoczêcia]]</f>
        <v>6.25E-2</v>
      </c>
      <c r="H154" s="1">
        <f>kursanci__35[[#This Row],[trwanie]]*24</f>
        <v>1.5</v>
      </c>
      <c r="I154" s="1">
        <f>kursanci__35[[#This Row],[Stawka za godzinê]]*kursanci__35[[#This Row],[godz]]</f>
        <v>90</v>
      </c>
    </row>
    <row r="155" spans="1:9" x14ac:dyDescent="0.25">
      <c r="A155" s="1" t="s">
        <v>26</v>
      </c>
      <c r="B155" s="1" t="s">
        <v>14</v>
      </c>
      <c r="C155" s="1" t="s">
        <v>73</v>
      </c>
      <c r="D155" s="2">
        <v>0.63541666666666663</v>
      </c>
      <c r="E155" s="2">
        <v>0.6875</v>
      </c>
      <c r="F155">
        <v>40</v>
      </c>
      <c r="G155" s="2">
        <f>kursanci__35[[#This Row],[Godzina zakoñczenia]]-kursanci__35[[#This Row],[Godzina rozpoczêcia]]</f>
        <v>5.208333333333337E-2</v>
      </c>
      <c r="H155" s="1">
        <f>kursanci__35[[#This Row],[trwanie]]*24</f>
        <v>1.2500000000000009</v>
      </c>
      <c r="I155" s="1">
        <f>kursanci__35[[#This Row],[Stawka za godzinê]]*kursanci__35[[#This Row],[godz]]</f>
        <v>50.000000000000036</v>
      </c>
    </row>
    <row r="156" spans="1:9" x14ac:dyDescent="0.25">
      <c r="A156" s="1" t="s">
        <v>26</v>
      </c>
      <c r="B156" s="1" t="s">
        <v>14</v>
      </c>
      <c r="C156" s="1" t="s">
        <v>74</v>
      </c>
      <c r="D156" s="2">
        <v>0.375</v>
      </c>
      <c r="E156" s="2">
        <v>0.4375</v>
      </c>
      <c r="F156">
        <v>40</v>
      </c>
      <c r="G156" s="2">
        <f>kursanci__35[[#This Row],[Godzina zakoñczenia]]-kursanci__35[[#This Row],[Godzina rozpoczêcia]]</f>
        <v>6.25E-2</v>
      </c>
      <c r="H156" s="1">
        <f>kursanci__35[[#This Row],[trwanie]]*24</f>
        <v>1.5</v>
      </c>
      <c r="I156" s="1">
        <f>kursanci__35[[#This Row],[Stawka za godzinê]]*kursanci__35[[#This Row],[godz]]</f>
        <v>60</v>
      </c>
    </row>
    <row r="157" spans="1:9" x14ac:dyDescent="0.25">
      <c r="A157" s="1" t="s">
        <v>23</v>
      </c>
      <c r="B157" s="1" t="s">
        <v>7</v>
      </c>
      <c r="C157" s="1" t="s">
        <v>74</v>
      </c>
      <c r="D157" s="2">
        <v>0.4375</v>
      </c>
      <c r="E157" s="2">
        <v>0.47916666666666669</v>
      </c>
      <c r="F157">
        <v>60</v>
      </c>
      <c r="G157" s="2">
        <f>kursanci__35[[#This Row],[Godzina zakoñczenia]]-kursanci__35[[#This Row],[Godzina rozpoczêcia]]</f>
        <v>4.1666666666666685E-2</v>
      </c>
      <c r="H157" s="1">
        <f>kursanci__35[[#This Row],[trwanie]]*24</f>
        <v>1.0000000000000004</v>
      </c>
      <c r="I157" s="1">
        <f>kursanci__35[[#This Row],[Stawka za godzinê]]*kursanci__35[[#This Row],[godz]]</f>
        <v>60.000000000000028</v>
      </c>
    </row>
    <row r="158" spans="1:9" x14ac:dyDescent="0.25">
      <c r="A158" s="1" t="s">
        <v>23</v>
      </c>
      <c r="B158" s="1" t="s">
        <v>14</v>
      </c>
      <c r="C158" s="1" t="s">
        <v>75</v>
      </c>
      <c r="D158" s="2">
        <v>0.375</v>
      </c>
      <c r="E158" s="2">
        <v>0.44791666666666669</v>
      </c>
      <c r="F158">
        <v>40</v>
      </c>
      <c r="G158" s="2">
        <f>kursanci__35[[#This Row],[Godzina zakoñczenia]]-kursanci__35[[#This Row],[Godzina rozpoczêcia]]</f>
        <v>7.2916666666666685E-2</v>
      </c>
      <c r="H158" s="1">
        <f>kursanci__35[[#This Row],[trwanie]]*24</f>
        <v>1.7500000000000004</v>
      </c>
      <c r="I158" s="1">
        <f>kursanci__35[[#This Row],[Stawka za godzinê]]*kursanci__35[[#This Row],[godz]]</f>
        <v>70.000000000000014</v>
      </c>
    </row>
    <row r="159" spans="1:9" x14ac:dyDescent="0.25">
      <c r="A159" s="1" t="s">
        <v>27</v>
      </c>
      <c r="B159" s="1" t="s">
        <v>14</v>
      </c>
      <c r="C159" s="1" t="s">
        <v>75</v>
      </c>
      <c r="D159" s="2">
        <v>0.48958333333333331</v>
      </c>
      <c r="E159" s="2">
        <v>0.57291666666666663</v>
      </c>
      <c r="F159">
        <v>40</v>
      </c>
      <c r="G159" s="2">
        <f>kursanci__35[[#This Row],[Godzina zakoñczenia]]-kursanci__35[[#This Row],[Godzina rozpoczêcia]]</f>
        <v>8.3333333333333315E-2</v>
      </c>
      <c r="H159" s="1">
        <f>kursanci__35[[#This Row],[trwanie]]*24</f>
        <v>1.9999999999999996</v>
      </c>
      <c r="I159" s="1">
        <f>kursanci__35[[#This Row],[Stawka za godzinê]]*kursanci__35[[#This Row],[godz]]</f>
        <v>79.999999999999986</v>
      </c>
    </row>
    <row r="160" spans="1:9" x14ac:dyDescent="0.25">
      <c r="A160" s="1" t="s">
        <v>62</v>
      </c>
      <c r="B160" s="1" t="s">
        <v>7</v>
      </c>
      <c r="C160" s="1" t="s">
        <v>76</v>
      </c>
      <c r="D160" s="2">
        <v>0.375</v>
      </c>
      <c r="E160" s="2">
        <v>0.42708333333333331</v>
      </c>
      <c r="F160">
        <v>60</v>
      </c>
      <c r="G160" s="2">
        <f>kursanci__35[[#This Row],[Godzina zakoñczenia]]-kursanci__35[[#This Row],[Godzina rozpoczêcia]]</f>
        <v>5.2083333333333315E-2</v>
      </c>
      <c r="H160" s="1">
        <f>kursanci__35[[#This Row],[trwanie]]*24</f>
        <v>1.2499999999999996</v>
      </c>
      <c r="I160" s="1">
        <f>kursanci__35[[#This Row],[Stawka za godzinê]]*kursanci__35[[#This Row],[godz]]</f>
        <v>74.999999999999972</v>
      </c>
    </row>
    <row r="161" spans="1:9" x14ac:dyDescent="0.25">
      <c r="A161" s="1" t="s">
        <v>24</v>
      </c>
      <c r="B161" s="1" t="s">
        <v>10</v>
      </c>
      <c r="C161" s="1" t="s">
        <v>76</v>
      </c>
      <c r="D161" s="2">
        <v>0.4375</v>
      </c>
      <c r="E161" s="2">
        <v>0.48958333333333331</v>
      </c>
      <c r="F161">
        <v>50</v>
      </c>
      <c r="G161" s="2">
        <f>kursanci__35[[#This Row],[Godzina zakoñczenia]]-kursanci__35[[#This Row],[Godzina rozpoczêcia]]</f>
        <v>5.2083333333333315E-2</v>
      </c>
      <c r="H161" s="1">
        <f>kursanci__35[[#This Row],[trwanie]]*24</f>
        <v>1.2499999999999996</v>
      </c>
      <c r="I161" s="1">
        <f>kursanci__35[[#This Row],[Stawka za godzinê]]*kursanci__35[[#This Row],[godz]]</f>
        <v>62.499999999999979</v>
      </c>
    </row>
    <row r="162" spans="1:9" x14ac:dyDescent="0.25">
      <c r="A162" s="1" t="s">
        <v>12</v>
      </c>
      <c r="B162" s="1" t="s">
        <v>10</v>
      </c>
      <c r="C162" s="1" t="s">
        <v>76</v>
      </c>
      <c r="D162" s="2">
        <v>0.48958333333333331</v>
      </c>
      <c r="E162" s="2">
        <v>0.57291666666666663</v>
      </c>
      <c r="F162">
        <v>50</v>
      </c>
      <c r="G162" s="2">
        <f>kursanci__35[[#This Row],[Godzina zakoñczenia]]-kursanci__35[[#This Row],[Godzina rozpoczêcia]]</f>
        <v>8.3333333333333315E-2</v>
      </c>
      <c r="H162" s="1">
        <f>kursanci__35[[#This Row],[trwanie]]*24</f>
        <v>1.9999999999999996</v>
      </c>
      <c r="I162" s="1">
        <f>kursanci__35[[#This Row],[Stawka za godzinê]]*kursanci__35[[#This Row],[godz]]</f>
        <v>99.999999999999972</v>
      </c>
    </row>
    <row r="163" spans="1:9" x14ac:dyDescent="0.25">
      <c r="A163" s="1" t="s">
        <v>9</v>
      </c>
      <c r="B163" s="1" t="s">
        <v>10</v>
      </c>
      <c r="C163" s="1" t="s">
        <v>76</v>
      </c>
      <c r="D163" s="2">
        <v>0.59375</v>
      </c>
      <c r="E163" s="2">
        <v>0.63541666666666663</v>
      </c>
      <c r="F163">
        <v>50</v>
      </c>
      <c r="G163" s="2">
        <f>kursanci__35[[#This Row],[Godzina zakoñczenia]]-kursanci__35[[#This Row],[Godzina rozpoczêcia]]</f>
        <v>4.166666666666663E-2</v>
      </c>
      <c r="H163" s="1">
        <f>kursanci__35[[#This Row],[trwanie]]*24</f>
        <v>0.99999999999999911</v>
      </c>
      <c r="I163" s="1">
        <f>kursanci__35[[#This Row],[Stawka za godzinê]]*kursanci__35[[#This Row],[godz]]</f>
        <v>49.999999999999957</v>
      </c>
    </row>
    <row r="164" spans="1:9" x14ac:dyDescent="0.25">
      <c r="A164" s="1" t="s">
        <v>9</v>
      </c>
      <c r="B164" s="1" t="s">
        <v>10</v>
      </c>
      <c r="C164" s="1" t="s">
        <v>76</v>
      </c>
      <c r="D164" s="2">
        <v>0.66666666666666663</v>
      </c>
      <c r="E164" s="2">
        <v>0.73958333333333337</v>
      </c>
      <c r="F164">
        <v>50</v>
      </c>
      <c r="G164" s="2">
        <f>kursanci__35[[#This Row],[Godzina zakoñczenia]]-kursanci__35[[#This Row],[Godzina rozpoczêcia]]</f>
        <v>7.2916666666666741E-2</v>
      </c>
      <c r="H164" s="1">
        <f>kursanci__35[[#This Row],[trwanie]]*24</f>
        <v>1.7500000000000018</v>
      </c>
      <c r="I164" s="1">
        <f>kursanci__35[[#This Row],[Stawka za godzinê]]*kursanci__35[[#This Row],[godz]]</f>
        <v>87.500000000000085</v>
      </c>
    </row>
    <row r="165" spans="1:9" x14ac:dyDescent="0.25">
      <c r="A165" s="1" t="s">
        <v>16</v>
      </c>
      <c r="B165" s="1" t="s">
        <v>7</v>
      </c>
      <c r="C165" s="1" t="s">
        <v>77</v>
      </c>
      <c r="D165" s="2">
        <v>0.375</v>
      </c>
      <c r="E165" s="2">
        <v>0.41666666666666669</v>
      </c>
      <c r="F165">
        <v>60</v>
      </c>
      <c r="G165" s="2">
        <f>kursanci__35[[#This Row],[Godzina zakoñczenia]]-kursanci__35[[#This Row],[Godzina rozpoczêcia]]</f>
        <v>4.1666666666666685E-2</v>
      </c>
      <c r="H165" s="1">
        <f>kursanci__35[[#This Row],[trwanie]]*24</f>
        <v>1.0000000000000004</v>
      </c>
      <c r="I165" s="1">
        <f>kursanci__35[[#This Row],[Stawka za godzinê]]*kursanci__35[[#This Row],[godz]]</f>
        <v>60.000000000000028</v>
      </c>
    </row>
    <row r="166" spans="1:9" x14ac:dyDescent="0.25">
      <c r="A166" s="1" t="s">
        <v>13</v>
      </c>
      <c r="B166" s="1" t="s">
        <v>14</v>
      </c>
      <c r="C166" s="1" t="s">
        <v>77</v>
      </c>
      <c r="D166" s="2">
        <v>0.41666666666666669</v>
      </c>
      <c r="E166" s="2">
        <v>0.45833333333333331</v>
      </c>
      <c r="F166">
        <v>40</v>
      </c>
      <c r="G166" s="2">
        <f>kursanci__35[[#This Row],[Godzina zakoñczenia]]-kursanci__35[[#This Row],[Godzina rozpoczêcia]]</f>
        <v>4.166666666666663E-2</v>
      </c>
      <c r="H166" s="1">
        <f>kursanci__35[[#This Row],[trwanie]]*24</f>
        <v>0.99999999999999911</v>
      </c>
      <c r="I166" s="1">
        <f>kursanci__35[[#This Row],[Stawka za godzinê]]*kursanci__35[[#This Row],[godz]]</f>
        <v>39.999999999999964</v>
      </c>
    </row>
    <row r="167" spans="1:9" x14ac:dyDescent="0.25">
      <c r="A167" s="1" t="s">
        <v>16</v>
      </c>
      <c r="B167" s="1" t="s">
        <v>10</v>
      </c>
      <c r="C167" s="1" t="s">
        <v>77</v>
      </c>
      <c r="D167" s="2">
        <v>0.46875</v>
      </c>
      <c r="E167" s="2">
        <v>0.53125</v>
      </c>
      <c r="F167">
        <v>50</v>
      </c>
      <c r="G167" s="2">
        <f>kursanci__35[[#This Row],[Godzina zakoñczenia]]-kursanci__35[[#This Row],[Godzina rozpoczêcia]]</f>
        <v>6.25E-2</v>
      </c>
      <c r="H167" s="1">
        <f>kursanci__35[[#This Row],[trwanie]]*24</f>
        <v>1.5</v>
      </c>
      <c r="I167" s="1">
        <f>kursanci__35[[#This Row],[Stawka za godzinê]]*kursanci__35[[#This Row],[godz]]</f>
        <v>75</v>
      </c>
    </row>
    <row r="168" spans="1:9" x14ac:dyDescent="0.25">
      <c r="A168" s="1" t="s">
        <v>13</v>
      </c>
      <c r="B168" s="1" t="s">
        <v>14</v>
      </c>
      <c r="C168" s="1" t="s">
        <v>77</v>
      </c>
      <c r="D168" s="2">
        <v>0.57291666666666663</v>
      </c>
      <c r="E168" s="2">
        <v>0.63541666666666663</v>
      </c>
      <c r="F168">
        <v>40</v>
      </c>
      <c r="G168" s="2">
        <f>kursanci__35[[#This Row],[Godzina zakoñczenia]]-kursanci__35[[#This Row],[Godzina rozpoczêcia]]</f>
        <v>6.25E-2</v>
      </c>
      <c r="H168" s="1">
        <f>kursanci__35[[#This Row],[trwanie]]*24</f>
        <v>1.5</v>
      </c>
      <c r="I168" s="1">
        <f>kursanci__35[[#This Row],[Stawka za godzinê]]*kursanci__35[[#This Row],[godz]]</f>
        <v>60</v>
      </c>
    </row>
    <row r="169" spans="1:9" x14ac:dyDescent="0.25">
      <c r="A169" s="1" t="s">
        <v>9</v>
      </c>
      <c r="B169" s="1" t="s">
        <v>10</v>
      </c>
      <c r="C169" s="1" t="s">
        <v>77</v>
      </c>
      <c r="D169" s="2">
        <v>0.65625</v>
      </c>
      <c r="E169" s="2">
        <v>0.69791666666666663</v>
      </c>
      <c r="F169">
        <v>50</v>
      </c>
      <c r="G169" s="2">
        <f>kursanci__35[[#This Row],[Godzina zakoñczenia]]-kursanci__35[[#This Row],[Godzina rozpoczêcia]]</f>
        <v>4.166666666666663E-2</v>
      </c>
      <c r="H169" s="1">
        <f>kursanci__35[[#This Row],[trwanie]]*24</f>
        <v>0.99999999999999911</v>
      </c>
      <c r="I169" s="1">
        <f>kursanci__35[[#This Row],[Stawka za godzinê]]*kursanci__35[[#This Row],[godz]]</f>
        <v>49.999999999999957</v>
      </c>
    </row>
    <row r="170" spans="1:9" x14ac:dyDescent="0.25">
      <c r="A170" s="1" t="s">
        <v>12</v>
      </c>
      <c r="B170" s="1" t="s">
        <v>7</v>
      </c>
      <c r="C170" s="1" t="s">
        <v>78</v>
      </c>
      <c r="D170" s="2">
        <v>0.375</v>
      </c>
      <c r="E170" s="2">
        <v>0.4375</v>
      </c>
      <c r="F170">
        <v>60</v>
      </c>
      <c r="G170" s="2">
        <f>kursanci__35[[#This Row],[Godzina zakoñczenia]]-kursanci__35[[#This Row],[Godzina rozpoczêcia]]</f>
        <v>6.25E-2</v>
      </c>
      <c r="H170" s="1">
        <f>kursanci__35[[#This Row],[trwanie]]*24</f>
        <v>1.5</v>
      </c>
      <c r="I170" s="1">
        <f>kursanci__35[[#This Row],[Stawka za godzinê]]*kursanci__35[[#This Row],[godz]]</f>
        <v>90</v>
      </c>
    </row>
    <row r="171" spans="1:9" x14ac:dyDescent="0.25">
      <c r="A171" s="1" t="s">
        <v>27</v>
      </c>
      <c r="B171" s="1" t="s">
        <v>14</v>
      </c>
      <c r="C171" s="1" t="s">
        <v>79</v>
      </c>
      <c r="D171" s="2">
        <v>0.375</v>
      </c>
      <c r="E171" s="2">
        <v>0.45833333333333331</v>
      </c>
      <c r="F171">
        <v>40</v>
      </c>
      <c r="G171" s="2">
        <f>kursanci__35[[#This Row],[Godzina zakoñczenia]]-kursanci__35[[#This Row],[Godzina rozpoczêcia]]</f>
        <v>8.3333333333333315E-2</v>
      </c>
      <c r="H171" s="1">
        <f>kursanci__35[[#This Row],[trwanie]]*24</f>
        <v>1.9999999999999996</v>
      </c>
      <c r="I171" s="1">
        <f>kursanci__35[[#This Row],[Stawka za godzinê]]*kursanci__35[[#This Row],[godz]]</f>
        <v>79.999999999999986</v>
      </c>
    </row>
    <row r="172" spans="1:9" x14ac:dyDescent="0.25">
      <c r="A172" s="1" t="s">
        <v>18</v>
      </c>
      <c r="B172" s="1" t="s">
        <v>7</v>
      </c>
      <c r="C172" s="1" t="s">
        <v>79</v>
      </c>
      <c r="D172" s="2">
        <v>0.52083333333333337</v>
      </c>
      <c r="E172" s="2">
        <v>0.58333333333333337</v>
      </c>
      <c r="F172">
        <v>60</v>
      </c>
      <c r="G172" s="2">
        <f>kursanci__35[[#This Row],[Godzina zakoñczenia]]-kursanci__35[[#This Row],[Godzina rozpoczêcia]]</f>
        <v>6.25E-2</v>
      </c>
      <c r="H172" s="1">
        <f>kursanci__35[[#This Row],[trwanie]]*24</f>
        <v>1.5</v>
      </c>
      <c r="I172" s="1">
        <f>kursanci__35[[#This Row],[Stawka za godzinê]]*kursanci__35[[#This Row],[godz]]</f>
        <v>90</v>
      </c>
    </row>
    <row r="173" spans="1:9" x14ac:dyDescent="0.25">
      <c r="A173" s="1" t="s">
        <v>26</v>
      </c>
      <c r="B173" s="1" t="s">
        <v>14</v>
      </c>
      <c r="C173" s="1" t="s">
        <v>80</v>
      </c>
      <c r="D173" s="2">
        <v>0.375</v>
      </c>
      <c r="E173" s="2">
        <v>0.41666666666666669</v>
      </c>
      <c r="F173">
        <v>40</v>
      </c>
      <c r="G173" s="2">
        <f>kursanci__35[[#This Row],[Godzina zakoñczenia]]-kursanci__35[[#This Row],[Godzina rozpoczêcia]]</f>
        <v>4.1666666666666685E-2</v>
      </c>
      <c r="H173" s="1">
        <f>kursanci__35[[#This Row],[trwanie]]*24</f>
        <v>1.0000000000000004</v>
      </c>
      <c r="I173" s="1">
        <f>kursanci__35[[#This Row],[Stawka za godzinê]]*kursanci__35[[#This Row],[godz]]</f>
        <v>40.000000000000014</v>
      </c>
    </row>
    <row r="174" spans="1:9" x14ac:dyDescent="0.25">
      <c r="A174" s="1" t="s">
        <v>9</v>
      </c>
      <c r="B174" s="1" t="s">
        <v>10</v>
      </c>
      <c r="C174" s="1" t="s">
        <v>81</v>
      </c>
      <c r="D174" s="2">
        <v>0.375</v>
      </c>
      <c r="E174" s="2">
        <v>0.4375</v>
      </c>
      <c r="F174">
        <v>50</v>
      </c>
      <c r="G174" s="2">
        <f>kursanci__35[[#This Row],[Godzina zakoñczenia]]-kursanci__35[[#This Row],[Godzina rozpoczêcia]]</f>
        <v>6.25E-2</v>
      </c>
      <c r="H174" s="1">
        <f>kursanci__35[[#This Row],[trwanie]]*24</f>
        <v>1.5</v>
      </c>
      <c r="I174" s="1">
        <f>kursanci__35[[#This Row],[Stawka za godzinê]]*kursanci__35[[#This Row],[godz]]</f>
        <v>75</v>
      </c>
    </row>
    <row r="175" spans="1:9" x14ac:dyDescent="0.25">
      <c r="A175" s="1" t="s">
        <v>26</v>
      </c>
      <c r="B175" s="1" t="s">
        <v>14</v>
      </c>
      <c r="C175" s="1" t="s">
        <v>81</v>
      </c>
      <c r="D175" s="2">
        <v>0.4375</v>
      </c>
      <c r="E175" s="2">
        <v>0.51041666666666663</v>
      </c>
      <c r="F175">
        <v>40</v>
      </c>
      <c r="G175" s="2">
        <f>kursanci__35[[#This Row],[Godzina zakoñczenia]]-kursanci__35[[#This Row],[Godzina rozpoczêcia]]</f>
        <v>7.291666666666663E-2</v>
      </c>
      <c r="H175" s="1">
        <f>kursanci__35[[#This Row],[trwanie]]*24</f>
        <v>1.7499999999999991</v>
      </c>
      <c r="I175" s="1">
        <f>kursanci__35[[#This Row],[Stawka za godzinê]]*kursanci__35[[#This Row],[godz]]</f>
        <v>69.999999999999972</v>
      </c>
    </row>
    <row r="176" spans="1:9" x14ac:dyDescent="0.25">
      <c r="A176" s="1" t="s">
        <v>19</v>
      </c>
      <c r="B176" s="1" t="s">
        <v>7</v>
      </c>
      <c r="C176" s="1" t="s">
        <v>81</v>
      </c>
      <c r="D176" s="2">
        <v>0.53125</v>
      </c>
      <c r="E176" s="2">
        <v>0.57291666666666663</v>
      </c>
      <c r="F176">
        <v>60</v>
      </c>
      <c r="G176" s="2">
        <f>kursanci__35[[#This Row],[Godzina zakoñczenia]]-kursanci__35[[#This Row],[Godzina rozpoczêcia]]</f>
        <v>4.166666666666663E-2</v>
      </c>
      <c r="H176" s="1">
        <f>kursanci__35[[#This Row],[trwanie]]*24</f>
        <v>0.99999999999999911</v>
      </c>
      <c r="I176" s="1">
        <f>kursanci__35[[#This Row],[Stawka za godzinê]]*kursanci__35[[#This Row],[godz]]</f>
        <v>59.999999999999943</v>
      </c>
    </row>
    <row r="177" spans="1:9" x14ac:dyDescent="0.25">
      <c r="A177" s="1" t="s">
        <v>23</v>
      </c>
      <c r="B177" s="1" t="s">
        <v>7</v>
      </c>
      <c r="C177" s="1" t="s">
        <v>82</v>
      </c>
      <c r="D177" s="2">
        <v>0.375</v>
      </c>
      <c r="E177" s="2">
        <v>0.42708333333333331</v>
      </c>
      <c r="F177">
        <v>60</v>
      </c>
      <c r="G177" s="2">
        <f>kursanci__35[[#This Row],[Godzina zakoñczenia]]-kursanci__35[[#This Row],[Godzina rozpoczêcia]]</f>
        <v>5.2083333333333315E-2</v>
      </c>
      <c r="H177" s="1">
        <f>kursanci__35[[#This Row],[trwanie]]*24</f>
        <v>1.2499999999999996</v>
      </c>
      <c r="I177" s="1">
        <f>kursanci__35[[#This Row],[Stawka za godzinê]]*kursanci__35[[#This Row],[godz]]</f>
        <v>74.999999999999972</v>
      </c>
    </row>
    <row r="178" spans="1:9" x14ac:dyDescent="0.25">
      <c r="A178" s="1" t="s">
        <v>23</v>
      </c>
      <c r="B178" s="1" t="s">
        <v>7</v>
      </c>
      <c r="C178" s="1" t="s">
        <v>82</v>
      </c>
      <c r="D178" s="2">
        <v>0.46875</v>
      </c>
      <c r="E178" s="2">
        <v>0.54166666666666663</v>
      </c>
      <c r="F178">
        <v>60</v>
      </c>
      <c r="G178" s="2">
        <f>kursanci__35[[#This Row],[Godzina zakoñczenia]]-kursanci__35[[#This Row],[Godzina rozpoczêcia]]</f>
        <v>7.291666666666663E-2</v>
      </c>
      <c r="H178" s="1">
        <f>kursanci__35[[#This Row],[trwanie]]*24</f>
        <v>1.7499999999999991</v>
      </c>
      <c r="I178" s="1">
        <f>kursanci__35[[#This Row],[Stawka za godzinê]]*kursanci__35[[#This Row],[godz]]</f>
        <v>104.99999999999994</v>
      </c>
    </row>
    <row r="179" spans="1:9" x14ac:dyDescent="0.25">
      <c r="A179" s="1" t="s">
        <v>24</v>
      </c>
      <c r="B179" s="1" t="s">
        <v>10</v>
      </c>
      <c r="C179" s="1" t="s">
        <v>82</v>
      </c>
      <c r="D179" s="2">
        <v>0.58333333333333337</v>
      </c>
      <c r="E179" s="2">
        <v>0.66666666666666663</v>
      </c>
      <c r="F179">
        <v>50</v>
      </c>
      <c r="G179" s="2">
        <f>kursanci__35[[#This Row],[Godzina zakoñczenia]]-kursanci__35[[#This Row],[Godzina rozpoczêcia]]</f>
        <v>8.3333333333333259E-2</v>
      </c>
      <c r="H179" s="1">
        <f>kursanci__35[[#This Row],[trwanie]]*24</f>
        <v>1.9999999999999982</v>
      </c>
      <c r="I179" s="1">
        <f>kursanci__35[[#This Row],[Stawka za godzinê]]*kursanci__35[[#This Row],[godz]]</f>
        <v>99.999999999999915</v>
      </c>
    </row>
    <row r="180" spans="1:9" x14ac:dyDescent="0.25">
      <c r="A180" s="1" t="s">
        <v>13</v>
      </c>
      <c r="B180" s="1" t="s">
        <v>14</v>
      </c>
      <c r="C180" s="1" t="s">
        <v>82</v>
      </c>
      <c r="D180" s="2">
        <v>0.66666666666666663</v>
      </c>
      <c r="E180" s="2">
        <v>0.72916666666666663</v>
      </c>
      <c r="F180">
        <v>40</v>
      </c>
      <c r="G180" s="2">
        <f>kursanci__35[[#This Row],[Godzina zakoñczenia]]-kursanci__35[[#This Row],[Godzina rozpoczêcia]]</f>
        <v>6.25E-2</v>
      </c>
      <c r="H180" s="1">
        <f>kursanci__35[[#This Row],[trwanie]]*24</f>
        <v>1.5</v>
      </c>
      <c r="I180" s="1">
        <f>kursanci__35[[#This Row],[Stawka za godzinê]]*kursanci__35[[#This Row],[godz]]</f>
        <v>60</v>
      </c>
    </row>
    <row r="181" spans="1:9" x14ac:dyDescent="0.25">
      <c r="A181" s="1" t="s">
        <v>18</v>
      </c>
      <c r="B181" s="1" t="s">
        <v>7</v>
      </c>
      <c r="C181" s="1" t="s">
        <v>83</v>
      </c>
      <c r="D181" s="2">
        <v>0.375</v>
      </c>
      <c r="E181" s="2">
        <v>0.41666666666666669</v>
      </c>
      <c r="F181">
        <v>60</v>
      </c>
      <c r="G181" s="2">
        <f>kursanci__35[[#This Row],[Godzina zakoñczenia]]-kursanci__35[[#This Row],[Godzina rozpoczêcia]]</f>
        <v>4.1666666666666685E-2</v>
      </c>
      <c r="H181" s="1">
        <f>kursanci__35[[#This Row],[trwanie]]*24</f>
        <v>1.0000000000000004</v>
      </c>
      <c r="I181" s="1">
        <f>kursanci__35[[#This Row],[Stawka za godzinê]]*kursanci__35[[#This Row],[godz]]</f>
        <v>60.000000000000028</v>
      </c>
    </row>
    <row r="182" spans="1:9" x14ac:dyDescent="0.25">
      <c r="A182" s="1" t="s">
        <v>27</v>
      </c>
      <c r="B182" s="1" t="s">
        <v>14</v>
      </c>
      <c r="C182" s="1" t="s">
        <v>83</v>
      </c>
      <c r="D182" s="2">
        <v>0.42708333333333331</v>
      </c>
      <c r="E182" s="2">
        <v>0.48958333333333331</v>
      </c>
      <c r="F182">
        <v>40</v>
      </c>
      <c r="G182" s="2">
        <f>kursanci__35[[#This Row],[Godzina zakoñczenia]]-kursanci__35[[#This Row],[Godzina rozpoczêcia]]</f>
        <v>6.25E-2</v>
      </c>
      <c r="H182" s="1">
        <f>kursanci__35[[#This Row],[trwanie]]*24</f>
        <v>1.5</v>
      </c>
      <c r="I182" s="1">
        <f>kursanci__35[[#This Row],[Stawka za godzinê]]*kursanci__35[[#This Row],[godz]]</f>
        <v>60</v>
      </c>
    </row>
    <row r="183" spans="1:9" x14ac:dyDescent="0.25">
      <c r="A183" s="1" t="s">
        <v>18</v>
      </c>
      <c r="B183" s="1" t="s">
        <v>7</v>
      </c>
      <c r="C183" s="1" t="s">
        <v>83</v>
      </c>
      <c r="D183" s="2">
        <v>0.5</v>
      </c>
      <c r="E183" s="2">
        <v>0.5625</v>
      </c>
      <c r="F183">
        <v>60</v>
      </c>
      <c r="G183" s="2">
        <f>kursanci__35[[#This Row],[Godzina zakoñczenia]]-kursanci__35[[#This Row],[Godzina rozpoczêcia]]</f>
        <v>6.25E-2</v>
      </c>
      <c r="H183" s="1">
        <f>kursanci__35[[#This Row],[trwanie]]*24</f>
        <v>1.5</v>
      </c>
      <c r="I183" s="1">
        <f>kursanci__35[[#This Row],[Stawka za godzinê]]*kursanci__35[[#This Row],[godz]]</f>
        <v>90</v>
      </c>
    </row>
    <row r="184" spans="1:9" x14ac:dyDescent="0.25">
      <c r="A184" s="1" t="s">
        <v>9</v>
      </c>
      <c r="B184" s="1" t="s">
        <v>10</v>
      </c>
      <c r="C184" s="1" t="s">
        <v>83</v>
      </c>
      <c r="D184" s="2">
        <v>0.59375</v>
      </c>
      <c r="E184" s="2">
        <v>0.63541666666666663</v>
      </c>
      <c r="F184">
        <v>50</v>
      </c>
      <c r="G184" s="2">
        <f>kursanci__35[[#This Row],[Godzina zakoñczenia]]-kursanci__35[[#This Row],[Godzina rozpoczêcia]]</f>
        <v>4.166666666666663E-2</v>
      </c>
      <c r="H184" s="1">
        <f>kursanci__35[[#This Row],[trwanie]]*24</f>
        <v>0.99999999999999911</v>
      </c>
      <c r="I184" s="1">
        <f>kursanci__35[[#This Row],[Stawka za godzinê]]*kursanci__35[[#This Row],[godz]]</f>
        <v>49.999999999999957</v>
      </c>
    </row>
    <row r="185" spans="1:9" x14ac:dyDescent="0.25">
      <c r="A185" s="1" t="s">
        <v>18</v>
      </c>
      <c r="B185" s="1" t="s">
        <v>7</v>
      </c>
      <c r="C185" s="1" t="s">
        <v>84</v>
      </c>
      <c r="D185" s="2">
        <v>0.375</v>
      </c>
      <c r="E185" s="2">
        <v>0.4375</v>
      </c>
      <c r="F185">
        <v>60</v>
      </c>
      <c r="G185" s="2">
        <f>kursanci__35[[#This Row],[Godzina zakoñczenia]]-kursanci__35[[#This Row],[Godzina rozpoczêcia]]</f>
        <v>6.25E-2</v>
      </c>
      <c r="H185" s="1">
        <f>kursanci__35[[#This Row],[trwanie]]*24</f>
        <v>1.5</v>
      </c>
      <c r="I185" s="1">
        <f>kursanci__35[[#This Row],[Stawka za godzinê]]*kursanci__35[[#This Row],[godz]]</f>
        <v>90</v>
      </c>
    </row>
    <row r="186" spans="1:9" x14ac:dyDescent="0.25">
      <c r="A186" s="1" t="s">
        <v>18</v>
      </c>
      <c r="B186" s="1" t="s">
        <v>7</v>
      </c>
      <c r="C186" s="1" t="s">
        <v>84</v>
      </c>
      <c r="D186" s="2">
        <v>0.45833333333333331</v>
      </c>
      <c r="E186" s="2">
        <v>0.53125</v>
      </c>
      <c r="F186">
        <v>60</v>
      </c>
      <c r="G186" s="2">
        <f>kursanci__35[[#This Row],[Godzina zakoñczenia]]-kursanci__35[[#This Row],[Godzina rozpoczêcia]]</f>
        <v>7.2916666666666685E-2</v>
      </c>
      <c r="H186" s="1">
        <f>kursanci__35[[#This Row],[trwanie]]*24</f>
        <v>1.7500000000000004</v>
      </c>
      <c r="I186" s="1">
        <f>kursanci__35[[#This Row],[Stawka za godzinê]]*kursanci__35[[#This Row],[godz]]</f>
        <v>105.00000000000003</v>
      </c>
    </row>
    <row r="187" spans="1:9" x14ac:dyDescent="0.25">
      <c r="A187" s="1" t="s">
        <v>27</v>
      </c>
      <c r="B187" s="1" t="s">
        <v>14</v>
      </c>
      <c r="C187" s="1" t="s">
        <v>84</v>
      </c>
      <c r="D187" s="2">
        <v>0.53125</v>
      </c>
      <c r="E187" s="2">
        <v>0.57291666666666663</v>
      </c>
      <c r="F187">
        <v>40</v>
      </c>
      <c r="G187" s="2">
        <f>kursanci__35[[#This Row],[Godzina zakoñczenia]]-kursanci__35[[#This Row],[Godzina rozpoczêcia]]</f>
        <v>4.166666666666663E-2</v>
      </c>
      <c r="H187" s="1">
        <f>kursanci__35[[#This Row],[trwanie]]*24</f>
        <v>0.99999999999999911</v>
      </c>
      <c r="I187" s="1">
        <f>kursanci__35[[#This Row],[Stawka za godzinê]]*kursanci__35[[#This Row],[godz]]</f>
        <v>39.999999999999964</v>
      </c>
    </row>
    <row r="188" spans="1:9" x14ac:dyDescent="0.25">
      <c r="A188" s="1" t="s">
        <v>6</v>
      </c>
      <c r="B188" s="1" t="s">
        <v>7</v>
      </c>
      <c r="C188" s="1" t="s">
        <v>84</v>
      </c>
      <c r="D188" s="2">
        <v>0.57291666666666663</v>
      </c>
      <c r="E188" s="2">
        <v>0.63541666666666663</v>
      </c>
      <c r="F188">
        <v>60</v>
      </c>
      <c r="G188" s="2">
        <f>kursanci__35[[#This Row],[Godzina zakoñczenia]]-kursanci__35[[#This Row],[Godzina rozpoczêcia]]</f>
        <v>6.25E-2</v>
      </c>
      <c r="H188" s="1">
        <f>kursanci__35[[#This Row],[trwanie]]*24</f>
        <v>1.5</v>
      </c>
      <c r="I188" s="1">
        <f>kursanci__35[[#This Row],[Stawka za godzinê]]*kursanci__35[[#This Row],[godz]]</f>
        <v>90</v>
      </c>
    </row>
    <row r="189" spans="1:9" x14ac:dyDescent="0.25">
      <c r="A189" s="1" t="s">
        <v>27</v>
      </c>
      <c r="B189" s="1" t="s">
        <v>10</v>
      </c>
      <c r="C189" s="1" t="s">
        <v>85</v>
      </c>
      <c r="D189" s="2">
        <v>0.375</v>
      </c>
      <c r="E189" s="2">
        <v>0.44791666666666669</v>
      </c>
      <c r="F189">
        <v>50</v>
      </c>
      <c r="G189" s="2">
        <f>kursanci__35[[#This Row],[Godzina zakoñczenia]]-kursanci__35[[#This Row],[Godzina rozpoczêcia]]</f>
        <v>7.2916666666666685E-2</v>
      </c>
      <c r="H189" s="1">
        <f>kursanci__35[[#This Row],[trwanie]]*24</f>
        <v>1.7500000000000004</v>
      </c>
      <c r="I189" s="1">
        <f>kursanci__35[[#This Row],[Stawka za godzinê]]*kursanci__35[[#This Row],[godz]]</f>
        <v>87.500000000000028</v>
      </c>
    </row>
    <row r="190" spans="1:9" x14ac:dyDescent="0.25">
      <c r="A190" s="1" t="s">
        <v>9</v>
      </c>
      <c r="B190" s="1" t="s">
        <v>10</v>
      </c>
      <c r="C190" s="1" t="s">
        <v>85</v>
      </c>
      <c r="D190" s="2">
        <v>0.45833333333333331</v>
      </c>
      <c r="E190" s="2">
        <v>0.54166666666666663</v>
      </c>
      <c r="F190">
        <v>50</v>
      </c>
      <c r="G190" s="2">
        <f>kursanci__35[[#This Row],[Godzina zakoñczenia]]-kursanci__35[[#This Row],[Godzina rozpoczêcia]]</f>
        <v>8.3333333333333315E-2</v>
      </c>
      <c r="H190" s="1">
        <f>kursanci__35[[#This Row],[trwanie]]*24</f>
        <v>1.9999999999999996</v>
      </c>
      <c r="I190" s="1">
        <f>kursanci__35[[#This Row],[Stawka za godzinê]]*kursanci__35[[#This Row],[godz]]</f>
        <v>99.999999999999972</v>
      </c>
    </row>
    <row r="191" spans="1:9" x14ac:dyDescent="0.25">
      <c r="A191" s="1" t="s">
        <v>12</v>
      </c>
      <c r="B191" s="1" t="s">
        <v>7</v>
      </c>
      <c r="C191" s="1" t="s">
        <v>85</v>
      </c>
      <c r="D191" s="2">
        <v>0.57291666666666663</v>
      </c>
      <c r="E191" s="2">
        <v>0.61458333333333337</v>
      </c>
      <c r="F191">
        <v>60</v>
      </c>
      <c r="G191" s="2">
        <f>kursanci__35[[#This Row],[Godzina zakoñczenia]]-kursanci__35[[#This Row],[Godzina rozpoczêcia]]</f>
        <v>4.1666666666666741E-2</v>
      </c>
      <c r="H191" s="1">
        <f>kursanci__35[[#This Row],[trwanie]]*24</f>
        <v>1.0000000000000018</v>
      </c>
      <c r="I191" s="1">
        <f>kursanci__35[[#This Row],[Stawka za godzinê]]*kursanci__35[[#This Row],[godz]]</f>
        <v>60.000000000000107</v>
      </c>
    </row>
    <row r="192" spans="1:9" x14ac:dyDescent="0.25">
      <c r="A192" s="1" t="s">
        <v>13</v>
      </c>
      <c r="B192" s="1" t="s">
        <v>14</v>
      </c>
      <c r="C192" s="1" t="s">
        <v>85</v>
      </c>
      <c r="D192" s="2">
        <v>0.64583333333333337</v>
      </c>
      <c r="E192" s="2">
        <v>0.72916666666666663</v>
      </c>
      <c r="F192">
        <v>40</v>
      </c>
      <c r="G192" s="2">
        <f>kursanci__35[[#This Row],[Godzina zakoñczenia]]-kursanci__35[[#This Row],[Godzina rozpoczêcia]]</f>
        <v>8.3333333333333259E-2</v>
      </c>
      <c r="H192" s="1">
        <f>kursanci__35[[#This Row],[trwanie]]*24</f>
        <v>1.9999999999999982</v>
      </c>
      <c r="I192" s="1">
        <f>kursanci__35[[#This Row],[Stawka za godzinê]]*kursanci__35[[#This Row],[godz]]</f>
        <v>79.999999999999929</v>
      </c>
    </row>
    <row r="193" spans="1:9" x14ac:dyDescent="0.25">
      <c r="A193" s="1" t="s">
        <v>9</v>
      </c>
      <c r="B193" s="1" t="s">
        <v>10</v>
      </c>
      <c r="C193" s="1" t="s">
        <v>86</v>
      </c>
      <c r="D193" s="2">
        <v>0.375</v>
      </c>
      <c r="E193" s="2">
        <v>0.42708333333333331</v>
      </c>
      <c r="F193">
        <v>50</v>
      </c>
      <c r="G193" s="2">
        <f>kursanci__35[[#This Row],[Godzina zakoñczenia]]-kursanci__35[[#This Row],[Godzina rozpoczêcia]]</f>
        <v>5.2083333333333315E-2</v>
      </c>
      <c r="H193" s="1">
        <f>kursanci__35[[#This Row],[trwanie]]*24</f>
        <v>1.2499999999999996</v>
      </c>
      <c r="I193" s="1">
        <f>kursanci__35[[#This Row],[Stawka za godzinê]]*kursanci__35[[#This Row],[godz]]</f>
        <v>62.499999999999979</v>
      </c>
    </row>
    <row r="194" spans="1:9" x14ac:dyDescent="0.25">
      <c r="A194" s="1" t="s">
        <v>18</v>
      </c>
      <c r="B194" s="1" t="s">
        <v>7</v>
      </c>
      <c r="C194" s="1" t="s">
        <v>87</v>
      </c>
      <c r="D194" s="2">
        <v>0.375</v>
      </c>
      <c r="E194" s="2">
        <v>0.41666666666666669</v>
      </c>
      <c r="F194">
        <v>60</v>
      </c>
      <c r="G194" s="2">
        <f>kursanci__35[[#This Row],[Godzina zakoñczenia]]-kursanci__35[[#This Row],[Godzina rozpoczêcia]]</f>
        <v>4.1666666666666685E-2</v>
      </c>
      <c r="H194" s="1">
        <f>kursanci__35[[#This Row],[trwanie]]*24</f>
        <v>1.0000000000000004</v>
      </c>
      <c r="I194" s="1">
        <f>kursanci__35[[#This Row],[Stawka za godzinê]]*kursanci__35[[#This Row],[godz]]</f>
        <v>60.000000000000028</v>
      </c>
    </row>
    <row r="195" spans="1:9" x14ac:dyDescent="0.25">
      <c r="A195" s="1" t="s">
        <v>23</v>
      </c>
      <c r="B195" s="1" t="s">
        <v>7</v>
      </c>
      <c r="C195" s="1" t="s">
        <v>87</v>
      </c>
      <c r="D195" s="2">
        <v>0.44791666666666669</v>
      </c>
      <c r="E195" s="2">
        <v>0.52083333333333337</v>
      </c>
      <c r="F195">
        <v>60</v>
      </c>
      <c r="G195" s="2">
        <f>kursanci__35[[#This Row],[Godzina zakoñczenia]]-kursanci__35[[#This Row],[Godzina rozpoczêcia]]</f>
        <v>7.2916666666666685E-2</v>
      </c>
      <c r="H195" s="1">
        <f>kursanci__35[[#This Row],[trwanie]]*24</f>
        <v>1.7500000000000004</v>
      </c>
      <c r="I195" s="1">
        <f>kursanci__35[[#This Row],[Stawka za godzinê]]*kursanci__35[[#This Row],[godz]]</f>
        <v>105.00000000000003</v>
      </c>
    </row>
    <row r="196" spans="1:9" x14ac:dyDescent="0.25">
      <c r="A196" s="1" t="s">
        <v>9</v>
      </c>
      <c r="B196" s="1" t="s">
        <v>10</v>
      </c>
      <c r="C196" s="1" t="s">
        <v>87</v>
      </c>
      <c r="D196" s="2">
        <v>0.5625</v>
      </c>
      <c r="E196" s="2">
        <v>0.63541666666666663</v>
      </c>
      <c r="F196">
        <v>50</v>
      </c>
      <c r="G196" s="2">
        <f>kursanci__35[[#This Row],[Godzina zakoñczenia]]-kursanci__35[[#This Row],[Godzina rozpoczêcia]]</f>
        <v>7.291666666666663E-2</v>
      </c>
      <c r="H196" s="1">
        <f>kursanci__35[[#This Row],[trwanie]]*24</f>
        <v>1.7499999999999991</v>
      </c>
      <c r="I196" s="1">
        <f>kursanci__35[[#This Row],[Stawka za godzinê]]*kursanci__35[[#This Row],[godz]]</f>
        <v>87.499999999999957</v>
      </c>
    </row>
    <row r="197" spans="1:9" x14ac:dyDescent="0.25">
      <c r="A197" s="1" t="s">
        <v>27</v>
      </c>
      <c r="B197" s="1" t="s">
        <v>10</v>
      </c>
      <c r="C197" s="1" t="s">
        <v>87</v>
      </c>
      <c r="D197" s="2">
        <v>0.64583333333333337</v>
      </c>
      <c r="E197" s="2">
        <v>0.6875</v>
      </c>
      <c r="F197">
        <v>50</v>
      </c>
      <c r="G197" s="2">
        <f>kursanci__35[[#This Row],[Godzina zakoñczenia]]-kursanci__35[[#This Row],[Godzina rozpoczêcia]]</f>
        <v>4.166666666666663E-2</v>
      </c>
      <c r="H197" s="1">
        <f>kursanci__35[[#This Row],[trwanie]]*24</f>
        <v>0.99999999999999911</v>
      </c>
      <c r="I197" s="1">
        <f>kursanci__35[[#This Row],[Stawka za godzinê]]*kursanci__35[[#This Row],[godz]]</f>
        <v>49.999999999999957</v>
      </c>
    </row>
    <row r="198" spans="1:9" x14ac:dyDescent="0.25">
      <c r="A198" s="1" t="s">
        <v>18</v>
      </c>
      <c r="B198" s="1" t="s">
        <v>7</v>
      </c>
      <c r="C198" s="1" t="s">
        <v>87</v>
      </c>
      <c r="D198" s="2">
        <v>0.69791666666666663</v>
      </c>
      <c r="E198" s="2">
        <v>0.77083333333333337</v>
      </c>
      <c r="F198">
        <v>60</v>
      </c>
      <c r="G198" s="2">
        <f>kursanci__35[[#This Row],[Godzina zakoñczenia]]-kursanci__35[[#This Row],[Godzina rozpoczêcia]]</f>
        <v>7.2916666666666741E-2</v>
      </c>
      <c r="H198" s="1">
        <f>kursanci__35[[#This Row],[trwanie]]*24</f>
        <v>1.7500000000000018</v>
      </c>
      <c r="I198" s="1">
        <f>kursanci__35[[#This Row],[Stawka za godzinê]]*kursanci__35[[#This Row],[godz]]</f>
        <v>105.00000000000011</v>
      </c>
    </row>
    <row r="199" spans="1:9" x14ac:dyDescent="0.25">
      <c r="A199" s="1" t="s">
        <v>13</v>
      </c>
      <c r="B199" s="1" t="s">
        <v>14</v>
      </c>
      <c r="C199" s="1" t="s">
        <v>88</v>
      </c>
      <c r="D199" s="2">
        <v>0.375</v>
      </c>
      <c r="E199" s="2">
        <v>0.42708333333333331</v>
      </c>
      <c r="F199">
        <v>40</v>
      </c>
      <c r="G199" s="2">
        <f>kursanci__35[[#This Row],[Godzina zakoñczenia]]-kursanci__35[[#This Row],[Godzina rozpoczêcia]]</f>
        <v>5.2083333333333315E-2</v>
      </c>
      <c r="H199" s="1">
        <f>kursanci__35[[#This Row],[trwanie]]*24</f>
        <v>1.2499999999999996</v>
      </c>
      <c r="I199" s="1">
        <f>kursanci__35[[#This Row],[Stawka za godzinê]]*kursanci__35[[#This Row],[godz]]</f>
        <v>49.999999999999986</v>
      </c>
    </row>
    <row r="200" spans="1:9" x14ac:dyDescent="0.25">
      <c r="A200" s="1" t="s">
        <v>62</v>
      </c>
      <c r="B200" s="1" t="s">
        <v>7</v>
      </c>
      <c r="C200" s="1" t="s">
        <v>88</v>
      </c>
      <c r="D200" s="2">
        <v>0.44791666666666669</v>
      </c>
      <c r="E200" s="2">
        <v>0.5</v>
      </c>
      <c r="F200">
        <v>60</v>
      </c>
      <c r="G200" s="2">
        <f>kursanci__35[[#This Row],[Godzina zakoñczenia]]-kursanci__35[[#This Row],[Godzina rozpoczêcia]]</f>
        <v>5.2083333333333315E-2</v>
      </c>
      <c r="H200" s="1">
        <f>kursanci__35[[#This Row],[trwanie]]*24</f>
        <v>1.2499999999999996</v>
      </c>
      <c r="I200" s="1">
        <f>kursanci__35[[#This Row],[Stawka za godzinê]]*kursanci__35[[#This Row],[godz]]</f>
        <v>74.999999999999972</v>
      </c>
    </row>
    <row r="201" spans="1:9" x14ac:dyDescent="0.25">
      <c r="A201" s="1" t="s">
        <v>9</v>
      </c>
      <c r="B201" s="1" t="s">
        <v>10</v>
      </c>
      <c r="C201" s="1" t="s">
        <v>88</v>
      </c>
      <c r="D201" s="2">
        <v>0.5</v>
      </c>
      <c r="E201" s="2">
        <v>0.54166666666666663</v>
      </c>
      <c r="F201">
        <v>50</v>
      </c>
      <c r="G201" s="2">
        <f>kursanci__35[[#This Row],[Godzina zakoñczenia]]-kursanci__35[[#This Row],[Godzina rozpoczêcia]]</f>
        <v>4.166666666666663E-2</v>
      </c>
      <c r="H201" s="1">
        <f>kursanci__35[[#This Row],[trwanie]]*24</f>
        <v>0.99999999999999911</v>
      </c>
      <c r="I201" s="1">
        <f>kursanci__35[[#This Row],[Stawka za godzinê]]*kursanci__35[[#This Row],[godz]]</f>
        <v>49.999999999999957</v>
      </c>
    </row>
    <row r="202" spans="1:9" x14ac:dyDescent="0.25">
      <c r="A202" s="1" t="s">
        <v>16</v>
      </c>
      <c r="B202" s="1" t="s">
        <v>7</v>
      </c>
      <c r="C202" s="1" t="s">
        <v>88</v>
      </c>
      <c r="D202" s="2">
        <v>0.55208333333333337</v>
      </c>
      <c r="E202" s="2">
        <v>0.59375</v>
      </c>
      <c r="F202">
        <v>60</v>
      </c>
      <c r="G202" s="2">
        <f>kursanci__35[[#This Row],[Godzina zakoñczenia]]-kursanci__35[[#This Row],[Godzina rozpoczêcia]]</f>
        <v>4.166666666666663E-2</v>
      </c>
      <c r="H202" s="1">
        <f>kursanci__35[[#This Row],[trwanie]]*24</f>
        <v>0.99999999999999911</v>
      </c>
      <c r="I202" s="1">
        <f>kursanci__35[[#This Row],[Stawka za godzinê]]*kursanci__35[[#This Row],[godz]]</f>
        <v>59.999999999999943</v>
      </c>
    </row>
    <row r="203" spans="1:9" x14ac:dyDescent="0.25">
      <c r="A203" s="1" t="s">
        <v>26</v>
      </c>
      <c r="B203" s="1" t="s">
        <v>14</v>
      </c>
      <c r="C203" s="1" t="s">
        <v>88</v>
      </c>
      <c r="D203" s="2">
        <v>0.59375</v>
      </c>
      <c r="E203" s="2">
        <v>0.63541666666666663</v>
      </c>
      <c r="F203">
        <v>40</v>
      </c>
      <c r="G203" s="2">
        <f>kursanci__35[[#This Row],[Godzina zakoñczenia]]-kursanci__35[[#This Row],[Godzina rozpoczêcia]]</f>
        <v>4.166666666666663E-2</v>
      </c>
      <c r="H203" s="1">
        <f>kursanci__35[[#This Row],[trwanie]]*24</f>
        <v>0.99999999999999911</v>
      </c>
      <c r="I203" s="1">
        <f>kursanci__35[[#This Row],[Stawka za godzinê]]*kursanci__35[[#This Row],[godz]]</f>
        <v>39.999999999999964</v>
      </c>
    </row>
    <row r="204" spans="1:9" x14ac:dyDescent="0.25">
      <c r="A204" s="1" t="s">
        <v>19</v>
      </c>
      <c r="B204" s="1" t="s">
        <v>7</v>
      </c>
      <c r="C204" s="1" t="s">
        <v>89</v>
      </c>
      <c r="D204" s="2">
        <v>0.39583333333333331</v>
      </c>
      <c r="E204" s="2">
        <v>0.45833333333333331</v>
      </c>
      <c r="F204">
        <v>60</v>
      </c>
      <c r="G204" s="2">
        <f>kursanci__35[[#This Row],[Godzina zakoñczenia]]-kursanci__35[[#This Row],[Godzina rozpoczêcia]]</f>
        <v>6.25E-2</v>
      </c>
      <c r="H204" s="1">
        <f>kursanci__35[[#This Row],[trwanie]]*24</f>
        <v>1.5</v>
      </c>
      <c r="I204" s="1">
        <f>kursanci__35[[#This Row],[Stawka za godzinê]]*kursanci__35[[#This Row],[godz]]</f>
        <v>90</v>
      </c>
    </row>
    <row r="205" spans="1:9" x14ac:dyDescent="0.25">
      <c r="A205" s="1" t="s">
        <v>12</v>
      </c>
      <c r="B205" s="1" t="s">
        <v>10</v>
      </c>
      <c r="C205" s="1" t="s">
        <v>89</v>
      </c>
      <c r="D205" s="2">
        <v>0.45833333333333331</v>
      </c>
      <c r="E205" s="2">
        <v>0.51041666666666663</v>
      </c>
      <c r="F205">
        <v>50</v>
      </c>
      <c r="G205" s="2">
        <f>kursanci__35[[#This Row],[Godzina zakoñczenia]]-kursanci__35[[#This Row],[Godzina rozpoczêcia]]</f>
        <v>5.2083333333333315E-2</v>
      </c>
      <c r="H205" s="1">
        <f>kursanci__35[[#This Row],[trwanie]]*24</f>
        <v>1.2499999999999996</v>
      </c>
      <c r="I205" s="1">
        <f>kursanci__35[[#This Row],[Stawka za godzinê]]*kursanci__35[[#This Row],[godz]]</f>
        <v>62.499999999999979</v>
      </c>
    </row>
    <row r="206" spans="1:9" x14ac:dyDescent="0.25">
      <c r="A206" s="1" t="s">
        <v>23</v>
      </c>
      <c r="B206" s="1" t="s">
        <v>7</v>
      </c>
      <c r="C206" s="1" t="s">
        <v>89</v>
      </c>
      <c r="D206" s="2">
        <v>0.55208333333333337</v>
      </c>
      <c r="E206" s="2">
        <v>0.60416666666666663</v>
      </c>
      <c r="F206">
        <v>60</v>
      </c>
      <c r="G206" s="2">
        <f>kursanci__35[[#This Row],[Godzina zakoñczenia]]-kursanci__35[[#This Row],[Godzina rozpoczêcia]]</f>
        <v>5.2083333333333259E-2</v>
      </c>
      <c r="H206" s="1">
        <f>kursanci__35[[#This Row],[trwanie]]*24</f>
        <v>1.2499999999999982</v>
      </c>
      <c r="I206" s="1">
        <f>kursanci__35[[#This Row],[Stawka za godzinê]]*kursanci__35[[#This Row],[godz]]</f>
        <v>74.999999999999886</v>
      </c>
    </row>
    <row r="207" spans="1:9" x14ac:dyDescent="0.25">
      <c r="A207" s="1" t="s">
        <v>23</v>
      </c>
      <c r="B207" s="1" t="s">
        <v>7</v>
      </c>
      <c r="C207" s="1" t="s">
        <v>90</v>
      </c>
      <c r="D207" s="2">
        <v>0.375</v>
      </c>
      <c r="E207" s="2">
        <v>0.42708333333333331</v>
      </c>
      <c r="F207">
        <v>60</v>
      </c>
      <c r="G207" s="2">
        <f>kursanci__35[[#This Row],[Godzina zakoñczenia]]-kursanci__35[[#This Row],[Godzina rozpoczêcia]]</f>
        <v>5.2083333333333315E-2</v>
      </c>
      <c r="H207" s="1">
        <f>kursanci__35[[#This Row],[trwanie]]*24</f>
        <v>1.2499999999999996</v>
      </c>
      <c r="I207" s="1">
        <f>kursanci__35[[#This Row],[Stawka za godzinê]]*kursanci__35[[#This Row],[godz]]</f>
        <v>74.999999999999972</v>
      </c>
    </row>
    <row r="208" spans="1:9" x14ac:dyDescent="0.25">
      <c r="A208" s="1" t="s">
        <v>26</v>
      </c>
      <c r="B208" s="1" t="s">
        <v>14</v>
      </c>
      <c r="C208" s="1" t="s">
        <v>90</v>
      </c>
      <c r="D208" s="2">
        <v>0.45833333333333331</v>
      </c>
      <c r="E208" s="2">
        <v>0.5</v>
      </c>
      <c r="F208">
        <v>40</v>
      </c>
      <c r="G208" s="2">
        <f>kursanci__35[[#This Row],[Godzina zakoñczenia]]-kursanci__35[[#This Row],[Godzina rozpoczêcia]]</f>
        <v>4.1666666666666685E-2</v>
      </c>
      <c r="H208" s="1">
        <f>kursanci__35[[#This Row],[trwanie]]*24</f>
        <v>1.0000000000000004</v>
      </c>
      <c r="I208" s="1">
        <f>kursanci__35[[#This Row],[Stawka za godzinê]]*kursanci__35[[#This Row],[godz]]</f>
        <v>40.000000000000014</v>
      </c>
    </row>
    <row r="209" spans="1:9" x14ac:dyDescent="0.25">
      <c r="A209" s="1" t="s">
        <v>24</v>
      </c>
      <c r="B209" s="1" t="s">
        <v>10</v>
      </c>
      <c r="C209" s="1" t="s">
        <v>90</v>
      </c>
      <c r="D209" s="2">
        <v>0.52083333333333337</v>
      </c>
      <c r="E209" s="2">
        <v>0.57291666666666663</v>
      </c>
      <c r="F209">
        <v>50</v>
      </c>
      <c r="G209" s="2">
        <f>kursanci__35[[#This Row],[Godzina zakoñczenia]]-kursanci__35[[#This Row],[Godzina rozpoczêcia]]</f>
        <v>5.2083333333333259E-2</v>
      </c>
      <c r="H209" s="1">
        <f>kursanci__35[[#This Row],[trwanie]]*24</f>
        <v>1.2499999999999982</v>
      </c>
      <c r="I209" s="1">
        <f>kursanci__35[[#This Row],[Stawka za godzinê]]*kursanci__35[[#This Row],[godz]]</f>
        <v>62.499999999999915</v>
      </c>
    </row>
    <row r="210" spans="1:9" x14ac:dyDescent="0.25">
      <c r="A210" s="1" t="s">
        <v>9</v>
      </c>
      <c r="B210" s="1" t="s">
        <v>10</v>
      </c>
      <c r="C210" s="1" t="s">
        <v>90</v>
      </c>
      <c r="D210" s="2">
        <v>0.60416666666666663</v>
      </c>
      <c r="E210" s="2">
        <v>0.67708333333333337</v>
      </c>
      <c r="F210">
        <v>50</v>
      </c>
      <c r="G210" s="2">
        <f>kursanci__35[[#This Row],[Godzina zakoñczenia]]-kursanci__35[[#This Row],[Godzina rozpoczêcia]]</f>
        <v>7.2916666666666741E-2</v>
      </c>
      <c r="H210" s="1">
        <f>kursanci__35[[#This Row],[trwanie]]*24</f>
        <v>1.7500000000000018</v>
      </c>
      <c r="I210" s="1">
        <f>kursanci__35[[#This Row],[Stawka za godzinê]]*kursanci__35[[#This Row],[godz]]</f>
        <v>87.500000000000085</v>
      </c>
    </row>
    <row r="211" spans="1:9" x14ac:dyDescent="0.25">
      <c r="A211" s="1" t="s">
        <v>19</v>
      </c>
      <c r="B211" s="1" t="s">
        <v>14</v>
      </c>
      <c r="C211" s="1" t="s">
        <v>91</v>
      </c>
      <c r="D211" s="2">
        <v>0.375</v>
      </c>
      <c r="E211" s="2">
        <v>0.4375</v>
      </c>
      <c r="F211">
        <v>40</v>
      </c>
      <c r="G211" s="2">
        <f>kursanci__35[[#This Row],[Godzina zakoñczenia]]-kursanci__35[[#This Row],[Godzina rozpoczêcia]]</f>
        <v>6.25E-2</v>
      </c>
      <c r="H211" s="1">
        <f>kursanci__35[[#This Row],[trwanie]]*24</f>
        <v>1.5</v>
      </c>
      <c r="I211" s="1">
        <f>kursanci__35[[#This Row],[Stawka za godzinê]]*kursanci__35[[#This Row],[godz]]</f>
        <v>60</v>
      </c>
    </row>
    <row r="212" spans="1:9" x14ac:dyDescent="0.25">
      <c r="A212" s="1" t="s">
        <v>9</v>
      </c>
      <c r="B212" s="1" t="s">
        <v>10</v>
      </c>
      <c r="C212" s="1" t="s">
        <v>91</v>
      </c>
      <c r="D212" s="2">
        <v>0.47916666666666669</v>
      </c>
      <c r="E212" s="2">
        <v>0.54166666666666663</v>
      </c>
      <c r="F212">
        <v>50</v>
      </c>
      <c r="G212" s="2">
        <f>kursanci__35[[#This Row],[Godzina zakoñczenia]]-kursanci__35[[#This Row],[Godzina rozpoczêcia]]</f>
        <v>6.2499999999999944E-2</v>
      </c>
      <c r="H212" s="1">
        <f>kursanci__35[[#This Row],[trwanie]]*24</f>
        <v>1.4999999999999987</v>
      </c>
      <c r="I212" s="1">
        <f>kursanci__35[[#This Row],[Stawka za godzinê]]*kursanci__35[[#This Row],[godz]]</f>
        <v>74.999999999999929</v>
      </c>
    </row>
    <row r="213" spans="1:9" x14ac:dyDescent="0.25">
      <c r="A213" s="1" t="s">
        <v>19</v>
      </c>
      <c r="B213" s="1" t="s">
        <v>7</v>
      </c>
      <c r="C213" s="1" t="s">
        <v>92</v>
      </c>
      <c r="D213" s="2">
        <v>0.375</v>
      </c>
      <c r="E213" s="2">
        <v>0.42708333333333331</v>
      </c>
      <c r="F213">
        <v>60</v>
      </c>
      <c r="G213" s="2">
        <f>kursanci__35[[#This Row],[Godzina zakoñczenia]]-kursanci__35[[#This Row],[Godzina rozpoczêcia]]</f>
        <v>5.2083333333333315E-2</v>
      </c>
      <c r="H213" s="1">
        <f>kursanci__35[[#This Row],[trwanie]]*24</f>
        <v>1.2499999999999996</v>
      </c>
      <c r="I213" s="1">
        <f>kursanci__35[[#This Row],[Stawka za godzinê]]*kursanci__35[[#This Row],[godz]]</f>
        <v>74.999999999999972</v>
      </c>
    </row>
    <row r="214" spans="1:9" x14ac:dyDescent="0.25">
      <c r="A214" s="1" t="s">
        <v>9</v>
      </c>
      <c r="B214" s="1" t="s">
        <v>10</v>
      </c>
      <c r="C214" s="1" t="s">
        <v>92</v>
      </c>
      <c r="D214" s="2">
        <v>0.4375</v>
      </c>
      <c r="E214" s="2">
        <v>0.51041666666666663</v>
      </c>
      <c r="F214">
        <v>50</v>
      </c>
      <c r="G214" s="2">
        <f>kursanci__35[[#This Row],[Godzina zakoñczenia]]-kursanci__35[[#This Row],[Godzina rozpoczêcia]]</f>
        <v>7.291666666666663E-2</v>
      </c>
      <c r="H214" s="1">
        <f>kursanci__35[[#This Row],[trwanie]]*24</f>
        <v>1.7499999999999991</v>
      </c>
      <c r="I214" s="1">
        <f>kursanci__35[[#This Row],[Stawka za godzinê]]*kursanci__35[[#This Row],[godz]]</f>
        <v>87.499999999999957</v>
      </c>
    </row>
    <row r="215" spans="1:9" x14ac:dyDescent="0.25">
      <c r="A215" s="1" t="s">
        <v>13</v>
      </c>
      <c r="B215" s="1" t="s">
        <v>14</v>
      </c>
      <c r="C215" s="1" t="s">
        <v>92</v>
      </c>
      <c r="D215" s="2">
        <v>0.55208333333333337</v>
      </c>
      <c r="E215" s="2">
        <v>0.63541666666666663</v>
      </c>
      <c r="F215">
        <v>40</v>
      </c>
      <c r="G215" s="2">
        <f>kursanci__35[[#This Row],[Godzina zakoñczenia]]-kursanci__35[[#This Row],[Godzina rozpoczêcia]]</f>
        <v>8.3333333333333259E-2</v>
      </c>
      <c r="H215" s="1">
        <f>kursanci__35[[#This Row],[trwanie]]*24</f>
        <v>1.9999999999999982</v>
      </c>
      <c r="I215" s="1">
        <f>kursanci__35[[#This Row],[Stawka za godzinê]]*kursanci__35[[#This Row],[godz]]</f>
        <v>79.999999999999929</v>
      </c>
    </row>
    <row r="216" spans="1:9" x14ac:dyDescent="0.25">
      <c r="A216" s="1" t="s">
        <v>12</v>
      </c>
      <c r="B216" s="1" t="s">
        <v>10</v>
      </c>
      <c r="C216" s="1" t="s">
        <v>92</v>
      </c>
      <c r="D216" s="2">
        <v>0.63541666666666663</v>
      </c>
      <c r="E216" s="2">
        <v>0.69791666666666663</v>
      </c>
      <c r="F216">
        <v>50</v>
      </c>
      <c r="G216" s="2">
        <f>kursanci__35[[#This Row],[Godzina zakoñczenia]]-kursanci__35[[#This Row],[Godzina rozpoczêcia]]</f>
        <v>6.25E-2</v>
      </c>
      <c r="H216" s="1">
        <f>kursanci__35[[#This Row],[trwanie]]*24</f>
        <v>1.5</v>
      </c>
      <c r="I216" s="1">
        <f>kursanci__35[[#This Row],[Stawka za godzinê]]*kursanci__35[[#This Row],[godz]]</f>
        <v>75</v>
      </c>
    </row>
    <row r="217" spans="1:9" x14ac:dyDescent="0.25">
      <c r="A217" s="1" t="s">
        <v>9</v>
      </c>
      <c r="B217" s="1" t="s">
        <v>10</v>
      </c>
      <c r="C217" s="1" t="s">
        <v>93</v>
      </c>
      <c r="D217" s="2">
        <v>0.375</v>
      </c>
      <c r="E217" s="2">
        <v>0.4375</v>
      </c>
      <c r="F217">
        <v>50</v>
      </c>
      <c r="G217" s="2">
        <f>kursanci__35[[#This Row],[Godzina zakoñczenia]]-kursanci__35[[#This Row],[Godzina rozpoczêcia]]</f>
        <v>6.25E-2</v>
      </c>
      <c r="H217" s="1">
        <f>kursanci__35[[#This Row],[trwanie]]*24</f>
        <v>1.5</v>
      </c>
      <c r="I217" s="1">
        <f>kursanci__35[[#This Row],[Stawka za godzinê]]*kursanci__35[[#This Row],[godz]]</f>
        <v>75</v>
      </c>
    </row>
    <row r="218" spans="1:9" x14ac:dyDescent="0.25">
      <c r="A218" s="1" t="s">
        <v>6</v>
      </c>
      <c r="B218" s="1" t="s">
        <v>7</v>
      </c>
      <c r="C218" s="1" t="s">
        <v>93</v>
      </c>
      <c r="D218" s="2">
        <v>0.47916666666666669</v>
      </c>
      <c r="E218" s="2">
        <v>0.54166666666666663</v>
      </c>
      <c r="F218">
        <v>60</v>
      </c>
      <c r="G218" s="2">
        <f>kursanci__35[[#This Row],[Godzina zakoñczenia]]-kursanci__35[[#This Row],[Godzina rozpoczêcia]]</f>
        <v>6.2499999999999944E-2</v>
      </c>
      <c r="H218" s="1">
        <f>kursanci__35[[#This Row],[trwanie]]*24</f>
        <v>1.4999999999999987</v>
      </c>
      <c r="I218" s="1">
        <f>kursanci__35[[#This Row],[Stawka za godzinê]]*kursanci__35[[#This Row],[godz]]</f>
        <v>89.999999999999915</v>
      </c>
    </row>
    <row r="219" spans="1:9" x14ac:dyDescent="0.25">
      <c r="A219" s="1" t="s">
        <v>62</v>
      </c>
      <c r="B219" s="1" t="s">
        <v>7</v>
      </c>
      <c r="C219" s="1" t="s">
        <v>93</v>
      </c>
      <c r="D219" s="2">
        <v>0.58333333333333337</v>
      </c>
      <c r="E219" s="2">
        <v>0.64583333333333337</v>
      </c>
      <c r="F219">
        <v>60</v>
      </c>
      <c r="G219" s="2">
        <f>kursanci__35[[#This Row],[Godzina zakoñczenia]]-kursanci__35[[#This Row],[Godzina rozpoczêcia]]</f>
        <v>6.25E-2</v>
      </c>
      <c r="H219" s="1">
        <f>kursanci__35[[#This Row],[trwanie]]*24</f>
        <v>1.5</v>
      </c>
      <c r="I219" s="1">
        <f>kursanci__35[[#This Row],[Stawka za godzinê]]*kursanci__35[[#This Row],[godz]]</f>
        <v>90</v>
      </c>
    </row>
    <row r="220" spans="1:9" x14ac:dyDescent="0.25">
      <c r="A220" s="1" t="s">
        <v>9</v>
      </c>
      <c r="B220" s="1" t="s">
        <v>10</v>
      </c>
      <c r="C220" s="1" t="s">
        <v>94</v>
      </c>
      <c r="D220" s="2">
        <v>0.375</v>
      </c>
      <c r="E220" s="2">
        <v>0.45833333333333331</v>
      </c>
      <c r="F220">
        <v>50</v>
      </c>
      <c r="G220" s="2">
        <f>kursanci__35[[#This Row],[Godzina zakoñczenia]]-kursanci__35[[#This Row],[Godzina rozpoczêcia]]</f>
        <v>8.3333333333333315E-2</v>
      </c>
      <c r="H220" s="1">
        <f>kursanci__35[[#This Row],[trwanie]]*24</f>
        <v>1.9999999999999996</v>
      </c>
      <c r="I220" s="1">
        <f>kursanci__35[[#This Row],[Stawka za godzinê]]*kursanci__35[[#This Row],[godz]]</f>
        <v>99.999999999999972</v>
      </c>
    </row>
    <row r="221" spans="1:9" x14ac:dyDescent="0.25">
      <c r="A221" s="1" t="s">
        <v>6</v>
      </c>
      <c r="B221" s="1" t="s">
        <v>7</v>
      </c>
      <c r="C221" s="1" t="s">
        <v>95</v>
      </c>
      <c r="D221" s="2">
        <v>0.375</v>
      </c>
      <c r="E221" s="2">
        <v>0.42708333333333331</v>
      </c>
      <c r="F221">
        <v>60</v>
      </c>
      <c r="G221" s="2">
        <f>kursanci__35[[#This Row],[Godzina zakoñczenia]]-kursanci__35[[#This Row],[Godzina rozpoczêcia]]</f>
        <v>5.2083333333333315E-2</v>
      </c>
      <c r="H221" s="1">
        <f>kursanci__35[[#This Row],[trwanie]]*24</f>
        <v>1.2499999999999996</v>
      </c>
      <c r="I221" s="1">
        <f>kursanci__35[[#This Row],[Stawka za godzinê]]*kursanci__35[[#This Row],[godz]]</f>
        <v>74.999999999999972</v>
      </c>
    </row>
    <row r="222" spans="1:9" x14ac:dyDescent="0.25">
      <c r="A222" s="1" t="s">
        <v>6</v>
      </c>
      <c r="B222" s="1" t="s">
        <v>7</v>
      </c>
      <c r="C222" s="1" t="s">
        <v>95</v>
      </c>
      <c r="D222" s="2">
        <v>0.4375</v>
      </c>
      <c r="E222" s="2">
        <v>0.48958333333333331</v>
      </c>
      <c r="F222">
        <v>60</v>
      </c>
      <c r="G222" s="2">
        <f>kursanci__35[[#This Row],[Godzina zakoñczenia]]-kursanci__35[[#This Row],[Godzina rozpoczêcia]]</f>
        <v>5.2083333333333315E-2</v>
      </c>
      <c r="H222" s="1">
        <f>kursanci__35[[#This Row],[trwanie]]*24</f>
        <v>1.2499999999999996</v>
      </c>
      <c r="I222" s="1">
        <f>kursanci__35[[#This Row],[Stawka za godzinê]]*kursanci__35[[#This Row],[godz]]</f>
        <v>74.999999999999972</v>
      </c>
    </row>
    <row r="223" spans="1:9" x14ac:dyDescent="0.25">
      <c r="A223" s="1" t="s">
        <v>13</v>
      </c>
      <c r="B223" s="1" t="s">
        <v>14</v>
      </c>
      <c r="C223" s="1" t="s">
        <v>95</v>
      </c>
      <c r="D223" s="2">
        <v>0.51041666666666663</v>
      </c>
      <c r="E223" s="2">
        <v>0.59375</v>
      </c>
      <c r="F223">
        <v>40</v>
      </c>
      <c r="G223" s="2">
        <f>kursanci__35[[#This Row],[Godzina zakoñczenia]]-kursanci__35[[#This Row],[Godzina rozpoczêcia]]</f>
        <v>8.333333333333337E-2</v>
      </c>
      <c r="H223" s="1">
        <f>kursanci__35[[#This Row],[trwanie]]*24</f>
        <v>2.0000000000000009</v>
      </c>
      <c r="I223" s="1">
        <f>kursanci__35[[#This Row],[Stawka za godzinê]]*kursanci__35[[#This Row],[godz]]</f>
        <v>80.000000000000028</v>
      </c>
    </row>
    <row r="224" spans="1:9" x14ac:dyDescent="0.25">
      <c r="A224" s="1" t="s">
        <v>24</v>
      </c>
      <c r="B224" s="1" t="s">
        <v>10</v>
      </c>
      <c r="C224" s="1" t="s">
        <v>95</v>
      </c>
      <c r="D224" s="2">
        <v>0.60416666666666663</v>
      </c>
      <c r="E224" s="2">
        <v>0.65625</v>
      </c>
      <c r="F224">
        <v>50</v>
      </c>
      <c r="G224" s="2">
        <f>kursanci__35[[#This Row],[Godzina zakoñczenia]]-kursanci__35[[#This Row],[Godzina rozpoczêcia]]</f>
        <v>5.208333333333337E-2</v>
      </c>
      <c r="H224" s="1">
        <f>kursanci__35[[#This Row],[trwanie]]*24</f>
        <v>1.2500000000000009</v>
      </c>
      <c r="I224" s="1">
        <f>kursanci__35[[#This Row],[Stawka za godzinê]]*kursanci__35[[#This Row],[godz]]</f>
        <v>62.500000000000043</v>
      </c>
    </row>
    <row r="225" spans="1:9" x14ac:dyDescent="0.25">
      <c r="A225" s="1" t="s">
        <v>96</v>
      </c>
      <c r="B225" s="1" t="s">
        <v>7</v>
      </c>
      <c r="C225" s="1" t="s">
        <v>95</v>
      </c>
      <c r="D225" s="2">
        <v>0.69791666666666663</v>
      </c>
      <c r="E225" s="2">
        <v>0.76041666666666663</v>
      </c>
      <c r="F225">
        <v>60</v>
      </c>
      <c r="G225" s="2">
        <f>kursanci__35[[#This Row],[Godzina zakoñczenia]]-kursanci__35[[#This Row],[Godzina rozpoczêcia]]</f>
        <v>6.25E-2</v>
      </c>
      <c r="H225" s="1">
        <f>kursanci__35[[#This Row],[trwanie]]*24</f>
        <v>1.5</v>
      </c>
      <c r="I225" s="1">
        <f>kursanci__35[[#This Row],[Stawka za godzinê]]*kursanci__35[[#This Row],[godz]]</f>
        <v>90</v>
      </c>
    </row>
    <row r="226" spans="1:9" x14ac:dyDescent="0.25">
      <c r="A226" s="1" t="s">
        <v>23</v>
      </c>
      <c r="B226" s="1" t="s">
        <v>14</v>
      </c>
      <c r="C226" s="1" t="s">
        <v>97</v>
      </c>
      <c r="D226" s="2">
        <v>0.375</v>
      </c>
      <c r="E226" s="2">
        <v>0.42708333333333331</v>
      </c>
      <c r="F226">
        <v>40</v>
      </c>
      <c r="G226" s="2">
        <f>kursanci__35[[#This Row],[Godzina zakoñczenia]]-kursanci__35[[#This Row],[Godzina rozpoczêcia]]</f>
        <v>5.2083333333333315E-2</v>
      </c>
      <c r="H226" s="1">
        <f>kursanci__35[[#This Row],[trwanie]]*24</f>
        <v>1.2499999999999996</v>
      </c>
      <c r="I226" s="1">
        <f>kursanci__35[[#This Row],[Stawka za godzinê]]*kursanci__35[[#This Row],[godz]]</f>
        <v>49.999999999999986</v>
      </c>
    </row>
    <row r="227" spans="1:9" x14ac:dyDescent="0.25">
      <c r="A227" s="1" t="s">
        <v>19</v>
      </c>
      <c r="B227" s="1" t="s">
        <v>14</v>
      </c>
      <c r="C227" s="1" t="s">
        <v>98</v>
      </c>
      <c r="D227" s="2">
        <v>0.375</v>
      </c>
      <c r="E227" s="2">
        <v>0.4375</v>
      </c>
      <c r="F227">
        <v>40</v>
      </c>
      <c r="G227" s="2">
        <f>kursanci__35[[#This Row],[Godzina zakoñczenia]]-kursanci__35[[#This Row],[Godzina rozpoczêcia]]</f>
        <v>6.25E-2</v>
      </c>
      <c r="H227" s="1">
        <f>kursanci__35[[#This Row],[trwanie]]*24</f>
        <v>1.5</v>
      </c>
      <c r="I227" s="1">
        <f>kursanci__35[[#This Row],[Stawka za godzinê]]*kursanci__35[[#This Row],[godz]]</f>
        <v>60</v>
      </c>
    </row>
    <row r="228" spans="1:9" x14ac:dyDescent="0.25">
      <c r="A228" s="1" t="s">
        <v>6</v>
      </c>
      <c r="B228" s="1" t="s">
        <v>7</v>
      </c>
      <c r="C228" s="1" t="s">
        <v>98</v>
      </c>
      <c r="D228" s="2">
        <v>0.4375</v>
      </c>
      <c r="E228" s="2">
        <v>0.51041666666666663</v>
      </c>
      <c r="F228">
        <v>60</v>
      </c>
      <c r="G228" s="2">
        <f>kursanci__35[[#This Row],[Godzina zakoñczenia]]-kursanci__35[[#This Row],[Godzina rozpoczêcia]]</f>
        <v>7.291666666666663E-2</v>
      </c>
      <c r="H228" s="1">
        <f>kursanci__35[[#This Row],[trwanie]]*24</f>
        <v>1.7499999999999991</v>
      </c>
      <c r="I228" s="1">
        <f>kursanci__35[[#This Row],[Stawka za godzinê]]*kursanci__35[[#This Row],[godz]]</f>
        <v>104.99999999999994</v>
      </c>
    </row>
    <row r="229" spans="1:9" x14ac:dyDescent="0.25">
      <c r="A229" s="1" t="s">
        <v>27</v>
      </c>
      <c r="B229" s="1" t="s">
        <v>14</v>
      </c>
      <c r="C229" s="1" t="s">
        <v>98</v>
      </c>
      <c r="D229" s="2">
        <v>0.52083333333333337</v>
      </c>
      <c r="E229" s="2">
        <v>0.58333333333333337</v>
      </c>
      <c r="F229">
        <v>40</v>
      </c>
      <c r="G229" s="2">
        <f>kursanci__35[[#This Row],[Godzina zakoñczenia]]-kursanci__35[[#This Row],[Godzina rozpoczêcia]]</f>
        <v>6.25E-2</v>
      </c>
      <c r="H229" s="1">
        <f>kursanci__35[[#This Row],[trwanie]]*24</f>
        <v>1.5</v>
      </c>
      <c r="I229" s="1">
        <f>kursanci__35[[#This Row],[Stawka za godzinê]]*kursanci__35[[#This Row],[godz]]</f>
        <v>60</v>
      </c>
    </row>
    <row r="230" spans="1:9" x14ac:dyDescent="0.25">
      <c r="A230" s="1" t="s">
        <v>23</v>
      </c>
      <c r="B230" s="1" t="s">
        <v>14</v>
      </c>
      <c r="C230" s="1" t="s">
        <v>99</v>
      </c>
      <c r="D230" s="2">
        <v>0.375</v>
      </c>
      <c r="E230" s="2">
        <v>0.45833333333333331</v>
      </c>
      <c r="F230">
        <v>40</v>
      </c>
      <c r="G230" s="2">
        <f>kursanci__35[[#This Row],[Godzina zakoñczenia]]-kursanci__35[[#This Row],[Godzina rozpoczêcia]]</f>
        <v>8.3333333333333315E-2</v>
      </c>
      <c r="H230" s="1">
        <f>kursanci__35[[#This Row],[trwanie]]*24</f>
        <v>1.9999999999999996</v>
      </c>
      <c r="I230" s="1">
        <f>kursanci__35[[#This Row],[Stawka za godzinê]]*kursanci__35[[#This Row],[godz]]</f>
        <v>79.999999999999986</v>
      </c>
    </row>
    <row r="231" spans="1:9" x14ac:dyDescent="0.25">
      <c r="A231" s="1" t="s">
        <v>26</v>
      </c>
      <c r="B231" s="1" t="s">
        <v>14</v>
      </c>
      <c r="C231" s="1" t="s">
        <v>99</v>
      </c>
      <c r="D231" s="2">
        <v>0.45833333333333331</v>
      </c>
      <c r="E231" s="2">
        <v>0.51041666666666663</v>
      </c>
      <c r="F231">
        <v>40</v>
      </c>
      <c r="G231" s="2">
        <f>kursanci__35[[#This Row],[Godzina zakoñczenia]]-kursanci__35[[#This Row],[Godzina rozpoczêcia]]</f>
        <v>5.2083333333333315E-2</v>
      </c>
      <c r="H231" s="1">
        <f>kursanci__35[[#This Row],[trwanie]]*24</f>
        <v>1.2499999999999996</v>
      </c>
      <c r="I231" s="1">
        <f>kursanci__35[[#This Row],[Stawka za godzinê]]*kursanci__35[[#This Row],[godz]]</f>
        <v>49.999999999999986</v>
      </c>
    </row>
    <row r="232" spans="1:9" x14ac:dyDescent="0.25">
      <c r="A232" s="1" t="s">
        <v>18</v>
      </c>
      <c r="B232" s="1" t="s">
        <v>7</v>
      </c>
      <c r="C232" s="1" t="s">
        <v>99</v>
      </c>
      <c r="D232" s="2">
        <v>0.52083333333333337</v>
      </c>
      <c r="E232" s="2">
        <v>0.58333333333333337</v>
      </c>
      <c r="F232">
        <v>60</v>
      </c>
      <c r="G232" s="2">
        <f>kursanci__35[[#This Row],[Godzina zakoñczenia]]-kursanci__35[[#This Row],[Godzina rozpoczêcia]]</f>
        <v>6.25E-2</v>
      </c>
      <c r="H232" s="1">
        <f>kursanci__35[[#This Row],[trwanie]]*24</f>
        <v>1.5</v>
      </c>
      <c r="I232" s="1">
        <f>kursanci__35[[#This Row],[Stawka za godzinê]]*kursanci__35[[#This Row],[godz]]</f>
        <v>90</v>
      </c>
    </row>
    <row r="233" spans="1:9" x14ac:dyDescent="0.25">
      <c r="A233" s="1" t="s">
        <v>26</v>
      </c>
      <c r="B233" s="1" t="s">
        <v>14</v>
      </c>
      <c r="C233" s="1" t="s">
        <v>100</v>
      </c>
      <c r="D233" s="2">
        <v>0.375</v>
      </c>
      <c r="E233" s="2">
        <v>0.44791666666666669</v>
      </c>
      <c r="F233">
        <v>40</v>
      </c>
      <c r="G233" s="2">
        <f>kursanci__35[[#This Row],[Godzina zakoñczenia]]-kursanci__35[[#This Row],[Godzina rozpoczêcia]]</f>
        <v>7.2916666666666685E-2</v>
      </c>
      <c r="H233" s="1">
        <f>kursanci__35[[#This Row],[trwanie]]*24</f>
        <v>1.7500000000000004</v>
      </c>
      <c r="I233" s="1">
        <f>kursanci__35[[#This Row],[Stawka za godzinê]]*kursanci__35[[#This Row],[godz]]</f>
        <v>70.000000000000014</v>
      </c>
    </row>
    <row r="234" spans="1:9" x14ac:dyDescent="0.25">
      <c r="A234" s="1" t="s">
        <v>27</v>
      </c>
      <c r="B234" s="1" t="s">
        <v>14</v>
      </c>
      <c r="C234" s="1" t="s">
        <v>100</v>
      </c>
      <c r="D234" s="2">
        <v>0.45833333333333331</v>
      </c>
      <c r="E234" s="2">
        <v>0.53125</v>
      </c>
      <c r="F234">
        <v>40</v>
      </c>
      <c r="G234" s="2">
        <f>kursanci__35[[#This Row],[Godzina zakoñczenia]]-kursanci__35[[#This Row],[Godzina rozpoczêcia]]</f>
        <v>7.2916666666666685E-2</v>
      </c>
      <c r="H234" s="1">
        <f>kursanci__35[[#This Row],[trwanie]]*24</f>
        <v>1.7500000000000004</v>
      </c>
      <c r="I234" s="1">
        <f>kursanci__35[[#This Row],[Stawka za godzinê]]*kursanci__35[[#This Row],[godz]]</f>
        <v>70.000000000000014</v>
      </c>
    </row>
    <row r="235" spans="1:9" x14ac:dyDescent="0.25">
      <c r="A235" s="1" t="s">
        <v>12</v>
      </c>
      <c r="B235" s="1" t="s">
        <v>7</v>
      </c>
      <c r="C235" s="1" t="s">
        <v>100</v>
      </c>
      <c r="D235" s="2">
        <v>0.53125</v>
      </c>
      <c r="E235" s="2">
        <v>0.58333333333333337</v>
      </c>
      <c r="F235">
        <v>60</v>
      </c>
      <c r="G235" s="2">
        <f>kursanci__35[[#This Row],[Godzina zakoñczenia]]-kursanci__35[[#This Row],[Godzina rozpoczêcia]]</f>
        <v>5.208333333333337E-2</v>
      </c>
      <c r="H235" s="1">
        <f>kursanci__35[[#This Row],[trwanie]]*24</f>
        <v>1.2500000000000009</v>
      </c>
      <c r="I235" s="1">
        <f>kursanci__35[[#This Row],[Stawka za godzinê]]*kursanci__35[[#This Row],[godz]]</f>
        <v>75.000000000000057</v>
      </c>
    </row>
    <row r="236" spans="1:9" x14ac:dyDescent="0.25">
      <c r="A236" s="1" t="s">
        <v>16</v>
      </c>
      <c r="B236" s="1" t="s">
        <v>10</v>
      </c>
      <c r="C236" s="1" t="s">
        <v>100</v>
      </c>
      <c r="D236" s="2">
        <v>0.59375</v>
      </c>
      <c r="E236" s="2">
        <v>0.65625</v>
      </c>
      <c r="F236">
        <v>50</v>
      </c>
      <c r="G236" s="2">
        <f>kursanci__35[[#This Row],[Godzina zakoñczenia]]-kursanci__35[[#This Row],[Godzina rozpoczêcia]]</f>
        <v>6.25E-2</v>
      </c>
      <c r="H236" s="1">
        <f>kursanci__35[[#This Row],[trwanie]]*24</f>
        <v>1.5</v>
      </c>
      <c r="I236" s="1">
        <f>kursanci__35[[#This Row],[Stawka za godzinê]]*kursanci__35[[#This Row],[godz]]</f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DDB9-F96C-4F15-8EF9-1DC556C75005}">
  <dimension ref="A3:B21"/>
  <sheetViews>
    <sheetView workbookViewId="0">
      <selection activeCell="A3" sqref="A3:B20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3" t="s">
        <v>105</v>
      </c>
      <c r="B3" t="s">
        <v>107</v>
      </c>
    </row>
    <row r="4" spans="1:2" x14ac:dyDescent="0.25">
      <c r="A4" s="4" t="s">
        <v>13</v>
      </c>
      <c r="B4" s="1">
        <v>1520</v>
      </c>
    </row>
    <row r="5" spans="1:2" x14ac:dyDescent="0.25">
      <c r="A5" s="4" t="s">
        <v>16</v>
      </c>
      <c r="B5" s="1">
        <v>1192.5</v>
      </c>
    </row>
    <row r="6" spans="1:2" x14ac:dyDescent="0.25">
      <c r="A6" s="4" t="s">
        <v>48</v>
      </c>
      <c r="B6" s="1">
        <v>59.999999999999943</v>
      </c>
    </row>
    <row r="7" spans="1:2" x14ac:dyDescent="0.25">
      <c r="A7" s="4" t="s">
        <v>62</v>
      </c>
      <c r="B7" s="1">
        <v>780.00000000000011</v>
      </c>
    </row>
    <row r="8" spans="1:2" x14ac:dyDescent="0.25">
      <c r="A8" s="4" t="s">
        <v>6</v>
      </c>
      <c r="B8" s="1">
        <v>1755</v>
      </c>
    </row>
    <row r="9" spans="1:2" x14ac:dyDescent="0.25">
      <c r="A9" s="4" t="s">
        <v>24</v>
      </c>
      <c r="B9" s="1">
        <v>1099.9999999999998</v>
      </c>
    </row>
    <row r="10" spans="1:2" x14ac:dyDescent="0.25">
      <c r="A10" s="4" t="s">
        <v>23</v>
      </c>
      <c r="B10" s="1">
        <v>1294.9999999999995</v>
      </c>
    </row>
    <row r="11" spans="1:2" x14ac:dyDescent="0.25">
      <c r="A11" s="4" t="s">
        <v>18</v>
      </c>
      <c r="B11" s="1">
        <v>2040</v>
      </c>
    </row>
    <row r="12" spans="1:2" x14ac:dyDescent="0.25">
      <c r="A12" s="4" t="s">
        <v>26</v>
      </c>
      <c r="B12" s="1">
        <v>1200</v>
      </c>
    </row>
    <row r="13" spans="1:2" x14ac:dyDescent="0.25">
      <c r="A13" s="4" t="s">
        <v>54</v>
      </c>
      <c r="B13" s="1">
        <v>50.000000000000021</v>
      </c>
    </row>
    <row r="14" spans="1:2" x14ac:dyDescent="0.25">
      <c r="A14" s="4" t="s">
        <v>96</v>
      </c>
      <c r="B14" s="1">
        <v>90</v>
      </c>
    </row>
    <row r="15" spans="1:2" x14ac:dyDescent="0.25">
      <c r="A15" s="4" t="s">
        <v>58</v>
      </c>
      <c r="B15" s="1">
        <v>105.00000000000003</v>
      </c>
    </row>
    <row r="16" spans="1:2" x14ac:dyDescent="0.25">
      <c r="A16" s="4" t="s">
        <v>43</v>
      </c>
      <c r="B16" s="1">
        <v>80.000000000000028</v>
      </c>
    </row>
    <row r="17" spans="1:2" x14ac:dyDescent="0.25">
      <c r="A17" s="4" t="s">
        <v>9</v>
      </c>
      <c r="B17" s="1">
        <v>2062.5</v>
      </c>
    </row>
    <row r="18" spans="1:2" x14ac:dyDescent="0.25">
      <c r="A18" s="4" t="s">
        <v>19</v>
      </c>
      <c r="B18" s="1">
        <v>1095.0000000000002</v>
      </c>
    </row>
    <row r="19" spans="1:2" x14ac:dyDescent="0.25">
      <c r="A19" s="4" t="s">
        <v>27</v>
      </c>
      <c r="B19" s="1">
        <v>1175</v>
      </c>
    </row>
    <row r="20" spans="1:2" x14ac:dyDescent="0.25">
      <c r="A20" s="4" t="s">
        <v>12</v>
      </c>
      <c r="B20" s="1">
        <v>1540</v>
      </c>
    </row>
    <row r="21" spans="1:2" x14ac:dyDescent="0.25">
      <c r="A21" s="4" t="s">
        <v>106</v>
      </c>
      <c r="B21" s="1">
        <v>17140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ABEA-8DCD-4792-A640-079A9FEE64E9}">
  <dimension ref="F4:G21"/>
  <sheetViews>
    <sheetView workbookViewId="0">
      <selection activeCell="I27" sqref="I27"/>
    </sheetView>
  </sheetViews>
  <sheetFormatPr defaultRowHeight="15" x14ac:dyDescent="0.25"/>
  <cols>
    <col min="6" max="6" width="10.85546875" bestFit="1" customWidth="1"/>
    <col min="7" max="7" width="12.140625" bestFit="1" customWidth="1"/>
  </cols>
  <sheetData>
    <row r="4" spans="6:7" x14ac:dyDescent="0.25">
      <c r="F4" t="s">
        <v>108</v>
      </c>
      <c r="G4" t="s">
        <v>102</v>
      </c>
    </row>
    <row r="5" spans="6:7" x14ac:dyDescent="0.25">
      <c r="F5" t="s">
        <v>9</v>
      </c>
      <c r="G5">
        <v>2062.5</v>
      </c>
    </row>
    <row r="6" spans="6:7" x14ac:dyDescent="0.25">
      <c r="F6" t="s">
        <v>18</v>
      </c>
      <c r="G6">
        <v>2040</v>
      </c>
    </row>
    <row r="7" spans="6:7" x14ac:dyDescent="0.25">
      <c r="F7" t="s">
        <v>6</v>
      </c>
      <c r="G7">
        <v>1755</v>
      </c>
    </row>
    <row r="8" spans="6:7" x14ac:dyDescent="0.25">
      <c r="F8" t="s">
        <v>12</v>
      </c>
      <c r="G8">
        <v>1540</v>
      </c>
    </row>
    <row r="9" spans="6:7" x14ac:dyDescent="0.25">
      <c r="F9" t="s">
        <v>13</v>
      </c>
      <c r="G9">
        <v>1520</v>
      </c>
    </row>
    <row r="10" spans="6:7" x14ac:dyDescent="0.25">
      <c r="F10" t="s">
        <v>23</v>
      </c>
      <c r="G10">
        <v>1294.9999999999995</v>
      </c>
    </row>
    <row r="11" spans="6:7" x14ac:dyDescent="0.25">
      <c r="F11" t="s">
        <v>26</v>
      </c>
      <c r="G11">
        <v>1200</v>
      </c>
    </row>
    <row r="12" spans="6:7" x14ac:dyDescent="0.25">
      <c r="F12" t="s">
        <v>16</v>
      </c>
      <c r="G12">
        <v>1192.5</v>
      </c>
    </row>
    <row r="13" spans="6:7" x14ac:dyDescent="0.25">
      <c r="F13" t="s">
        <v>27</v>
      </c>
      <c r="G13">
        <v>1175</v>
      </c>
    </row>
    <row r="14" spans="6:7" x14ac:dyDescent="0.25">
      <c r="F14" t="s">
        <v>24</v>
      </c>
      <c r="G14">
        <v>1099.9999999999998</v>
      </c>
    </row>
    <row r="15" spans="6:7" x14ac:dyDescent="0.25">
      <c r="F15" t="s">
        <v>19</v>
      </c>
      <c r="G15">
        <v>1095.0000000000002</v>
      </c>
    </row>
    <row r="16" spans="6:7" x14ac:dyDescent="0.25">
      <c r="F16" t="s">
        <v>62</v>
      </c>
      <c r="G16">
        <v>780.00000000000011</v>
      </c>
    </row>
    <row r="17" spans="6:7" x14ac:dyDescent="0.25">
      <c r="F17" t="s">
        <v>58</v>
      </c>
      <c r="G17">
        <v>105.00000000000003</v>
      </c>
    </row>
    <row r="18" spans="6:7" x14ac:dyDescent="0.25">
      <c r="F18" t="s">
        <v>96</v>
      </c>
      <c r="G18">
        <v>90</v>
      </c>
    </row>
    <row r="19" spans="6:7" x14ac:dyDescent="0.25">
      <c r="F19" t="s">
        <v>43</v>
      </c>
      <c r="G19">
        <v>80.000000000000028</v>
      </c>
    </row>
    <row r="20" spans="6:7" x14ac:dyDescent="0.25">
      <c r="F20" t="s">
        <v>48</v>
      </c>
      <c r="G20">
        <v>59.999999999999943</v>
      </c>
    </row>
    <row r="21" spans="6:7" x14ac:dyDescent="0.25">
      <c r="F21" t="s">
        <v>54</v>
      </c>
      <c r="G21">
        <v>50.000000000000021</v>
      </c>
    </row>
  </sheetData>
  <sortState xmlns:xlrd2="http://schemas.microsoft.com/office/spreadsheetml/2017/richdata2" ref="F5:G21">
    <sortCondition descending="1" ref="G5:G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04A5-EED2-4A32-A6C3-E8ED373D70CC}">
  <dimension ref="A3:B21"/>
  <sheetViews>
    <sheetView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3" t="s">
        <v>105</v>
      </c>
      <c r="B3" t="s">
        <v>109</v>
      </c>
    </row>
    <row r="4" spans="1:2" x14ac:dyDescent="0.25">
      <c r="A4" s="4" t="s">
        <v>13</v>
      </c>
      <c r="B4" s="1">
        <v>24</v>
      </c>
    </row>
    <row r="5" spans="1:2" x14ac:dyDescent="0.25">
      <c r="A5" s="4" t="s">
        <v>16</v>
      </c>
      <c r="B5" s="1">
        <v>16</v>
      </c>
    </row>
    <row r="6" spans="1:2" x14ac:dyDescent="0.25">
      <c r="A6" s="4" t="s">
        <v>48</v>
      </c>
      <c r="B6" s="1">
        <v>1</v>
      </c>
    </row>
    <row r="7" spans="1:2" x14ac:dyDescent="0.25">
      <c r="A7" s="4" t="s">
        <v>62</v>
      </c>
      <c r="B7" s="1">
        <v>10</v>
      </c>
    </row>
    <row r="8" spans="1:2" x14ac:dyDescent="0.25">
      <c r="A8" s="4" t="s">
        <v>6</v>
      </c>
      <c r="B8" s="1">
        <v>20</v>
      </c>
    </row>
    <row r="9" spans="1:2" x14ac:dyDescent="0.25">
      <c r="A9" s="4" t="s">
        <v>24</v>
      </c>
      <c r="B9" s="1">
        <v>14</v>
      </c>
    </row>
    <row r="10" spans="1:2" x14ac:dyDescent="0.25">
      <c r="A10" s="4" t="s">
        <v>23</v>
      </c>
      <c r="B10" s="1">
        <v>18</v>
      </c>
    </row>
    <row r="11" spans="1:2" x14ac:dyDescent="0.25">
      <c r="A11" s="4" t="s">
        <v>18</v>
      </c>
      <c r="B11" s="1">
        <v>24</v>
      </c>
    </row>
    <row r="12" spans="1:2" x14ac:dyDescent="0.25">
      <c r="A12" s="4" t="s">
        <v>26</v>
      </c>
      <c r="B12" s="1">
        <v>22</v>
      </c>
    </row>
    <row r="13" spans="1:2" x14ac:dyDescent="0.25">
      <c r="A13" s="4" t="s">
        <v>54</v>
      </c>
      <c r="B13" s="1">
        <v>1</v>
      </c>
    </row>
    <row r="14" spans="1:2" x14ac:dyDescent="0.25">
      <c r="A14" s="4" t="s">
        <v>96</v>
      </c>
      <c r="B14" s="1">
        <v>1</v>
      </c>
    </row>
    <row r="15" spans="1:2" x14ac:dyDescent="0.25">
      <c r="A15" s="4" t="s">
        <v>58</v>
      </c>
      <c r="B15" s="1">
        <v>1</v>
      </c>
    </row>
    <row r="16" spans="1:2" x14ac:dyDescent="0.25">
      <c r="A16" s="4" t="s">
        <v>43</v>
      </c>
      <c r="B16" s="1">
        <v>1</v>
      </c>
    </row>
    <row r="17" spans="1:2" x14ac:dyDescent="0.25">
      <c r="A17" s="4" t="s">
        <v>9</v>
      </c>
      <c r="B17" s="1">
        <v>29</v>
      </c>
    </row>
    <row r="18" spans="1:2" x14ac:dyDescent="0.25">
      <c r="A18" s="4" t="s">
        <v>19</v>
      </c>
      <c r="B18" s="1">
        <v>16</v>
      </c>
    </row>
    <row r="19" spans="1:2" x14ac:dyDescent="0.25">
      <c r="A19" s="4" t="s">
        <v>27</v>
      </c>
      <c r="B19" s="1">
        <v>18</v>
      </c>
    </row>
    <row r="20" spans="1:2" x14ac:dyDescent="0.25">
      <c r="A20" s="4" t="s">
        <v>12</v>
      </c>
      <c r="B20" s="1">
        <v>19</v>
      </c>
    </row>
    <row r="21" spans="1:2" x14ac:dyDescent="0.25">
      <c r="A21" s="4" t="s">
        <v>106</v>
      </c>
      <c r="B21" s="1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5301-0650-49FF-8407-670D6DC5C258}">
  <dimension ref="A1:S236"/>
  <sheetViews>
    <sheetView topLeftCell="D1" workbookViewId="0">
      <selection activeCell="M23" sqref="M23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bestFit="1" customWidth="1"/>
    <col min="5" max="5" width="22" bestFit="1" customWidth="1"/>
    <col min="6" max="6" width="19.5703125" bestFit="1" customWidth="1"/>
    <col min="7" max="7" width="17.85546875" customWidth="1"/>
    <col min="8" max="8" width="9.140625" style="1"/>
    <col min="9" max="9" width="15.140625" style="1" customWidth="1"/>
    <col min="10" max="10" width="11.42578125" bestFit="1" customWidth="1"/>
    <col min="11" max="11" width="15.7109375" customWidth="1"/>
    <col min="12" max="12" width="21.140625" bestFit="1" customWidth="1"/>
    <col min="14" max="14" width="13.5703125" customWidth="1"/>
    <col min="15" max="15" width="10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101</v>
      </c>
      <c r="H1" s="1" t="s">
        <v>104</v>
      </c>
      <c r="I1" s="1" t="s">
        <v>102</v>
      </c>
      <c r="J1" t="s">
        <v>110</v>
      </c>
      <c r="K1" t="s">
        <v>111</v>
      </c>
      <c r="L1" t="s">
        <v>112</v>
      </c>
      <c r="M1" t="s">
        <v>103</v>
      </c>
      <c r="N1" t="s">
        <v>113</v>
      </c>
      <c r="O1" t="s">
        <v>114</v>
      </c>
      <c r="S1">
        <f>MAX(kursanci__3[koszt])</f>
        <v>119.99999999999997</v>
      </c>
    </row>
    <row r="2" spans="1:19" x14ac:dyDescent="0.25">
      <c r="A2" s="1" t="s">
        <v>16</v>
      </c>
      <c r="B2" s="1" t="s">
        <v>7</v>
      </c>
      <c r="C2" s="1" t="s">
        <v>31</v>
      </c>
      <c r="D2" s="2">
        <v>0.44791666666666669</v>
      </c>
      <c r="E2" s="2">
        <v>0.48958333333333331</v>
      </c>
      <c r="F2">
        <v>60</v>
      </c>
      <c r="G2" s="2">
        <f>kursanci__3[[#This Row],[Godzina zakoñczenia]]-kursanci__3[[#This Row],[Godzina rozpoczêcia]]</f>
        <v>4.166666666666663E-2</v>
      </c>
      <c r="H2" s="1">
        <f>kursanci__3[[#This Row],[trwanie]]*24</f>
        <v>0.99999999999999911</v>
      </c>
      <c r="I2" s="1">
        <f>kursanci__3[[#This Row],[Stawka za godzinê]]*kursanci__3[[#This Row],[godz]]</f>
        <v>59.999999999999943</v>
      </c>
      <c r="J2" t="str">
        <f>UPPER(MID(kursanci__3[[#This Row],[Imiê kursanta]],1,3))</f>
        <v>AGN</v>
      </c>
      <c r="K2" s="1" t="str">
        <f>UPPER(MID(kursanci__3[[#This Row],[Przedmiot]],1,3))</f>
        <v>INF</v>
      </c>
      <c r="L2" s="1" t="str">
        <f>_xlfn.CONCAT(kursanci__3[[#This Row],[Imiê kursanta]],kursanci__3[[#This Row],[Przedmiot]])</f>
        <v>AgnieszkaInformatyka</v>
      </c>
      <c r="M2" s="1">
        <v>1</v>
      </c>
      <c r="N2" s="1">
        <v>0</v>
      </c>
      <c r="O2" s="1" t="str">
        <f>_xlfn.CONCAT(kursanci__3[[#This Row],[3 imienia]],kursanci__3[[#This Row],[przedmiot2]],kursanci__3[[#This Row],[Column1]])</f>
        <v>AGNINF1</v>
      </c>
    </row>
    <row r="3" spans="1:19" x14ac:dyDescent="0.25">
      <c r="A3" s="1" t="s">
        <v>16</v>
      </c>
      <c r="B3" s="1" t="s">
        <v>7</v>
      </c>
      <c r="C3" s="1" t="s">
        <v>37</v>
      </c>
      <c r="D3" s="2">
        <v>0.64583333333333337</v>
      </c>
      <c r="E3" s="2">
        <v>0.70833333333333337</v>
      </c>
      <c r="F3">
        <v>60</v>
      </c>
      <c r="G3" s="2">
        <f>kursanci__3[[#This Row],[Godzina zakoñczenia]]-kursanci__3[[#This Row],[Godzina rozpoczêcia]]</f>
        <v>6.25E-2</v>
      </c>
      <c r="H3" s="1">
        <f>kursanci__3[[#This Row],[trwanie]]*24</f>
        <v>1.5</v>
      </c>
      <c r="I3" s="1">
        <f>kursanci__3[[#This Row],[Stawka za godzinê]]*kursanci__3[[#This Row],[godz]]</f>
        <v>90</v>
      </c>
      <c r="J3" t="str">
        <f>UPPER(MID(kursanci__3[[#This Row],[Imiê kursanta]],1,3))</f>
        <v>AGN</v>
      </c>
      <c r="K3" s="1" t="str">
        <f>UPPER(MID(kursanci__3[[#This Row],[Przedmiot]],1,3))</f>
        <v>INF</v>
      </c>
      <c r="L3" s="1" t="str">
        <f>_xlfn.CONCAT(kursanci__3[[#This Row],[Imiê kursanta]],kursanci__3[[#This Row],[Przedmiot]])</f>
        <v>AgnieszkaInformatyka</v>
      </c>
      <c r="M3" s="1">
        <f>IF(kursanci__3[[#This Row],[id]]=L2,M2+1,1)</f>
        <v>2</v>
      </c>
      <c r="N3" s="1">
        <f>IF(M4=1,1,0)</f>
        <v>0</v>
      </c>
      <c r="O3" s="1" t="str">
        <f>_xlfn.CONCAT(kursanci__3[[#This Row],[3 imienia]],kursanci__3[[#This Row],[przedmiot2]],kursanci__3[[#This Row],[Column1]])</f>
        <v>AGNINF2</v>
      </c>
    </row>
    <row r="4" spans="1:19" x14ac:dyDescent="0.25">
      <c r="A4" s="1" t="s">
        <v>16</v>
      </c>
      <c r="B4" s="1" t="s">
        <v>7</v>
      </c>
      <c r="C4" s="1" t="s">
        <v>38</v>
      </c>
      <c r="D4" s="2">
        <v>0.44791666666666669</v>
      </c>
      <c r="E4" s="2">
        <v>0.51041666666666663</v>
      </c>
      <c r="F4">
        <v>60</v>
      </c>
      <c r="G4" s="2">
        <f>kursanci__3[[#This Row],[Godzina zakoñczenia]]-kursanci__3[[#This Row],[Godzina rozpoczêcia]]</f>
        <v>6.2499999999999944E-2</v>
      </c>
      <c r="H4" s="1">
        <f>kursanci__3[[#This Row],[trwanie]]*24</f>
        <v>1.4999999999999987</v>
      </c>
      <c r="I4" s="1">
        <f>kursanci__3[[#This Row],[Stawka za godzinê]]*kursanci__3[[#This Row],[godz]]</f>
        <v>89.999999999999915</v>
      </c>
      <c r="J4" t="str">
        <f>UPPER(MID(kursanci__3[[#This Row],[Imiê kursanta]],1,3))</f>
        <v>AGN</v>
      </c>
      <c r="K4" s="1" t="str">
        <f>UPPER(MID(kursanci__3[[#This Row],[Przedmiot]],1,3))</f>
        <v>INF</v>
      </c>
      <c r="L4" s="1" t="str">
        <f>_xlfn.CONCAT(kursanci__3[[#This Row],[Imiê kursanta]],kursanci__3[[#This Row],[Przedmiot]])</f>
        <v>AgnieszkaInformatyka</v>
      </c>
      <c r="M4" s="1">
        <f>IF(kursanci__3[[#This Row],[id]]=L3,M3+1,1)</f>
        <v>3</v>
      </c>
      <c r="N4" s="1">
        <f t="shared" ref="N4:N67" si="0">IF(M5=1,1,0)</f>
        <v>0</v>
      </c>
      <c r="O4" s="1" t="str">
        <f>_xlfn.CONCAT(kursanci__3[[#This Row],[3 imienia]],kursanci__3[[#This Row],[przedmiot2]],kursanci__3[[#This Row],[Column1]])</f>
        <v>AGNINF3</v>
      </c>
    </row>
    <row r="5" spans="1:19" x14ac:dyDescent="0.25">
      <c r="A5" s="1" t="s">
        <v>16</v>
      </c>
      <c r="B5" s="1" t="s">
        <v>7</v>
      </c>
      <c r="C5" s="1" t="s">
        <v>40</v>
      </c>
      <c r="D5" s="2">
        <v>0.46875</v>
      </c>
      <c r="E5" s="2">
        <v>0.51041666666666663</v>
      </c>
      <c r="F5">
        <v>60</v>
      </c>
      <c r="G5" s="2">
        <f>kursanci__3[[#This Row],[Godzina zakoñczenia]]-kursanci__3[[#This Row],[Godzina rozpoczêcia]]</f>
        <v>4.166666666666663E-2</v>
      </c>
      <c r="H5" s="1">
        <f>kursanci__3[[#This Row],[trwanie]]*24</f>
        <v>0.99999999999999911</v>
      </c>
      <c r="I5" s="1">
        <f>kursanci__3[[#This Row],[Stawka za godzinê]]*kursanci__3[[#This Row],[godz]]</f>
        <v>59.999999999999943</v>
      </c>
      <c r="J5" t="str">
        <f>UPPER(MID(kursanci__3[[#This Row],[Imiê kursanta]],1,3))</f>
        <v>AGN</v>
      </c>
      <c r="K5" s="1" t="str">
        <f>UPPER(MID(kursanci__3[[#This Row],[Przedmiot]],1,3))</f>
        <v>INF</v>
      </c>
      <c r="L5" s="1" t="str">
        <f>_xlfn.CONCAT(kursanci__3[[#This Row],[Imiê kursanta]],kursanci__3[[#This Row],[Przedmiot]])</f>
        <v>AgnieszkaInformatyka</v>
      </c>
      <c r="M5" s="1">
        <f>IF(kursanci__3[[#This Row],[id]]=L4,M4+1,1)</f>
        <v>4</v>
      </c>
      <c r="N5" s="1">
        <f t="shared" si="0"/>
        <v>0</v>
      </c>
      <c r="O5" s="1" t="str">
        <f>_xlfn.CONCAT(kursanci__3[[#This Row],[3 imienia]],kursanci__3[[#This Row],[przedmiot2]],kursanci__3[[#This Row],[Column1]])</f>
        <v>AGNINF4</v>
      </c>
    </row>
    <row r="6" spans="1:19" x14ac:dyDescent="0.25">
      <c r="A6" s="1" t="s">
        <v>16</v>
      </c>
      <c r="B6" s="1" t="s">
        <v>7</v>
      </c>
      <c r="C6" s="1" t="s">
        <v>41</v>
      </c>
      <c r="D6" s="2">
        <v>0.57291666666666663</v>
      </c>
      <c r="E6" s="2">
        <v>0.625</v>
      </c>
      <c r="F6">
        <v>60</v>
      </c>
      <c r="G6" s="2">
        <f>kursanci__3[[#This Row],[Godzina zakoñczenia]]-kursanci__3[[#This Row],[Godzina rozpoczêcia]]</f>
        <v>5.208333333333337E-2</v>
      </c>
      <c r="H6" s="1">
        <f>kursanci__3[[#This Row],[trwanie]]*24</f>
        <v>1.2500000000000009</v>
      </c>
      <c r="I6" s="1">
        <f>kursanci__3[[#This Row],[Stawka za godzinê]]*kursanci__3[[#This Row],[godz]]</f>
        <v>75.000000000000057</v>
      </c>
      <c r="J6" t="str">
        <f>UPPER(MID(kursanci__3[[#This Row],[Imiê kursanta]],1,3))</f>
        <v>AGN</v>
      </c>
      <c r="K6" s="1" t="str">
        <f>UPPER(MID(kursanci__3[[#This Row],[Przedmiot]],1,3))</f>
        <v>INF</v>
      </c>
      <c r="L6" s="1" t="str">
        <f>_xlfn.CONCAT(kursanci__3[[#This Row],[Imiê kursanta]],kursanci__3[[#This Row],[Przedmiot]])</f>
        <v>AgnieszkaInformatyka</v>
      </c>
      <c r="M6" s="1">
        <f>IF(kursanci__3[[#This Row],[id]]=L5,M5+1,1)</f>
        <v>5</v>
      </c>
      <c r="N6" s="1">
        <f t="shared" si="0"/>
        <v>0</v>
      </c>
      <c r="O6" s="1" t="str">
        <f>_xlfn.CONCAT(kursanci__3[[#This Row],[3 imienia]],kursanci__3[[#This Row],[przedmiot2]],kursanci__3[[#This Row],[Column1]])</f>
        <v>AGNINF5</v>
      </c>
    </row>
    <row r="7" spans="1:19" x14ac:dyDescent="0.25">
      <c r="A7" s="1" t="s">
        <v>16</v>
      </c>
      <c r="B7" s="1" t="s">
        <v>7</v>
      </c>
      <c r="C7" s="1" t="s">
        <v>51</v>
      </c>
      <c r="D7" s="2">
        <v>0.375</v>
      </c>
      <c r="E7" s="2">
        <v>0.42708333333333331</v>
      </c>
      <c r="F7">
        <v>60</v>
      </c>
      <c r="G7" s="2">
        <f>kursanci__3[[#This Row],[Godzina zakoñczenia]]-kursanci__3[[#This Row],[Godzina rozpoczêcia]]</f>
        <v>5.2083333333333315E-2</v>
      </c>
      <c r="H7" s="1">
        <f>kursanci__3[[#This Row],[trwanie]]*24</f>
        <v>1.2499999999999996</v>
      </c>
      <c r="I7" s="1">
        <f>kursanci__3[[#This Row],[Stawka za godzinê]]*kursanci__3[[#This Row],[godz]]</f>
        <v>74.999999999999972</v>
      </c>
      <c r="J7" t="str">
        <f>UPPER(MID(kursanci__3[[#This Row],[Imiê kursanta]],1,3))</f>
        <v>AGN</v>
      </c>
      <c r="K7" s="1" t="str">
        <f>UPPER(MID(kursanci__3[[#This Row],[Przedmiot]],1,3))</f>
        <v>INF</v>
      </c>
      <c r="L7" s="1" t="str">
        <f>_xlfn.CONCAT(kursanci__3[[#This Row],[Imiê kursanta]],kursanci__3[[#This Row],[Przedmiot]])</f>
        <v>AgnieszkaInformatyka</v>
      </c>
      <c r="M7" s="1">
        <f>IF(kursanci__3[[#This Row],[id]]=L6,M6+1,1)</f>
        <v>6</v>
      </c>
      <c r="N7" s="1">
        <f t="shared" si="0"/>
        <v>0</v>
      </c>
      <c r="O7" s="1" t="str">
        <f>_xlfn.CONCAT(kursanci__3[[#This Row],[3 imienia]],kursanci__3[[#This Row],[przedmiot2]],kursanci__3[[#This Row],[Column1]])</f>
        <v>AGNINF6</v>
      </c>
    </row>
    <row r="8" spans="1:19" x14ac:dyDescent="0.25">
      <c r="A8" s="1" t="s">
        <v>16</v>
      </c>
      <c r="B8" s="1" t="s">
        <v>7</v>
      </c>
      <c r="C8" s="1" t="s">
        <v>52</v>
      </c>
      <c r="D8" s="2">
        <v>0.375</v>
      </c>
      <c r="E8" s="2">
        <v>0.41666666666666669</v>
      </c>
      <c r="F8">
        <v>60</v>
      </c>
      <c r="G8" s="2">
        <f>kursanci__3[[#This Row],[Godzina zakoñczenia]]-kursanci__3[[#This Row],[Godzina rozpoczêcia]]</f>
        <v>4.1666666666666685E-2</v>
      </c>
      <c r="H8" s="1">
        <f>kursanci__3[[#This Row],[trwanie]]*24</f>
        <v>1.0000000000000004</v>
      </c>
      <c r="I8" s="1">
        <f>kursanci__3[[#This Row],[Stawka za godzinê]]*kursanci__3[[#This Row],[godz]]</f>
        <v>60.000000000000028</v>
      </c>
      <c r="J8" t="str">
        <f>UPPER(MID(kursanci__3[[#This Row],[Imiê kursanta]],1,3))</f>
        <v>AGN</v>
      </c>
      <c r="K8" s="1" t="str">
        <f>UPPER(MID(kursanci__3[[#This Row],[Przedmiot]],1,3))</f>
        <v>INF</v>
      </c>
      <c r="L8" s="1" t="str">
        <f>_xlfn.CONCAT(kursanci__3[[#This Row],[Imiê kursanta]],kursanci__3[[#This Row],[Przedmiot]])</f>
        <v>AgnieszkaInformatyka</v>
      </c>
      <c r="M8" s="1">
        <f>IF(kursanci__3[[#This Row],[id]]=L7,M7+1,1)</f>
        <v>7</v>
      </c>
      <c r="N8" s="1">
        <f t="shared" si="0"/>
        <v>0</v>
      </c>
      <c r="O8" s="1" t="str">
        <f>_xlfn.CONCAT(kursanci__3[[#This Row],[3 imienia]],kursanci__3[[#This Row],[przedmiot2]],kursanci__3[[#This Row],[Column1]])</f>
        <v>AGNINF7</v>
      </c>
    </row>
    <row r="9" spans="1:19" x14ac:dyDescent="0.25">
      <c r="A9" s="1" t="s">
        <v>16</v>
      </c>
      <c r="B9" s="1" t="s">
        <v>7</v>
      </c>
      <c r="C9" s="1" t="s">
        <v>61</v>
      </c>
      <c r="D9" s="2">
        <v>0.54166666666666663</v>
      </c>
      <c r="E9" s="2">
        <v>0.59375</v>
      </c>
      <c r="F9">
        <v>60</v>
      </c>
      <c r="G9" s="2">
        <f>kursanci__3[[#This Row],[Godzina zakoñczenia]]-kursanci__3[[#This Row],[Godzina rozpoczêcia]]</f>
        <v>5.208333333333337E-2</v>
      </c>
      <c r="H9" s="1">
        <f>kursanci__3[[#This Row],[trwanie]]*24</f>
        <v>1.2500000000000009</v>
      </c>
      <c r="I9" s="1">
        <f>kursanci__3[[#This Row],[Stawka za godzinê]]*kursanci__3[[#This Row],[godz]]</f>
        <v>75.000000000000057</v>
      </c>
      <c r="J9" t="str">
        <f>UPPER(MID(kursanci__3[[#This Row],[Imiê kursanta]],1,3))</f>
        <v>AGN</v>
      </c>
      <c r="K9" s="1" t="str">
        <f>UPPER(MID(kursanci__3[[#This Row],[Przedmiot]],1,3))</f>
        <v>INF</v>
      </c>
      <c r="L9" s="1" t="str">
        <f>_xlfn.CONCAT(kursanci__3[[#This Row],[Imiê kursanta]],kursanci__3[[#This Row],[Przedmiot]])</f>
        <v>AgnieszkaInformatyka</v>
      </c>
      <c r="M9" s="1">
        <f>IF(kursanci__3[[#This Row],[id]]=L8,M8+1,1)</f>
        <v>8</v>
      </c>
      <c r="N9" s="1">
        <f t="shared" si="0"/>
        <v>0</v>
      </c>
      <c r="O9" s="1" t="str">
        <f>_xlfn.CONCAT(kursanci__3[[#This Row],[3 imienia]],kursanci__3[[#This Row],[przedmiot2]],kursanci__3[[#This Row],[Column1]])</f>
        <v>AGNINF8</v>
      </c>
    </row>
    <row r="10" spans="1:19" x14ac:dyDescent="0.25">
      <c r="A10" s="1" t="s">
        <v>16</v>
      </c>
      <c r="B10" s="1" t="s">
        <v>7</v>
      </c>
      <c r="C10" s="1" t="s">
        <v>77</v>
      </c>
      <c r="D10" s="2">
        <v>0.375</v>
      </c>
      <c r="E10" s="2">
        <v>0.41666666666666669</v>
      </c>
      <c r="F10">
        <v>60</v>
      </c>
      <c r="G10" s="2">
        <f>kursanci__3[[#This Row],[Godzina zakoñczenia]]-kursanci__3[[#This Row],[Godzina rozpoczêcia]]</f>
        <v>4.1666666666666685E-2</v>
      </c>
      <c r="H10" s="1">
        <f>kursanci__3[[#This Row],[trwanie]]*24</f>
        <v>1.0000000000000004</v>
      </c>
      <c r="I10" s="1">
        <f>kursanci__3[[#This Row],[Stawka za godzinê]]*kursanci__3[[#This Row],[godz]]</f>
        <v>60.000000000000028</v>
      </c>
      <c r="J10" t="str">
        <f>UPPER(MID(kursanci__3[[#This Row],[Imiê kursanta]],1,3))</f>
        <v>AGN</v>
      </c>
      <c r="K10" s="1" t="str">
        <f>UPPER(MID(kursanci__3[[#This Row],[Przedmiot]],1,3))</f>
        <v>INF</v>
      </c>
      <c r="L10" s="1" t="str">
        <f>_xlfn.CONCAT(kursanci__3[[#This Row],[Imiê kursanta]],kursanci__3[[#This Row],[Przedmiot]])</f>
        <v>AgnieszkaInformatyka</v>
      </c>
      <c r="M10" s="1">
        <f>IF(kursanci__3[[#This Row],[id]]=L9,M9+1,1)</f>
        <v>9</v>
      </c>
      <c r="N10" s="1">
        <f t="shared" si="0"/>
        <v>0</v>
      </c>
      <c r="O10" s="1" t="str">
        <f>_xlfn.CONCAT(kursanci__3[[#This Row],[3 imienia]],kursanci__3[[#This Row],[przedmiot2]],kursanci__3[[#This Row],[Column1]])</f>
        <v>AGNINF9</v>
      </c>
    </row>
    <row r="11" spans="1:19" x14ac:dyDescent="0.25">
      <c r="A11" s="1" t="s">
        <v>16</v>
      </c>
      <c r="B11" s="1" t="s">
        <v>7</v>
      </c>
      <c r="C11" s="1" t="s">
        <v>88</v>
      </c>
      <c r="D11" s="2">
        <v>0.55208333333333337</v>
      </c>
      <c r="E11" s="2">
        <v>0.59375</v>
      </c>
      <c r="F11">
        <v>60</v>
      </c>
      <c r="G11" s="2">
        <f>kursanci__3[[#This Row],[Godzina zakoñczenia]]-kursanci__3[[#This Row],[Godzina rozpoczêcia]]</f>
        <v>4.166666666666663E-2</v>
      </c>
      <c r="H11" s="1">
        <f>kursanci__3[[#This Row],[trwanie]]*24</f>
        <v>0.99999999999999911</v>
      </c>
      <c r="I11" s="1">
        <f>kursanci__3[[#This Row],[Stawka za godzinê]]*kursanci__3[[#This Row],[godz]]</f>
        <v>59.999999999999943</v>
      </c>
      <c r="J11" t="str">
        <f>UPPER(MID(kursanci__3[[#This Row],[Imiê kursanta]],1,3))</f>
        <v>AGN</v>
      </c>
      <c r="K11" s="1" t="str">
        <f>UPPER(MID(kursanci__3[[#This Row],[Przedmiot]],1,3))</f>
        <v>INF</v>
      </c>
      <c r="L11" s="1" t="str">
        <f>_xlfn.CONCAT(kursanci__3[[#This Row],[Imiê kursanta]],kursanci__3[[#This Row],[Przedmiot]])</f>
        <v>AgnieszkaInformatyka</v>
      </c>
      <c r="M11" s="1">
        <f>IF(kursanci__3[[#This Row],[id]]=L10,M10+1,1)</f>
        <v>10</v>
      </c>
      <c r="N11" s="1">
        <f t="shared" si="0"/>
        <v>1</v>
      </c>
      <c r="O11" s="1" t="str">
        <f>_xlfn.CONCAT(kursanci__3[[#This Row],[3 imienia]],kursanci__3[[#This Row],[przedmiot2]],kursanci__3[[#This Row],[Column1]])</f>
        <v>AGNINF10</v>
      </c>
    </row>
    <row r="12" spans="1:19" x14ac:dyDescent="0.25">
      <c r="A12" s="1" t="s">
        <v>16</v>
      </c>
      <c r="B12" s="1" t="s">
        <v>10</v>
      </c>
      <c r="C12" s="1" t="s">
        <v>17</v>
      </c>
      <c r="D12" s="2">
        <v>0.375</v>
      </c>
      <c r="E12" s="2">
        <v>0.42708333333333331</v>
      </c>
      <c r="F12">
        <v>50</v>
      </c>
      <c r="G12" s="2">
        <f>kursanci__3[[#This Row],[Godzina zakoñczenia]]-kursanci__3[[#This Row],[Godzina rozpoczêcia]]</f>
        <v>5.2083333333333315E-2</v>
      </c>
      <c r="H12" s="1">
        <f>kursanci__3[[#This Row],[trwanie]]*24</f>
        <v>1.2499999999999996</v>
      </c>
      <c r="I12" s="1">
        <f>kursanci__3[[#This Row],[Stawka za godzinê]]*kursanci__3[[#This Row],[godz]]</f>
        <v>62.499999999999979</v>
      </c>
      <c r="J12" t="str">
        <f>UPPER(MID(kursanci__3[[#This Row],[Imiê kursanta]],1,3))</f>
        <v>AGN</v>
      </c>
      <c r="K12" s="1" t="str">
        <f>UPPER(MID(kursanci__3[[#This Row],[Przedmiot]],1,3))</f>
        <v>MAT</v>
      </c>
      <c r="L12" s="1" t="str">
        <f>_xlfn.CONCAT(kursanci__3[[#This Row],[Imiê kursanta]],kursanci__3[[#This Row],[Przedmiot]])</f>
        <v>AgnieszkaMatematyka</v>
      </c>
      <c r="M12" s="1">
        <f>IF(kursanci__3[[#This Row],[id]]=L11,M11+1,1)</f>
        <v>1</v>
      </c>
      <c r="N12" s="1">
        <f t="shared" si="0"/>
        <v>0</v>
      </c>
      <c r="O12" s="1" t="str">
        <f>_xlfn.CONCAT(kursanci__3[[#This Row],[3 imienia]],kursanci__3[[#This Row],[przedmiot2]],kursanci__3[[#This Row],[Column1]])</f>
        <v>AGNMAT1</v>
      </c>
    </row>
    <row r="13" spans="1:19" x14ac:dyDescent="0.25">
      <c r="A13" s="1" t="s">
        <v>16</v>
      </c>
      <c r="B13" s="1" t="s">
        <v>10</v>
      </c>
      <c r="C13" s="1" t="s">
        <v>42</v>
      </c>
      <c r="D13" s="2">
        <v>0.5625</v>
      </c>
      <c r="E13" s="2">
        <v>0.63541666666666663</v>
      </c>
      <c r="F13">
        <v>50</v>
      </c>
      <c r="G13" s="2">
        <f>kursanci__3[[#This Row],[Godzina zakoñczenia]]-kursanci__3[[#This Row],[Godzina rozpoczêcia]]</f>
        <v>7.291666666666663E-2</v>
      </c>
      <c r="H13" s="1">
        <f>kursanci__3[[#This Row],[trwanie]]*24</f>
        <v>1.7499999999999991</v>
      </c>
      <c r="I13" s="1">
        <f>kursanci__3[[#This Row],[Stawka za godzinê]]*kursanci__3[[#This Row],[godz]]</f>
        <v>87.499999999999957</v>
      </c>
      <c r="J13" t="str">
        <f>UPPER(MID(kursanci__3[[#This Row],[Imiê kursanta]],1,3))</f>
        <v>AGN</v>
      </c>
      <c r="K13" s="1" t="str">
        <f>UPPER(MID(kursanci__3[[#This Row],[Przedmiot]],1,3))</f>
        <v>MAT</v>
      </c>
      <c r="L13" s="1" t="str">
        <f>_xlfn.CONCAT(kursanci__3[[#This Row],[Imiê kursanta]],kursanci__3[[#This Row],[Przedmiot]])</f>
        <v>AgnieszkaMatematyka</v>
      </c>
      <c r="M13" s="1">
        <f>IF(kursanci__3[[#This Row],[id]]=L12,M12+1,1)</f>
        <v>2</v>
      </c>
      <c r="N13" s="1">
        <f t="shared" si="0"/>
        <v>0</v>
      </c>
      <c r="O13" s="1" t="str">
        <f>_xlfn.CONCAT(kursanci__3[[#This Row],[3 imienia]],kursanci__3[[#This Row],[przedmiot2]],kursanci__3[[#This Row],[Column1]])</f>
        <v>AGNMAT2</v>
      </c>
    </row>
    <row r="14" spans="1:19" x14ac:dyDescent="0.25">
      <c r="A14" s="1" t="s">
        <v>16</v>
      </c>
      <c r="B14" s="1" t="s">
        <v>10</v>
      </c>
      <c r="C14" s="1" t="s">
        <v>70</v>
      </c>
      <c r="D14" s="2">
        <v>0.375</v>
      </c>
      <c r="E14" s="2">
        <v>0.45833333333333331</v>
      </c>
      <c r="F14">
        <v>50</v>
      </c>
      <c r="G14" s="2">
        <f>kursanci__3[[#This Row],[Godzina zakoñczenia]]-kursanci__3[[#This Row],[Godzina rozpoczêcia]]</f>
        <v>8.3333333333333315E-2</v>
      </c>
      <c r="H14" s="1">
        <f>kursanci__3[[#This Row],[trwanie]]*24</f>
        <v>1.9999999999999996</v>
      </c>
      <c r="I14" s="1">
        <f>kursanci__3[[#This Row],[Stawka za godzinê]]*kursanci__3[[#This Row],[godz]]</f>
        <v>99.999999999999972</v>
      </c>
      <c r="J14" t="str">
        <f>UPPER(MID(kursanci__3[[#This Row],[Imiê kursanta]],1,3))</f>
        <v>AGN</v>
      </c>
      <c r="K14" s="1" t="str">
        <f>UPPER(MID(kursanci__3[[#This Row],[Przedmiot]],1,3))</f>
        <v>MAT</v>
      </c>
      <c r="L14" s="1" t="str">
        <f>_xlfn.CONCAT(kursanci__3[[#This Row],[Imiê kursanta]],kursanci__3[[#This Row],[Przedmiot]])</f>
        <v>AgnieszkaMatematyka</v>
      </c>
      <c r="M14" s="1">
        <f>IF(kursanci__3[[#This Row],[id]]=L13,M13+1,1)</f>
        <v>3</v>
      </c>
      <c r="N14" s="1">
        <f t="shared" si="0"/>
        <v>0</v>
      </c>
      <c r="O14" s="1" t="str">
        <f>_xlfn.CONCAT(kursanci__3[[#This Row],[3 imienia]],kursanci__3[[#This Row],[przedmiot2]],kursanci__3[[#This Row],[Column1]])</f>
        <v>AGNMAT3</v>
      </c>
    </row>
    <row r="15" spans="1:19" x14ac:dyDescent="0.25">
      <c r="A15" s="1" t="s">
        <v>16</v>
      </c>
      <c r="B15" s="1" t="s">
        <v>10</v>
      </c>
      <c r="C15" s="1" t="s">
        <v>72</v>
      </c>
      <c r="D15" s="2">
        <v>0.60416666666666663</v>
      </c>
      <c r="E15" s="2">
        <v>0.67708333333333337</v>
      </c>
      <c r="F15">
        <v>50</v>
      </c>
      <c r="G15" s="2">
        <f>kursanci__3[[#This Row],[Godzina zakoñczenia]]-kursanci__3[[#This Row],[Godzina rozpoczêcia]]</f>
        <v>7.2916666666666741E-2</v>
      </c>
      <c r="H15" s="1">
        <f>kursanci__3[[#This Row],[trwanie]]*24</f>
        <v>1.7500000000000018</v>
      </c>
      <c r="I15" s="1">
        <f>kursanci__3[[#This Row],[Stawka za godzinê]]*kursanci__3[[#This Row],[godz]]</f>
        <v>87.500000000000085</v>
      </c>
      <c r="J15" t="str">
        <f>UPPER(MID(kursanci__3[[#This Row],[Imiê kursanta]],1,3))</f>
        <v>AGN</v>
      </c>
      <c r="K15" s="1" t="str">
        <f>UPPER(MID(kursanci__3[[#This Row],[Przedmiot]],1,3))</f>
        <v>MAT</v>
      </c>
      <c r="L15" s="1" t="str">
        <f>_xlfn.CONCAT(kursanci__3[[#This Row],[Imiê kursanta]],kursanci__3[[#This Row],[Przedmiot]])</f>
        <v>AgnieszkaMatematyka</v>
      </c>
      <c r="M15" s="1">
        <f>IF(kursanci__3[[#This Row],[id]]=L14,M14+1,1)</f>
        <v>4</v>
      </c>
      <c r="N15" s="1">
        <f t="shared" si="0"/>
        <v>0</v>
      </c>
      <c r="O15" s="1" t="str">
        <f>_xlfn.CONCAT(kursanci__3[[#This Row],[3 imienia]],kursanci__3[[#This Row],[przedmiot2]],kursanci__3[[#This Row],[Column1]])</f>
        <v>AGNMAT4</v>
      </c>
    </row>
    <row r="16" spans="1:19" x14ac:dyDescent="0.25">
      <c r="A16" s="1" t="s">
        <v>16</v>
      </c>
      <c r="B16" s="1" t="s">
        <v>10</v>
      </c>
      <c r="C16" s="1" t="s">
        <v>77</v>
      </c>
      <c r="D16" s="2">
        <v>0.46875</v>
      </c>
      <c r="E16" s="2">
        <v>0.53125</v>
      </c>
      <c r="F16">
        <v>50</v>
      </c>
      <c r="G16" s="2">
        <f>kursanci__3[[#This Row],[Godzina zakoñczenia]]-kursanci__3[[#This Row],[Godzina rozpoczêcia]]</f>
        <v>6.25E-2</v>
      </c>
      <c r="H16" s="1">
        <f>kursanci__3[[#This Row],[trwanie]]*24</f>
        <v>1.5</v>
      </c>
      <c r="I16" s="1">
        <f>kursanci__3[[#This Row],[Stawka za godzinê]]*kursanci__3[[#This Row],[godz]]</f>
        <v>75</v>
      </c>
      <c r="J16" t="str">
        <f>UPPER(MID(kursanci__3[[#This Row],[Imiê kursanta]],1,3))</f>
        <v>AGN</v>
      </c>
      <c r="K16" s="1" t="str">
        <f>UPPER(MID(kursanci__3[[#This Row],[Przedmiot]],1,3))</f>
        <v>MAT</v>
      </c>
      <c r="L16" s="1" t="str">
        <f>_xlfn.CONCAT(kursanci__3[[#This Row],[Imiê kursanta]],kursanci__3[[#This Row],[Przedmiot]])</f>
        <v>AgnieszkaMatematyka</v>
      </c>
      <c r="M16" s="1">
        <f>IF(kursanci__3[[#This Row],[id]]=L15,M15+1,1)</f>
        <v>5</v>
      </c>
      <c r="N16" s="1">
        <f t="shared" si="0"/>
        <v>0</v>
      </c>
      <c r="O16" s="1" t="str">
        <f>_xlfn.CONCAT(kursanci__3[[#This Row],[3 imienia]],kursanci__3[[#This Row],[przedmiot2]],kursanci__3[[#This Row],[Column1]])</f>
        <v>AGNMAT5</v>
      </c>
    </row>
    <row r="17" spans="1:15" x14ac:dyDescent="0.25">
      <c r="A17" s="1" t="s">
        <v>16</v>
      </c>
      <c r="B17" s="1" t="s">
        <v>10</v>
      </c>
      <c r="C17" s="1" t="s">
        <v>100</v>
      </c>
      <c r="D17" s="2">
        <v>0.59375</v>
      </c>
      <c r="E17" s="2">
        <v>0.65625</v>
      </c>
      <c r="F17">
        <v>50</v>
      </c>
      <c r="G17" s="2">
        <f>kursanci__3[[#This Row],[Godzina zakoñczenia]]-kursanci__3[[#This Row],[Godzina rozpoczêcia]]</f>
        <v>6.25E-2</v>
      </c>
      <c r="H17" s="1">
        <f>kursanci__3[[#This Row],[trwanie]]*24</f>
        <v>1.5</v>
      </c>
      <c r="I17" s="1">
        <f>kursanci__3[[#This Row],[Stawka za godzinê]]*kursanci__3[[#This Row],[godz]]</f>
        <v>75</v>
      </c>
      <c r="J17" t="str">
        <f>UPPER(MID(kursanci__3[[#This Row],[Imiê kursanta]],1,3))</f>
        <v>AGN</v>
      </c>
      <c r="K17" s="1" t="str">
        <f>UPPER(MID(kursanci__3[[#This Row],[Przedmiot]],1,3))</f>
        <v>MAT</v>
      </c>
      <c r="L17" s="1" t="str">
        <f>_xlfn.CONCAT(kursanci__3[[#This Row],[Imiê kursanta]],kursanci__3[[#This Row],[Przedmiot]])</f>
        <v>AgnieszkaMatematyka</v>
      </c>
      <c r="M17" s="1">
        <f>IF(kursanci__3[[#This Row],[id]]=L16,M16+1,1)</f>
        <v>6</v>
      </c>
      <c r="N17" s="1">
        <f t="shared" si="0"/>
        <v>1</v>
      </c>
      <c r="O17" s="1" t="str">
        <f>_xlfn.CONCAT(kursanci__3[[#This Row],[3 imienia]],kursanci__3[[#This Row],[przedmiot2]],kursanci__3[[#This Row],[Column1]])</f>
        <v>AGNMAT6</v>
      </c>
    </row>
    <row r="18" spans="1:15" x14ac:dyDescent="0.25">
      <c r="A18" s="1" t="s">
        <v>48</v>
      </c>
      <c r="B18" s="1" t="s">
        <v>7</v>
      </c>
      <c r="C18" s="1" t="s">
        <v>47</v>
      </c>
      <c r="D18" s="2">
        <v>0.46875</v>
      </c>
      <c r="E18" s="2">
        <v>0.51041666666666663</v>
      </c>
      <c r="F18">
        <v>60</v>
      </c>
      <c r="G18" s="2">
        <f>kursanci__3[[#This Row],[Godzina zakoñczenia]]-kursanci__3[[#This Row],[Godzina rozpoczêcia]]</f>
        <v>4.166666666666663E-2</v>
      </c>
      <c r="H18" s="1">
        <f>kursanci__3[[#This Row],[trwanie]]*24</f>
        <v>0.99999999999999911</v>
      </c>
      <c r="I18" s="1">
        <f>kursanci__3[[#This Row],[Stawka za godzinê]]*kursanci__3[[#This Row],[godz]]</f>
        <v>59.999999999999943</v>
      </c>
      <c r="J18" t="str">
        <f>UPPER(MID(kursanci__3[[#This Row],[Imiê kursanta]],1,3))</f>
        <v>AND</v>
      </c>
      <c r="K18" s="1" t="str">
        <f>UPPER(MID(kursanci__3[[#This Row],[Przedmiot]],1,3))</f>
        <v>INF</v>
      </c>
      <c r="L18" s="1" t="str">
        <f>_xlfn.CONCAT(kursanci__3[[#This Row],[Imiê kursanta]],kursanci__3[[#This Row],[Przedmiot]])</f>
        <v>AndrzejInformatyka</v>
      </c>
      <c r="M18" s="1">
        <f>IF(kursanci__3[[#This Row],[id]]=L17,M17+1,1)</f>
        <v>1</v>
      </c>
      <c r="N18" s="1">
        <f t="shared" si="0"/>
        <v>1</v>
      </c>
      <c r="O18" s="1" t="str">
        <f>_xlfn.CONCAT(kursanci__3[[#This Row],[3 imienia]],kursanci__3[[#This Row],[przedmiot2]],kursanci__3[[#This Row],[Column1]])</f>
        <v>ANDINF1</v>
      </c>
    </row>
    <row r="19" spans="1:15" x14ac:dyDescent="0.25">
      <c r="A19" s="1" t="s">
        <v>62</v>
      </c>
      <c r="B19" s="1" t="s">
        <v>7</v>
      </c>
      <c r="C19" s="1" t="s">
        <v>61</v>
      </c>
      <c r="D19" s="2">
        <v>0.4375</v>
      </c>
      <c r="E19" s="2">
        <v>0.5</v>
      </c>
      <c r="F19">
        <v>60</v>
      </c>
      <c r="G19" s="2">
        <f>kursanci__3[[#This Row],[Godzina zakoñczenia]]-kursanci__3[[#This Row],[Godzina rozpoczêcia]]</f>
        <v>6.25E-2</v>
      </c>
      <c r="H19" s="1">
        <f>kursanci__3[[#This Row],[trwanie]]*24</f>
        <v>1.5</v>
      </c>
      <c r="I19" s="1">
        <f>kursanci__3[[#This Row],[Stawka za godzinê]]*kursanci__3[[#This Row],[godz]]</f>
        <v>90</v>
      </c>
      <c r="J19" t="str">
        <f>UPPER(MID(kursanci__3[[#This Row],[Imiê kursanta]],1,3))</f>
        <v>ANN</v>
      </c>
      <c r="K19" s="1" t="str">
        <f>UPPER(MID(kursanci__3[[#This Row],[Przedmiot]],1,3))</f>
        <v>INF</v>
      </c>
      <c r="L19" s="1" t="str">
        <f>_xlfn.CONCAT(kursanci__3[[#This Row],[Imiê kursanta]],kursanci__3[[#This Row],[Przedmiot]])</f>
        <v>AnnaInformatyka</v>
      </c>
      <c r="M19" s="1">
        <f>IF(kursanci__3[[#This Row],[id]]=L18,M18+1,1)</f>
        <v>1</v>
      </c>
      <c r="N19" s="1">
        <f t="shared" si="0"/>
        <v>0</v>
      </c>
      <c r="O19" s="1" t="str">
        <f>_xlfn.CONCAT(kursanci__3[[#This Row],[3 imienia]],kursanci__3[[#This Row],[przedmiot2]],kursanci__3[[#This Row],[Column1]])</f>
        <v>ANNINF1</v>
      </c>
    </row>
    <row r="20" spans="1:15" x14ac:dyDescent="0.25">
      <c r="A20" s="1" t="s">
        <v>62</v>
      </c>
      <c r="B20" s="1" t="s">
        <v>7</v>
      </c>
      <c r="C20" s="1" t="s">
        <v>66</v>
      </c>
      <c r="D20" s="2">
        <v>0.375</v>
      </c>
      <c r="E20" s="2">
        <v>0.41666666666666669</v>
      </c>
      <c r="F20">
        <v>60</v>
      </c>
      <c r="G20" s="2">
        <f>kursanci__3[[#This Row],[Godzina zakoñczenia]]-kursanci__3[[#This Row],[Godzina rozpoczêcia]]</f>
        <v>4.1666666666666685E-2</v>
      </c>
      <c r="H20" s="1">
        <f>kursanci__3[[#This Row],[trwanie]]*24</f>
        <v>1.0000000000000004</v>
      </c>
      <c r="I20" s="1">
        <f>kursanci__3[[#This Row],[Stawka za godzinê]]*kursanci__3[[#This Row],[godz]]</f>
        <v>60.000000000000028</v>
      </c>
      <c r="J20" t="str">
        <f>UPPER(MID(kursanci__3[[#This Row],[Imiê kursanta]],1,3))</f>
        <v>ANN</v>
      </c>
      <c r="K20" s="1" t="str">
        <f>UPPER(MID(kursanci__3[[#This Row],[Przedmiot]],1,3))</f>
        <v>INF</v>
      </c>
      <c r="L20" s="1" t="str">
        <f>_xlfn.CONCAT(kursanci__3[[#This Row],[Imiê kursanta]],kursanci__3[[#This Row],[Przedmiot]])</f>
        <v>AnnaInformatyka</v>
      </c>
      <c r="M20" s="1">
        <f>IF(kursanci__3[[#This Row],[id]]=L19,M19+1,1)</f>
        <v>2</v>
      </c>
      <c r="N20" s="1">
        <f t="shared" si="0"/>
        <v>0</v>
      </c>
      <c r="O20" s="1" t="str">
        <f>_xlfn.CONCAT(kursanci__3[[#This Row],[3 imienia]],kursanci__3[[#This Row],[przedmiot2]],kursanci__3[[#This Row],[Column1]])</f>
        <v>ANNINF2</v>
      </c>
    </row>
    <row r="21" spans="1:15" x14ac:dyDescent="0.25">
      <c r="A21" s="1" t="s">
        <v>62</v>
      </c>
      <c r="B21" s="1" t="s">
        <v>7</v>
      </c>
      <c r="C21" s="1" t="s">
        <v>67</v>
      </c>
      <c r="D21" s="2">
        <v>0.57291666666666663</v>
      </c>
      <c r="E21" s="2">
        <v>0.61458333333333337</v>
      </c>
      <c r="F21">
        <v>60</v>
      </c>
      <c r="G21" s="2">
        <f>kursanci__3[[#This Row],[Godzina zakoñczenia]]-kursanci__3[[#This Row],[Godzina rozpoczêcia]]</f>
        <v>4.1666666666666741E-2</v>
      </c>
      <c r="H21" s="1">
        <f>kursanci__3[[#This Row],[trwanie]]*24</f>
        <v>1.0000000000000018</v>
      </c>
      <c r="I21" s="1">
        <f>kursanci__3[[#This Row],[Stawka za godzinê]]*kursanci__3[[#This Row],[godz]]</f>
        <v>60.000000000000107</v>
      </c>
      <c r="J21" t="str">
        <f>UPPER(MID(kursanci__3[[#This Row],[Imiê kursanta]],1,3))</f>
        <v>ANN</v>
      </c>
      <c r="K21" s="1" t="str">
        <f>UPPER(MID(kursanci__3[[#This Row],[Przedmiot]],1,3))</f>
        <v>INF</v>
      </c>
      <c r="L21" s="1" t="str">
        <f>_xlfn.CONCAT(kursanci__3[[#This Row],[Imiê kursanta]],kursanci__3[[#This Row],[Przedmiot]])</f>
        <v>AnnaInformatyka</v>
      </c>
      <c r="M21" s="1">
        <f>IF(kursanci__3[[#This Row],[id]]=L20,M20+1,1)</f>
        <v>3</v>
      </c>
      <c r="N21" s="1">
        <f t="shared" si="0"/>
        <v>0</v>
      </c>
      <c r="O21" s="1" t="str">
        <f>_xlfn.CONCAT(kursanci__3[[#This Row],[3 imienia]],kursanci__3[[#This Row],[przedmiot2]],kursanci__3[[#This Row],[Column1]])</f>
        <v>ANNINF3</v>
      </c>
    </row>
    <row r="22" spans="1:15" x14ac:dyDescent="0.25">
      <c r="A22" s="1" t="s">
        <v>62</v>
      </c>
      <c r="B22" s="1" t="s">
        <v>7</v>
      </c>
      <c r="C22" s="1" t="s">
        <v>68</v>
      </c>
      <c r="D22" s="2">
        <v>0.46875</v>
      </c>
      <c r="E22" s="2">
        <v>0.54166666666666663</v>
      </c>
      <c r="F22">
        <v>60</v>
      </c>
      <c r="G22" s="2">
        <f>kursanci__3[[#This Row],[Godzina zakoñczenia]]-kursanci__3[[#This Row],[Godzina rozpoczêcia]]</f>
        <v>7.291666666666663E-2</v>
      </c>
      <c r="H22" s="1">
        <f>kursanci__3[[#This Row],[trwanie]]*24</f>
        <v>1.7499999999999991</v>
      </c>
      <c r="I22" s="1">
        <f>kursanci__3[[#This Row],[Stawka za godzinê]]*kursanci__3[[#This Row],[godz]]</f>
        <v>104.99999999999994</v>
      </c>
      <c r="J22" t="str">
        <f>UPPER(MID(kursanci__3[[#This Row],[Imiê kursanta]],1,3))</f>
        <v>ANN</v>
      </c>
      <c r="K22" s="1" t="str">
        <f>UPPER(MID(kursanci__3[[#This Row],[Przedmiot]],1,3))</f>
        <v>INF</v>
      </c>
      <c r="L22" s="1" t="str">
        <f>_xlfn.CONCAT(kursanci__3[[#This Row],[Imiê kursanta]],kursanci__3[[#This Row],[Przedmiot]])</f>
        <v>AnnaInformatyka</v>
      </c>
      <c r="M22" s="1">
        <f>IF(kursanci__3[[#This Row],[id]]=L21,M21+1,1)</f>
        <v>4</v>
      </c>
      <c r="N22" s="1">
        <f t="shared" si="0"/>
        <v>0</v>
      </c>
      <c r="O22" s="1" t="str">
        <f>_xlfn.CONCAT(kursanci__3[[#This Row],[3 imienia]],kursanci__3[[#This Row],[przedmiot2]],kursanci__3[[#This Row],[Column1]])</f>
        <v>ANNINF4</v>
      </c>
    </row>
    <row r="23" spans="1:15" x14ac:dyDescent="0.25">
      <c r="A23" s="1" t="s">
        <v>62</v>
      </c>
      <c r="B23" s="1" t="s">
        <v>7</v>
      </c>
      <c r="C23" s="1" t="s">
        <v>69</v>
      </c>
      <c r="D23" s="2">
        <v>0.44791666666666669</v>
      </c>
      <c r="E23" s="2">
        <v>0.5</v>
      </c>
      <c r="F23">
        <v>60</v>
      </c>
      <c r="G23" s="2">
        <f>kursanci__3[[#This Row],[Godzina zakoñczenia]]-kursanci__3[[#This Row],[Godzina rozpoczêcia]]</f>
        <v>5.2083333333333315E-2</v>
      </c>
      <c r="H23" s="1">
        <f>kursanci__3[[#This Row],[trwanie]]*24</f>
        <v>1.2499999999999996</v>
      </c>
      <c r="I23" s="1">
        <f>kursanci__3[[#This Row],[Stawka za godzinê]]*kursanci__3[[#This Row],[godz]]</f>
        <v>74.999999999999972</v>
      </c>
      <c r="J23" t="str">
        <f>UPPER(MID(kursanci__3[[#This Row],[Imiê kursanta]],1,3))</f>
        <v>ANN</v>
      </c>
      <c r="K23" s="1" t="str">
        <f>UPPER(MID(kursanci__3[[#This Row],[Przedmiot]],1,3))</f>
        <v>INF</v>
      </c>
      <c r="L23" s="1" t="str">
        <f>_xlfn.CONCAT(kursanci__3[[#This Row],[Imiê kursanta]],kursanci__3[[#This Row],[Przedmiot]])</f>
        <v>AnnaInformatyka</v>
      </c>
      <c r="M23" s="1">
        <f>IF(kursanci__3[[#This Row],[id]]=L22,M22+1,1)</f>
        <v>5</v>
      </c>
      <c r="N23" s="1">
        <f t="shared" si="0"/>
        <v>0</v>
      </c>
      <c r="O23" s="1" t="str">
        <f>_xlfn.CONCAT(kursanci__3[[#This Row],[3 imienia]],kursanci__3[[#This Row],[przedmiot2]],kursanci__3[[#This Row],[Column1]])</f>
        <v>ANNINF5</v>
      </c>
    </row>
    <row r="24" spans="1:15" x14ac:dyDescent="0.25">
      <c r="A24" s="1" t="s">
        <v>62</v>
      </c>
      <c r="B24" s="1" t="s">
        <v>7</v>
      </c>
      <c r="C24" s="1" t="s">
        <v>69</v>
      </c>
      <c r="D24" s="2">
        <v>0.5</v>
      </c>
      <c r="E24" s="2">
        <v>0.54166666666666663</v>
      </c>
      <c r="F24">
        <v>60</v>
      </c>
      <c r="G24" s="2">
        <f>kursanci__3[[#This Row],[Godzina zakoñczenia]]-kursanci__3[[#This Row],[Godzina rozpoczêcia]]</f>
        <v>4.166666666666663E-2</v>
      </c>
      <c r="H24" s="1">
        <f>kursanci__3[[#This Row],[trwanie]]*24</f>
        <v>0.99999999999999911</v>
      </c>
      <c r="I24" s="1">
        <f>kursanci__3[[#This Row],[Stawka za godzinê]]*kursanci__3[[#This Row],[godz]]</f>
        <v>59.999999999999943</v>
      </c>
      <c r="J24" t="str">
        <f>UPPER(MID(kursanci__3[[#This Row],[Imiê kursanta]],1,3))</f>
        <v>ANN</v>
      </c>
      <c r="K24" s="1" t="str">
        <f>UPPER(MID(kursanci__3[[#This Row],[Przedmiot]],1,3))</f>
        <v>INF</v>
      </c>
      <c r="L24" s="1" t="str">
        <f>_xlfn.CONCAT(kursanci__3[[#This Row],[Imiê kursanta]],kursanci__3[[#This Row],[Przedmiot]])</f>
        <v>AnnaInformatyka</v>
      </c>
      <c r="M24" s="1">
        <f>IF(kursanci__3[[#This Row],[id]]=L23,M23+1,1)</f>
        <v>6</v>
      </c>
      <c r="N24" s="1">
        <f t="shared" si="0"/>
        <v>0</v>
      </c>
      <c r="O24" s="1" t="str">
        <f>_xlfn.CONCAT(kursanci__3[[#This Row],[3 imienia]],kursanci__3[[#This Row],[przedmiot2]],kursanci__3[[#This Row],[Column1]])</f>
        <v>ANNINF6</v>
      </c>
    </row>
    <row r="25" spans="1:15" x14ac:dyDescent="0.25">
      <c r="A25" s="1" t="s">
        <v>62</v>
      </c>
      <c r="B25" s="1" t="s">
        <v>7</v>
      </c>
      <c r="C25" s="1" t="s">
        <v>73</v>
      </c>
      <c r="D25" s="2">
        <v>0.45833333333333331</v>
      </c>
      <c r="E25" s="2">
        <v>0.52083333333333337</v>
      </c>
      <c r="F25">
        <v>60</v>
      </c>
      <c r="G25" s="2">
        <f>kursanci__3[[#This Row],[Godzina zakoñczenia]]-kursanci__3[[#This Row],[Godzina rozpoczêcia]]</f>
        <v>6.2500000000000056E-2</v>
      </c>
      <c r="H25" s="1">
        <f>kursanci__3[[#This Row],[trwanie]]*24</f>
        <v>1.5000000000000013</v>
      </c>
      <c r="I25" s="1">
        <f>kursanci__3[[#This Row],[Stawka za godzinê]]*kursanci__3[[#This Row],[godz]]</f>
        <v>90.000000000000085</v>
      </c>
      <c r="J25" t="str">
        <f>UPPER(MID(kursanci__3[[#This Row],[Imiê kursanta]],1,3))</f>
        <v>ANN</v>
      </c>
      <c r="K25" s="1" t="str">
        <f>UPPER(MID(kursanci__3[[#This Row],[Przedmiot]],1,3))</f>
        <v>INF</v>
      </c>
      <c r="L25" s="1" t="str">
        <f>_xlfn.CONCAT(kursanci__3[[#This Row],[Imiê kursanta]],kursanci__3[[#This Row],[Przedmiot]])</f>
        <v>AnnaInformatyka</v>
      </c>
      <c r="M25" s="1">
        <f>IF(kursanci__3[[#This Row],[id]]=L24,M24+1,1)</f>
        <v>7</v>
      </c>
      <c r="N25" s="1">
        <f t="shared" si="0"/>
        <v>0</v>
      </c>
      <c r="O25" s="1" t="str">
        <f>_xlfn.CONCAT(kursanci__3[[#This Row],[3 imienia]],kursanci__3[[#This Row],[przedmiot2]],kursanci__3[[#This Row],[Column1]])</f>
        <v>ANNINF7</v>
      </c>
    </row>
    <row r="26" spans="1:15" x14ac:dyDescent="0.25">
      <c r="A26" s="1" t="s">
        <v>62</v>
      </c>
      <c r="B26" s="1" t="s">
        <v>7</v>
      </c>
      <c r="C26" s="1" t="s">
        <v>76</v>
      </c>
      <c r="D26" s="2">
        <v>0.375</v>
      </c>
      <c r="E26" s="2">
        <v>0.42708333333333331</v>
      </c>
      <c r="F26">
        <v>60</v>
      </c>
      <c r="G26" s="2">
        <f>kursanci__3[[#This Row],[Godzina zakoñczenia]]-kursanci__3[[#This Row],[Godzina rozpoczêcia]]</f>
        <v>5.2083333333333315E-2</v>
      </c>
      <c r="H26" s="1">
        <f>kursanci__3[[#This Row],[trwanie]]*24</f>
        <v>1.2499999999999996</v>
      </c>
      <c r="I26" s="1">
        <f>kursanci__3[[#This Row],[Stawka za godzinê]]*kursanci__3[[#This Row],[godz]]</f>
        <v>74.999999999999972</v>
      </c>
      <c r="J26" t="str">
        <f>UPPER(MID(kursanci__3[[#This Row],[Imiê kursanta]],1,3))</f>
        <v>ANN</v>
      </c>
      <c r="K26" s="1" t="str">
        <f>UPPER(MID(kursanci__3[[#This Row],[Przedmiot]],1,3))</f>
        <v>INF</v>
      </c>
      <c r="L26" s="1" t="str">
        <f>_xlfn.CONCAT(kursanci__3[[#This Row],[Imiê kursanta]],kursanci__3[[#This Row],[Przedmiot]])</f>
        <v>AnnaInformatyka</v>
      </c>
      <c r="M26" s="1">
        <f>IF(kursanci__3[[#This Row],[id]]=L25,M25+1,1)</f>
        <v>8</v>
      </c>
      <c r="N26" s="1">
        <f t="shared" si="0"/>
        <v>0</v>
      </c>
      <c r="O26" s="1" t="str">
        <f>_xlfn.CONCAT(kursanci__3[[#This Row],[3 imienia]],kursanci__3[[#This Row],[przedmiot2]],kursanci__3[[#This Row],[Column1]])</f>
        <v>ANNINF8</v>
      </c>
    </row>
    <row r="27" spans="1:15" x14ac:dyDescent="0.25">
      <c r="A27" s="1" t="s">
        <v>62</v>
      </c>
      <c r="B27" s="1" t="s">
        <v>7</v>
      </c>
      <c r="C27" s="1" t="s">
        <v>88</v>
      </c>
      <c r="D27" s="2">
        <v>0.44791666666666669</v>
      </c>
      <c r="E27" s="2">
        <v>0.5</v>
      </c>
      <c r="F27">
        <v>60</v>
      </c>
      <c r="G27" s="2">
        <f>kursanci__3[[#This Row],[Godzina zakoñczenia]]-kursanci__3[[#This Row],[Godzina rozpoczêcia]]</f>
        <v>5.2083333333333315E-2</v>
      </c>
      <c r="H27" s="1">
        <f>kursanci__3[[#This Row],[trwanie]]*24</f>
        <v>1.2499999999999996</v>
      </c>
      <c r="I27" s="1">
        <f>kursanci__3[[#This Row],[Stawka za godzinê]]*kursanci__3[[#This Row],[godz]]</f>
        <v>74.999999999999972</v>
      </c>
      <c r="J27" t="str">
        <f>UPPER(MID(kursanci__3[[#This Row],[Imiê kursanta]],1,3))</f>
        <v>ANN</v>
      </c>
      <c r="K27" s="1" t="str">
        <f>UPPER(MID(kursanci__3[[#This Row],[Przedmiot]],1,3))</f>
        <v>INF</v>
      </c>
      <c r="L27" s="1" t="str">
        <f>_xlfn.CONCAT(kursanci__3[[#This Row],[Imiê kursanta]],kursanci__3[[#This Row],[Przedmiot]])</f>
        <v>AnnaInformatyka</v>
      </c>
      <c r="M27" s="1">
        <f>IF(kursanci__3[[#This Row],[id]]=L26,M26+1,1)</f>
        <v>9</v>
      </c>
      <c r="N27" s="1">
        <f t="shared" si="0"/>
        <v>0</v>
      </c>
      <c r="O27" s="1" t="str">
        <f>_xlfn.CONCAT(kursanci__3[[#This Row],[3 imienia]],kursanci__3[[#This Row],[przedmiot2]],kursanci__3[[#This Row],[Column1]])</f>
        <v>ANNINF9</v>
      </c>
    </row>
    <row r="28" spans="1:15" x14ac:dyDescent="0.25">
      <c r="A28" s="1" t="s">
        <v>62</v>
      </c>
      <c r="B28" s="1" t="s">
        <v>7</v>
      </c>
      <c r="C28" s="1" t="s">
        <v>93</v>
      </c>
      <c r="D28" s="2">
        <v>0.58333333333333337</v>
      </c>
      <c r="E28" s="2">
        <v>0.64583333333333337</v>
      </c>
      <c r="F28">
        <v>60</v>
      </c>
      <c r="G28" s="2">
        <f>kursanci__3[[#This Row],[Godzina zakoñczenia]]-kursanci__3[[#This Row],[Godzina rozpoczêcia]]</f>
        <v>6.25E-2</v>
      </c>
      <c r="H28" s="1">
        <f>kursanci__3[[#This Row],[trwanie]]*24</f>
        <v>1.5</v>
      </c>
      <c r="I28" s="1">
        <f>kursanci__3[[#This Row],[Stawka za godzinê]]*kursanci__3[[#This Row],[godz]]</f>
        <v>90</v>
      </c>
      <c r="J28" t="str">
        <f>UPPER(MID(kursanci__3[[#This Row],[Imiê kursanta]],1,3))</f>
        <v>ANN</v>
      </c>
      <c r="K28" s="1" t="str">
        <f>UPPER(MID(kursanci__3[[#This Row],[Przedmiot]],1,3))</f>
        <v>INF</v>
      </c>
      <c r="L28" s="1" t="str">
        <f>_xlfn.CONCAT(kursanci__3[[#This Row],[Imiê kursanta]],kursanci__3[[#This Row],[Przedmiot]])</f>
        <v>AnnaInformatyka</v>
      </c>
      <c r="M28" s="1">
        <f>IF(kursanci__3[[#This Row],[id]]=L27,M27+1,1)</f>
        <v>10</v>
      </c>
      <c r="N28" s="1">
        <f t="shared" si="0"/>
        <v>1</v>
      </c>
      <c r="O28" s="1" t="str">
        <f>_xlfn.CONCAT(kursanci__3[[#This Row],[3 imienia]],kursanci__3[[#This Row],[przedmiot2]],kursanci__3[[#This Row],[Column1]])</f>
        <v>ANNINF10</v>
      </c>
    </row>
    <row r="29" spans="1:15" x14ac:dyDescent="0.25">
      <c r="A29" s="1" t="s">
        <v>6</v>
      </c>
      <c r="B29" s="1" t="s">
        <v>7</v>
      </c>
      <c r="C29" s="1" t="s">
        <v>8</v>
      </c>
      <c r="D29" s="2">
        <v>0.375</v>
      </c>
      <c r="E29" s="2">
        <v>0.41666666666666669</v>
      </c>
      <c r="F29">
        <v>60</v>
      </c>
      <c r="G29" s="2">
        <f>kursanci__3[[#This Row],[Godzina zakoñczenia]]-kursanci__3[[#This Row],[Godzina rozpoczêcia]]</f>
        <v>4.1666666666666685E-2</v>
      </c>
      <c r="H29" s="1">
        <f>kursanci__3[[#This Row],[trwanie]]*24</f>
        <v>1.0000000000000004</v>
      </c>
      <c r="I29" s="1">
        <f>kursanci__3[[#This Row],[Stawka za godzinê]]*kursanci__3[[#This Row],[godz]]</f>
        <v>60.000000000000028</v>
      </c>
      <c r="J29" t="str">
        <f>UPPER(MID(kursanci__3[[#This Row],[Imiê kursanta]],1,3))</f>
        <v>BAR</v>
      </c>
      <c r="K29" s="1" t="str">
        <f>UPPER(MID(kursanci__3[[#This Row],[Przedmiot]],1,3))</f>
        <v>INF</v>
      </c>
      <c r="L29" s="1" t="str">
        <f>_xlfn.CONCAT(kursanci__3[[#This Row],[Imiê kursanta]],kursanci__3[[#This Row],[Przedmiot]])</f>
        <v>BartekInformatyka</v>
      </c>
      <c r="M29" s="1">
        <f>IF(kursanci__3[[#This Row],[id]]=L28,M28+1,1)</f>
        <v>1</v>
      </c>
      <c r="N29" s="1">
        <f t="shared" si="0"/>
        <v>0</v>
      </c>
      <c r="O29" s="1" t="str">
        <f>_xlfn.CONCAT(kursanci__3[[#This Row],[3 imienia]],kursanci__3[[#This Row],[przedmiot2]],kursanci__3[[#This Row],[Column1]])</f>
        <v>BARINF1</v>
      </c>
    </row>
    <row r="30" spans="1:15" x14ac:dyDescent="0.25">
      <c r="A30" s="1" t="s">
        <v>6</v>
      </c>
      <c r="B30" s="1" t="s">
        <v>7</v>
      </c>
      <c r="C30" s="1" t="s">
        <v>21</v>
      </c>
      <c r="D30" s="2">
        <v>0.4375</v>
      </c>
      <c r="E30" s="2">
        <v>0.5</v>
      </c>
      <c r="F30">
        <v>60</v>
      </c>
      <c r="G30" s="2">
        <f>kursanci__3[[#This Row],[Godzina zakoñczenia]]-kursanci__3[[#This Row],[Godzina rozpoczêcia]]</f>
        <v>6.25E-2</v>
      </c>
      <c r="H30" s="1">
        <f>kursanci__3[[#This Row],[trwanie]]*24</f>
        <v>1.5</v>
      </c>
      <c r="I30" s="1">
        <f>kursanci__3[[#This Row],[Stawka za godzinê]]*kursanci__3[[#This Row],[godz]]</f>
        <v>90</v>
      </c>
      <c r="J30" t="str">
        <f>UPPER(MID(kursanci__3[[#This Row],[Imiê kursanta]],1,3))</f>
        <v>BAR</v>
      </c>
      <c r="K30" s="1" t="str">
        <f>UPPER(MID(kursanci__3[[#This Row],[Przedmiot]],1,3))</f>
        <v>INF</v>
      </c>
      <c r="L30" s="1" t="str">
        <f>_xlfn.CONCAT(kursanci__3[[#This Row],[Imiê kursanta]],kursanci__3[[#This Row],[Przedmiot]])</f>
        <v>BartekInformatyka</v>
      </c>
      <c r="M30" s="1">
        <f>IF(kursanci__3[[#This Row],[id]]=L29,M29+1,1)</f>
        <v>2</v>
      </c>
      <c r="N30" s="1">
        <f t="shared" si="0"/>
        <v>0</v>
      </c>
      <c r="O30" s="1" t="str">
        <f>_xlfn.CONCAT(kursanci__3[[#This Row],[3 imienia]],kursanci__3[[#This Row],[przedmiot2]],kursanci__3[[#This Row],[Column1]])</f>
        <v>BARINF2</v>
      </c>
    </row>
    <row r="31" spans="1:15" x14ac:dyDescent="0.25">
      <c r="A31" s="1" t="s">
        <v>6</v>
      </c>
      <c r="B31" s="1" t="s">
        <v>7</v>
      </c>
      <c r="C31" s="1" t="s">
        <v>21</v>
      </c>
      <c r="D31" s="2">
        <v>0.59375</v>
      </c>
      <c r="E31" s="2">
        <v>0.65625</v>
      </c>
      <c r="F31">
        <v>60</v>
      </c>
      <c r="G31" s="2">
        <f>kursanci__3[[#This Row],[Godzina zakoñczenia]]-kursanci__3[[#This Row],[Godzina rozpoczêcia]]</f>
        <v>6.25E-2</v>
      </c>
      <c r="H31" s="1">
        <f>kursanci__3[[#This Row],[trwanie]]*24</f>
        <v>1.5</v>
      </c>
      <c r="I31" s="1">
        <f>kursanci__3[[#This Row],[Stawka za godzinê]]*kursanci__3[[#This Row],[godz]]</f>
        <v>90</v>
      </c>
      <c r="J31" t="str">
        <f>UPPER(MID(kursanci__3[[#This Row],[Imiê kursanta]],1,3))</f>
        <v>BAR</v>
      </c>
      <c r="K31" s="1" t="str">
        <f>UPPER(MID(kursanci__3[[#This Row],[Przedmiot]],1,3))</f>
        <v>INF</v>
      </c>
      <c r="L31" s="1" t="str">
        <f>_xlfn.CONCAT(kursanci__3[[#This Row],[Imiê kursanta]],kursanci__3[[#This Row],[Przedmiot]])</f>
        <v>BartekInformatyka</v>
      </c>
      <c r="M31" s="1">
        <f>IF(kursanci__3[[#This Row],[id]]=L30,M30+1,1)</f>
        <v>3</v>
      </c>
      <c r="N31" s="1">
        <f t="shared" si="0"/>
        <v>0</v>
      </c>
      <c r="O31" s="1" t="str">
        <f>_xlfn.CONCAT(kursanci__3[[#This Row],[3 imienia]],kursanci__3[[#This Row],[przedmiot2]],kursanci__3[[#This Row],[Column1]])</f>
        <v>BARINF3</v>
      </c>
    </row>
    <row r="32" spans="1:15" x14ac:dyDescent="0.25">
      <c r="A32" s="1" t="s">
        <v>6</v>
      </c>
      <c r="B32" s="1" t="s">
        <v>7</v>
      </c>
      <c r="C32" s="1" t="s">
        <v>33</v>
      </c>
      <c r="D32" s="2">
        <v>0.375</v>
      </c>
      <c r="E32" s="2">
        <v>0.41666666666666669</v>
      </c>
      <c r="F32">
        <v>60</v>
      </c>
      <c r="G32" s="2">
        <f>kursanci__3[[#This Row],[Godzina zakoñczenia]]-kursanci__3[[#This Row],[Godzina rozpoczêcia]]</f>
        <v>4.1666666666666685E-2</v>
      </c>
      <c r="H32" s="1">
        <f>kursanci__3[[#This Row],[trwanie]]*24</f>
        <v>1.0000000000000004</v>
      </c>
      <c r="I32" s="1">
        <f>kursanci__3[[#This Row],[Stawka za godzinê]]*kursanci__3[[#This Row],[godz]]</f>
        <v>60.000000000000028</v>
      </c>
      <c r="J32" t="str">
        <f>UPPER(MID(kursanci__3[[#This Row],[Imiê kursanta]],1,3))</f>
        <v>BAR</v>
      </c>
      <c r="K32" s="1" t="str">
        <f>UPPER(MID(kursanci__3[[#This Row],[Przedmiot]],1,3))</f>
        <v>INF</v>
      </c>
      <c r="L32" s="1" t="str">
        <f>_xlfn.CONCAT(kursanci__3[[#This Row],[Imiê kursanta]],kursanci__3[[#This Row],[Przedmiot]])</f>
        <v>BartekInformatyka</v>
      </c>
      <c r="M32" s="1">
        <f>IF(kursanci__3[[#This Row],[id]]=L31,M31+1,1)</f>
        <v>4</v>
      </c>
      <c r="N32" s="1">
        <f t="shared" si="0"/>
        <v>0</v>
      </c>
      <c r="O32" s="1" t="str">
        <f>_xlfn.CONCAT(kursanci__3[[#This Row],[3 imienia]],kursanci__3[[#This Row],[przedmiot2]],kursanci__3[[#This Row],[Column1]])</f>
        <v>BARINF4</v>
      </c>
    </row>
    <row r="33" spans="1:15" x14ac:dyDescent="0.25">
      <c r="A33" s="1" t="s">
        <v>6</v>
      </c>
      <c r="B33" s="1" t="s">
        <v>7</v>
      </c>
      <c r="C33" s="1" t="s">
        <v>34</v>
      </c>
      <c r="D33" s="2">
        <v>0.60416666666666663</v>
      </c>
      <c r="E33" s="2">
        <v>0.67708333333333337</v>
      </c>
      <c r="F33">
        <v>60</v>
      </c>
      <c r="G33" s="2">
        <f>kursanci__3[[#This Row],[Godzina zakoñczenia]]-kursanci__3[[#This Row],[Godzina rozpoczêcia]]</f>
        <v>7.2916666666666741E-2</v>
      </c>
      <c r="H33" s="1">
        <f>kursanci__3[[#This Row],[trwanie]]*24</f>
        <v>1.7500000000000018</v>
      </c>
      <c r="I33" s="1">
        <f>kursanci__3[[#This Row],[Stawka za godzinê]]*kursanci__3[[#This Row],[godz]]</f>
        <v>105.00000000000011</v>
      </c>
      <c r="J33" t="str">
        <f>UPPER(MID(kursanci__3[[#This Row],[Imiê kursanta]],1,3))</f>
        <v>BAR</v>
      </c>
      <c r="K33" s="1" t="str">
        <f>UPPER(MID(kursanci__3[[#This Row],[Przedmiot]],1,3))</f>
        <v>INF</v>
      </c>
      <c r="L33" s="1" t="str">
        <f>_xlfn.CONCAT(kursanci__3[[#This Row],[Imiê kursanta]],kursanci__3[[#This Row],[Przedmiot]])</f>
        <v>BartekInformatyka</v>
      </c>
      <c r="M33" s="1">
        <f>IF(kursanci__3[[#This Row],[id]]=L32,M32+1,1)</f>
        <v>5</v>
      </c>
      <c r="N33" s="1">
        <f t="shared" si="0"/>
        <v>0</v>
      </c>
      <c r="O33" s="1" t="str">
        <f>_xlfn.CONCAT(kursanci__3[[#This Row],[3 imienia]],kursanci__3[[#This Row],[przedmiot2]],kursanci__3[[#This Row],[Column1]])</f>
        <v>BARINF5</v>
      </c>
    </row>
    <row r="34" spans="1:15" x14ac:dyDescent="0.25">
      <c r="A34" s="1" t="s">
        <v>6</v>
      </c>
      <c r="B34" s="1" t="s">
        <v>7</v>
      </c>
      <c r="C34" s="1" t="s">
        <v>37</v>
      </c>
      <c r="D34" s="2">
        <v>0.375</v>
      </c>
      <c r="E34" s="2">
        <v>0.4375</v>
      </c>
      <c r="F34">
        <v>60</v>
      </c>
      <c r="G34" s="2">
        <f>kursanci__3[[#This Row],[Godzina zakoñczenia]]-kursanci__3[[#This Row],[Godzina rozpoczêcia]]</f>
        <v>6.25E-2</v>
      </c>
      <c r="H34" s="1">
        <f>kursanci__3[[#This Row],[trwanie]]*24</f>
        <v>1.5</v>
      </c>
      <c r="I34" s="1">
        <f>kursanci__3[[#This Row],[Stawka za godzinê]]*kursanci__3[[#This Row],[godz]]</f>
        <v>90</v>
      </c>
      <c r="J34" t="str">
        <f>UPPER(MID(kursanci__3[[#This Row],[Imiê kursanta]],1,3))</f>
        <v>BAR</v>
      </c>
      <c r="K34" s="1" t="str">
        <f>UPPER(MID(kursanci__3[[#This Row],[Przedmiot]],1,3))</f>
        <v>INF</v>
      </c>
      <c r="L34" s="1" t="str">
        <f>_xlfn.CONCAT(kursanci__3[[#This Row],[Imiê kursanta]],kursanci__3[[#This Row],[Przedmiot]])</f>
        <v>BartekInformatyka</v>
      </c>
      <c r="M34" s="1">
        <f>IF(kursanci__3[[#This Row],[id]]=L33,M33+1,1)</f>
        <v>6</v>
      </c>
      <c r="N34" s="1">
        <f t="shared" si="0"/>
        <v>0</v>
      </c>
      <c r="O34" s="1" t="str">
        <f>_xlfn.CONCAT(kursanci__3[[#This Row],[3 imienia]],kursanci__3[[#This Row],[przedmiot2]],kursanci__3[[#This Row],[Column1]])</f>
        <v>BARINF6</v>
      </c>
    </row>
    <row r="35" spans="1:15" x14ac:dyDescent="0.25">
      <c r="A35" s="1" t="s">
        <v>6</v>
      </c>
      <c r="B35" s="1" t="s">
        <v>7</v>
      </c>
      <c r="C35" s="1" t="s">
        <v>41</v>
      </c>
      <c r="D35" s="2">
        <v>0.53125</v>
      </c>
      <c r="E35" s="2">
        <v>0.57291666666666663</v>
      </c>
      <c r="F35">
        <v>60</v>
      </c>
      <c r="G35" s="2">
        <f>kursanci__3[[#This Row],[Godzina zakoñczenia]]-kursanci__3[[#This Row],[Godzina rozpoczêcia]]</f>
        <v>4.166666666666663E-2</v>
      </c>
      <c r="H35" s="1">
        <f>kursanci__3[[#This Row],[trwanie]]*24</f>
        <v>0.99999999999999911</v>
      </c>
      <c r="I35" s="1">
        <f>kursanci__3[[#This Row],[Stawka za godzinê]]*kursanci__3[[#This Row],[godz]]</f>
        <v>59.999999999999943</v>
      </c>
      <c r="J35" t="str">
        <f>UPPER(MID(kursanci__3[[#This Row],[Imiê kursanta]],1,3))</f>
        <v>BAR</v>
      </c>
      <c r="K35" s="1" t="str">
        <f>UPPER(MID(kursanci__3[[#This Row],[Przedmiot]],1,3))</f>
        <v>INF</v>
      </c>
      <c r="L35" s="1" t="str">
        <f>_xlfn.CONCAT(kursanci__3[[#This Row],[Imiê kursanta]],kursanci__3[[#This Row],[Przedmiot]])</f>
        <v>BartekInformatyka</v>
      </c>
      <c r="M35" s="1">
        <f>IF(kursanci__3[[#This Row],[id]]=L34,M34+1,1)</f>
        <v>7</v>
      </c>
      <c r="N35" s="1">
        <f t="shared" si="0"/>
        <v>0</v>
      </c>
      <c r="O35" s="1" t="str">
        <f>_xlfn.CONCAT(kursanci__3[[#This Row],[3 imienia]],kursanci__3[[#This Row],[przedmiot2]],kursanci__3[[#This Row],[Column1]])</f>
        <v>BARINF7</v>
      </c>
    </row>
    <row r="36" spans="1:15" x14ac:dyDescent="0.25">
      <c r="A36" s="1" t="s">
        <v>6</v>
      </c>
      <c r="B36" s="1" t="s">
        <v>7</v>
      </c>
      <c r="C36" s="1" t="s">
        <v>45</v>
      </c>
      <c r="D36" s="2">
        <v>0.47916666666666669</v>
      </c>
      <c r="E36" s="2">
        <v>0.55208333333333337</v>
      </c>
      <c r="F36">
        <v>60</v>
      </c>
      <c r="G36" s="2">
        <f>kursanci__3[[#This Row],[Godzina zakoñczenia]]-kursanci__3[[#This Row],[Godzina rozpoczêcia]]</f>
        <v>7.2916666666666685E-2</v>
      </c>
      <c r="H36" s="1">
        <f>kursanci__3[[#This Row],[trwanie]]*24</f>
        <v>1.7500000000000004</v>
      </c>
      <c r="I36" s="1">
        <f>kursanci__3[[#This Row],[Stawka za godzinê]]*kursanci__3[[#This Row],[godz]]</f>
        <v>105.00000000000003</v>
      </c>
      <c r="J36" t="str">
        <f>UPPER(MID(kursanci__3[[#This Row],[Imiê kursanta]],1,3))</f>
        <v>BAR</v>
      </c>
      <c r="K36" s="1" t="str">
        <f>UPPER(MID(kursanci__3[[#This Row],[Przedmiot]],1,3))</f>
        <v>INF</v>
      </c>
      <c r="L36" s="1" t="str">
        <f>_xlfn.CONCAT(kursanci__3[[#This Row],[Imiê kursanta]],kursanci__3[[#This Row],[Przedmiot]])</f>
        <v>BartekInformatyka</v>
      </c>
      <c r="M36" s="1">
        <f>IF(kursanci__3[[#This Row],[id]]=L35,M35+1,1)</f>
        <v>8</v>
      </c>
      <c r="N36" s="1">
        <f t="shared" si="0"/>
        <v>0</v>
      </c>
      <c r="O36" s="1" t="str">
        <f>_xlfn.CONCAT(kursanci__3[[#This Row],[3 imienia]],kursanci__3[[#This Row],[przedmiot2]],kursanci__3[[#This Row],[Column1]])</f>
        <v>BARINF8</v>
      </c>
    </row>
    <row r="37" spans="1:15" x14ac:dyDescent="0.25">
      <c r="A37" s="1" t="s">
        <v>6</v>
      </c>
      <c r="B37" s="1" t="s">
        <v>7</v>
      </c>
      <c r="C37" s="1" t="s">
        <v>45</v>
      </c>
      <c r="D37" s="2">
        <v>0.5625</v>
      </c>
      <c r="E37" s="2">
        <v>0.625</v>
      </c>
      <c r="F37">
        <v>60</v>
      </c>
      <c r="G37" s="2">
        <f>kursanci__3[[#This Row],[Godzina zakoñczenia]]-kursanci__3[[#This Row],[Godzina rozpoczêcia]]</f>
        <v>6.25E-2</v>
      </c>
      <c r="H37" s="1">
        <f>kursanci__3[[#This Row],[trwanie]]*24</f>
        <v>1.5</v>
      </c>
      <c r="I37" s="1">
        <f>kursanci__3[[#This Row],[Stawka za godzinê]]*kursanci__3[[#This Row],[godz]]</f>
        <v>90</v>
      </c>
      <c r="J37" t="str">
        <f>UPPER(MID(kursanci__3[[#This Row],[Imiê kursanta]],1,3))</f>
        <v>BAR</v>
      </c>
      <c r="K37" s="1" t="str">
        <f>UPPER(MID(kursanci__3[[#This Row],[Przedmiot]],1,3))</f>
        <v>INF</v>
      </c>
      <c r="L37" s="1" t="str">
        <f>_xlfn.CONCAT(kursanci__3[[#This Row],[Imiê kursanta]],kursanci__3[[#This Row],[Przedmiot]])</f>
        <v>BartekInformatyka</v>
      </c>
      <c r="M37" s="1">
        <f>IF(kursanci__3[[#This Row],[id]]=L36,M36+1,1)</f>
        <v>9</v>
      </c>
      <c r="N37" s="1">
        <f t="shared" si="0"/>
        <v>0</v>
      </c>
      <c r="O37" s="1" t="str">
        <f>_xlfn.CONCAT(kursanci__3[[#This Row],[3 imienia]],kursanci__3[[#This Row],[przedmiot2]],kursanci__3[[#This Row],[Column1]])</f>
        <v>BARINF9</v>
      </c>
    </row>
    <row r="38" spans="1:15" x14ac:dyDescent="0.25">
      <c r="A38" s="1" t="s">
        <v>6</v>
      </c>
      <c r="B38" s="1" t="s">
        <v>7</v>
      </c>
      <c r="C38" s="1" t="s">
        <v>52</v>
      </c>
      <c r="D38" s="2">
        <v>0.6875</v>
      </c>
      <c r="E38" s="2">
        <v>0.72916666666666663</v>
      </c>
      <c r="F38">
        <v>60</v>
      </c>
      <c r="G38" s="2">
        <f>kursanci__3[[#This Row],[Godzina zakoñczenia]]-kursanci__3[[#This Row],[Godzina rozpoczêcia]]</f>
        <v>4.166666666666663E-2</v>
      </c>
      <c r="H38" s="1">
        <f>kursanci__3[[#This Row],[trwanie]]*24</f>
        <v>0.99999999999999911</v>
      </c>
      <c r="I38" s="1">
        <f>kursanci__3[[#This Row],[Stawka za godzinê]]*kursanci__3[[#This Row],[godz]]</f>
        <v>59.999999999999943</v>
      </c>
      <c r="J38" t="str">
        <f>UPPER(MID(kursanci__3[[#This Row],[Imiê kursanta]],1,3))</f>
        <v>BAR</v>
      </c>
      <c r="K38" s="1" t="str">
        <f>UPPER(MID(kursanci__3[[#This Row],[Przedmiot]],1,3))</f>
        <v>INF</v>
      </c>
      <c r="L38" s="1" t="str">
        <f>_xlfn.CONCAT(kursanci__3[[#This Row],[Imiê kursanta]],kursanci__3[[#This Row],[Przedmiot]])</f>
        <v>BartekInformatyka</v>
      </c>
      <c r="M38" s="1">
        <f>IF(kursanci__3[[#This Row],[id]]=L37,M37+1,1)</f>
        <v>10</v>
      </c>
      <c r="N38" s="1">
        <f t="shared" si="0"/>
        <v>0</v>
      </c>
      <c r="O38" s="1" t="str">
        <f>_xlfn.CONCAT(kursanci__3[[#This Row],[3 imienia]],kursanci__3[[#This Row],[przedmiot2]],kursanci__3[[#This Row],[Column1]])</f>
        <v>BARINF10</v>
      </c>
    </row>
    <row r="39" spans="1:15" x14ac:dyDescent="0.25">
      <c r="A39" s="1" t="s">
        <v>6</v>
      </c>
      <c r="B39" s="1" t="s">
        <v>7</v>
      </c>
      <c r="C39" s="1" t="s">
        <v>55</v>
      </c>
      <c r="D39" s="2">
        <v>0.47916666666666669</v>
      </c>
      <c r="E39" s="2">
        <v>0.5625</v>
      </c>
      <c r="F39">
        <v>60</v>
      </c>
      <c r="G39" s="2">
        <f>kursanci__3[[#This Row],[Godzina zakoñczenia]]-kursanci__3[[#This Row],[Godzina rozpoczêcia]]</f>
        <v>8.3333333333333315E-2</v>
      </c>
      <c r="H39" s="1">
        <f>kursanci__3[[#This Row],[trwanie]]*24</f>
        <v>1.9999999999999996</v>
      </c>
      <c r="I39" s="1">
        <f>kursanci__3[[#This Row],[Stawka za godzinê]]*kursanci__3[[#This Row],[godz]]</f>
        <v>119.99999999999997</v>
      </c>
      <c r="J39" t="str">
        <f>UPPER(MID(kursanci__3[[#This Row],[Imiê kursanta]],1,3))</f>
        <v>BAR</v>
      </c>
      <c r="K39" s="1" t="str">
        <f>UPPER(MID(kursanci__3[[#This Row],[Przedmiot]],1,3))</f>
        <v>INF</v>
      </c>
      <c r="L39" s="1" t="str">
        <f>_xlfn.CONCAT(kursanci__3[[#This Row],[Imiê kursanta]],kursanci__3[[#This Row],[Przedmiot]])</f>
        <v>BartekInformatyka</v>
      </c>
      <c r="M39" s="1">
        <f>IF(kursanci__3[[#This Row],[id]]=L38,M38+1,1)</f>
        <v>11</v>
      </c>
      <c r="N39" s="1">
        <f t="shared" si="0"/>
        <v>0</v>
      </c>
      <c r="O39" s="1" t="str">
        <f>_xlfn.CONCAT(kursanci__3[[#This Row],[3 imienia]],kursanci__3[[#This Row],[przedmiot2]],kursanci__3[[#This Row],[Column1]])</f>
        <v>BARINF11</v>
      </c>
    </row>
    <row r="40" spans="1:15" x14ac:dyDescent="0.25">
      <c r="A40" s="1" t="s">
        <v>6</v>
      </c>
      <c r="B40" s="1" t="s">
        <v>7</v>
      </c>
      <c r="C40" s="1" t="s">
        <v>64</v>
      </c>
      <c r="D40" s="2">
        <v>0.47916666666666669</v>
      </c>
      <c r="E40" s="2">
        <v>0.55208333333333337</v>
      </c>
      <c r="F40">
        <v>60</v>
      </c>
      <c r="G40" s="2">
        <f>kursanci__3[[#This Row],[Godzina zakoñczenia]]-kursanci__3[[#This Row],[Godzina rozpoczêcia]]</f>
        <v>7.2916666666666685E-2</v>
      </c>
      <c r="H40" s="1">
        <f>kursanci__3[[#This Row],[trwanie]]*24</f>
        <v>1.7500000000000004</v>
      </c>
      <c r="I40" s="1">
        <f>kursanci__3[[#This Row],[Stawka za godzinê]]*kursanci__3[[#This Row],[godz]]</f>
        <v>105.00000000000003</v>
      </c>
      <c r="J40" t="str">
        <f>UPPER(MID(kursanci__3[[#This Row],[Imiê kursanta]],1,3))</f>
        <v>BAR</v>
      </c>
      <c r="K40" s="1" t="str">
        <f>UPPER(MID(kursanci__3[[#This Row],[Przedmiot]],1,3))</f>
        <v>INF</v>
      </c>
      <c r="L40" s="1" t="str">
        <f>_xlfn.CONCAT(kursanci__3[[#This Row],[Imiê kursanta]],kursanci__3[[#This Row],[Przedmiot]])</f>
        <v>BartekInformatyka</v>
      </c>
      <c r="M40" s="1">
        <f>IF(kursanci__3[[#This Row],[id]]=L39,M39+1,1)</f>
        <v>12</v>
      </c>
      <c r="N40" s="1">
        <f t="shared" si="0"/>
        <v>0</v>
      </c>
      <c r="O40" s="1" t="str">
        <f>_xlfn.CONCAT(kursanci__3[[#This Row],[3 imienia]],kursanci__3[[#This Row],[przedmiot2]],kursanci__3[[#This Row],[Column1]])</f>
        <v>BARINF12</v>
      </c>
    </row>
    <row r="41" spans="1:15" x14ac:dyDescent="0.25">
      <c r="A41" s="1" t="s">
        <v>6</v>
      </c>
      <c r="B41" s="1" t="s">
        <v>7</v>
      </c>
      <c r="C41" s="1" t="s">
        <v>67</v>
      </c>
      <c r="D41" s="2">
        <v>0.375</v>
      </c>
      <c r="E41" s="2">
        <v>0.44791666666666669</v>
      </c>
      <c r="F41">
        <v>60</v>
      </c>
      <c r="G41" s="2">
        <f>kursanci__3[[#This Row],[Godzina zakoñczenia]]-kursanci__3[[#This Row],[Godzina rozpoczêcia]]</f>
        <v>7.2916666666666685E-2</v>
      </c>
      <c r="H41" s="1">
        <f>kursanci__3[[#This Row],[trwanie]]*24</f>
        <v>1.7500000000000004</v>
      </c>
      <c r="I41" s="1">
        <f>kursanci__3[[#This Row],[Stawka za godzinê]]*kursanci__3[[#This Row],[godz]]</f>
        <v>105.00000000000003</v>
      </c>
      <c r="J41" t="str">
        <f>UPPER(MID(kursanci__3[[#This Row],[Imiê kursanta]],1,3))</f>
        <v>BAR</v>
      </c>
      <c r="K41" s="1" t="str">
        <f>UPPER(MID(kursanci__3[[#This Row],[Przedmiot]],1,3))</f>
        <v>INF</v>
      </c>
      <c r="L41" s="1" t="str">
        <f>_xlfn.CONCAT(kursanci__3[[#This Row],[Imiê kursanta]],kursanci__3[[#This Row],[Przedmiot]])</f>
        <v>BartekInformatyka</v>
      </c>
      <c r="M41" s="1">
        <f>IF(kursanci__3[[#This Row],[id]]=L40,M40+1,1)</f>
        <v>13</v>
      </c>
      <c r="N41" s="1">
        <f t="shared" si="0"/>
        <v>0</v>
      </c>
      <c r="O41" s="1" t="str">
        <f>_xlfn.CONCAT(kursanci__3[[#This Row],[3 imienia]],kursanci__3[[#This Row],[przedmiot2]],kursanci__3[[#This Row],[Column1]])</f>
        <v>BARINF13</v>
      </c>
    </row>
    <row r="42" spans="1:15" x14ac:dyDescent="0.25">
      <c r="A42" s="1" t="s">
        <v>6</v>
      </c>
      <c r="B42" s="1" t="s">
        <v>7</v>
      </c>
      <c r="C42" s="1" t="s">
        <v>70</v>
      </c>
      <c r="D42" s="2">
        <v>0.65625</v>
      </c>
      <c r="E42" s="2">
        <v>0.72916666666666663</v>
      </c>
      <c r="F42">
        <v>60</v>
      </c>
      <c r="G42" s="2">
        <f>kursanci__3[[#This Row],[Godzina zakoñczenia]]-kursanci__3[[#This Row],[Godzina rozpoczêcia]]</f>
        <v>7.291666666666663E-2</v>
      </c>
      <c r="H42" s="1">
        <f>kursanci__3[[#This Row],[trwanie]]*24</f>
        <v>1.7499999999999991</v>
      </c>
      <c r="I42" s="1">
        <f>kursanci__3[[#This Row],[Stawka za godzinê]]*kursanci__3[[#This Row],[godz]]</f>
        <v>104.99999999999994</v>
      </c>
      <c r="J42" t="str">
        <f>UPPER(MID(kursanci__3[[#This Row],[Imiê kursanta]],1,3))</f>
        <v>BAR</v>
      </c>
      <c r="K42" s="1" t="str">
        <f>UPPER(MID(kursanci__3[[#This Row],[Przedmiot]],1,3))</f>
        <v>INF</v>
      </c>
      <c r="L42" s="1" t="str">
        <f>_xlfn.CONCAT(kursanci__3[[#This Row],[Imiê kursanta]],kursanci__3[[#This Row],[Przedmiot]])</f>
        <v>BartekInformatyka</v>
      </c>
      <c r="M42" s="1">
        <f>IF(kursanci__3[[#This Row],[id]]=L41,M41+1,1)</f>
        <v>14</v>
      </c>
      <c r="N42" s="1">
        <f t="shared" si="0"/>
        <v>0</v>
      </c>
      <c r="O42" s="1" t="str">
        <f>_xlfn.CONCAT(kursanci__3[[#This Row],[3 imienia]],kursanci__3[[#This Row],[przedmiot2]],kursanci__3[[#This Row],[Column1]])</f>
        <v>BARINF14</v>
      </c>
    </row>
    <row r="43" spans="1:15" x14ac:dyDescent="0.25">
      <c r="A43" s="1" t="s">
        <v>6</v>
      </c>
      <c r="B43" s="1" t="s">
        <v>7</v>
      </c>
      <c r="C43" s="1" t="s">
        <v>72</v>
      </c>
      <c r="D43" s="2">
        <v>0.45833333333333331</v>
      </c>
      <c r="E43" s="2">
        <v>0.51041666666666663</v>
      </c>
      <c r="F43">
        <v>60</v>
      </c>
      <c r="G43" s="2">
        <f>kursanci__3[[#This Row],[Godzina zakoñczenia]]-kursanci__3[[#This Row],[Godzina rozpoczêcia]]</f>
        <v>5.2083333333333315E-2</v>
      </c>
      <c r="H43" s="1">
        <f>kursanci__3[[#This Row],[trwanie]]*24</f>
        <v>1.2499999999999996</v>
      </c>
      <c r="I43" s="1">
        <f>kursanci__3[[#This Row],[Stawka za godzinê]]*kursanci__3[[#This Row],[godz]]</f>
        <v>74.999999999999972</v>
      </c>
      <c r="J43" t="str">
        <f>UPPER(MID(kursanci__3[[#This Row],[Imiê kursanta]],1,3))</f>
        <v>BAR</v>
      </c>
      <c r="K43" s="1" t="str">
        <f>UPPER(MID(kursanci__3[[#This Row],[Przedmiot]],1,3))</f>
        <v>INF</v>
      </c>
      <c r="L43" s="1" t="str">
        <f>_xlfn.CONCAT(kursanci__3[[#This Row],[Imiê kursanta]],kursanci__3[[#This Row],[Przedmiot]])</f>
        <v>BartekInformatyka</v>
      </c>
      <c r="M43" s="1">
        <f>IF(kursanci__3[[#This Row],[id]]=L42,M42+1,1)</f>
        <v>15</v>
      </c>
      <c r="N43" s="1">
        <f t="shared" si="0"/>
        <v>0</v>
      </c>
      <c r="O43" s="1" t="str">
        <f>_xlfn.CONCAT(kursanci__3[[#This Row],[3 imienia]],kursanci__3[[#This Row],[przedmiot2]],kursanci__3[[#This Row],[Column1]])</f>
        <v>BARINF15</v>
      </c>
    </row>
    <row r="44" spans="1:15" x14ac:dyDescent="0.25">
      <c r="A44" s="1" t="s">
        <v>6</v>
      </c>
      <c r="B44" s="1" t="s">
        <v>7</v>
      </c>
      <c r="C44" s="1" t="s">
        <v>84</v>
      </c>
      <c r="D44" s="2">
        <v>0.57291666666666663</v>
      </c>
      <c r="E44" s="2">
        <v>0.63541666666666663</v>
      </c>
      <c r="F44">
        <v>60</v>
      </c>
      <c r="G44" s="2">
        <f>kursanci__3[[#This Row],[Godzina zakoñczenia]]-kursanci__3[[#This Row],[Godzina rozpoczêcia]]</f>
        <v>6.25E-2</v>
      </c>
      <c r="H44" s="1">
        <f>kursanci__3[[#This Row],[trwanie]]*24</f>
        <v>1.5</v>
      </c>
      <c r="I44" s="1">
        <f>kursanci__3[[#This Row],[Stawka za godzinê]]*kursanci__3[[#This Row],[godz]]</f>
        <v>90</v>
      </c>
      <c r="J44" t="str">
        <f>UPPER(MID(kursanci__3[[#This Row],[Imiê kursanta]],1,3))</f>
        <v>BAR</v>
      </c>
      <c r="K44" s="1" t="str">
        <f>UPPER(MID(kursanci__3[[#This Row],[Przedmiot]],1,3))</f>
        <v>INF</v>
      </c>
      <c r="L44" s="1" t="str">
        <f>_xlfn.CONCAT(kursanci__3[[#This Row],[Imiê kursanta]],kursanci__3[[#This Row],[Przedmiot]])</f>
        <v>BartekInformatyka</v>
      </c>
      <c r="M44" s="1">
        <f>IF(kursanci__3[[#This Row],[id]]=L43,M43+1,1)</f>
        <v>16</v>
      </c>
      <c r="N44" s="1">
        <f t="shared" si="0"/>
        <v>0</v>
      </c>
      <c r="O44" s="1" t="str">
        <f>_xlfn.CONCAT(kursanci__3[[#This Row],[3 imienia]],kursanci__3[[#This Row],[przedmiot2]],kursanci__3[[#This Row],[Column1]])</f>
        <v>BARINF16</v>
      </c>
    </row>
    <row r="45" spans="1:15" x14ac:dyDescent="0.25">
      <c r="A45" s="1" t="s">
        <v>6</v>
      </c>
      <c r="B45" s="1" t="s">
        <v>7</v>
      </c>
      <c r="C45" s="1" t="s">
        <v>93</v>
      </c>
      <c r="D45" s="2">
        <v>0.47916666666666669</v>
      </c>
      <c r="E45" s="2">
        <v>0.54166666666666663</v>
      </c>
      <c r="F45">
        <v>60</v>
      </c>
      <c r="G45" s="2">
        <f>kursanci__3[[#This Row],[Godzina zakoñczenia]]-kursanci__3[[#This Row],[Godzina rozpoczêcia]]</f>
        <v>6.2499999999999944E-2</v>
      </c>
      <c r="H45" s="1">
        <f>kursanci__3[[#This Row],[trwanie]]*24</f>
        <v>1.4999999999999987</v>
      </c>
      <c r="I45" s="1">
        <f>kursanci__3[[#This Row],[Stawka za godzinê]]*kursanci__3[[#This Row],[godz]]</f>
        <v>89.999999999999915</v>
      </c>
      <c r="J45" t="str">
        <f>UPPER(MID(kursanci__3[[#This Row],[Imiê kursanta]],1,3))</f>
        <v>BAR</v>
      </c>
      <c r="K45" s="1" t="str">
        <f>UPPER(MID(kursanci__3[[#This Row],[Przedmiot]],1,3))</f>
        <v>INF</v>
      </c>
      <c r="L45" s="1" t="str">
        <f>_xlfn.CONCAT(kursanci__3[[#This Row],[Imiê kursanta]],kursanci__3[[#This Row],[Przedmiot]])</f>
        <v>BartekInformatyka</v>
      </c>
      <c r="M45" s="1">
        <f>IF(kursanci__3[[#This Row],[id]]=L44,M44+1,1)</f>
        <v>17</v>
      </c>
      <c r="N45" s="1">
        <f t="shared" si="0"/>
        <v>0</v>
      </c>
      <c r="O45" s="1" t="str">
        <f>_xlfn.CONCAT(kursanci__3[[#This Row],[3 imienia]],kursanci__3[[#This Row],[przedmiot2]],kursanci__3[[#This Row],[Column1]])</f>
        <v>BARINF17</v>
      </c>
    </row>
    <row r="46" spans="1:15" x14ac:dyDescent="0.25">
      <c r="A46" s="1" t="s">
        <v>6</v>
      </c>
      <c r="B46" s="1" t="s">
        <v>7</v>
      </c>
      <c r="C46" s="1" t="s">
        <v>95</v>
      </c>
      <c r="D46" s="2">
        <v>0.375</v>
      </c>
      <c r="E46" s="2">
        <v>0.42708333333333331</v>
      </c>
      <c r="F46">
        <v>60</v>
      </c>
      <c r="G46" s="2">
        <f>kursanci__3[[#This Row],[Godzina zakoñczenia]]-kursanci__3[[#This Row],[Godzina rozpoczêcia]]</f>
        <v>5.2083333333333315E-2</v>
      </c>
      <c r="H46" s="1">
        <f>kursanci__3[[#This Row],[trwanie]]*24</f>
        <v>1.2499999999999996</v>
      </c>
      <c r="I46" s="1">
        <f>kursanci__3[[#This Row],[Stawka za godzinê]]*kursanci__3[[#This Row],[godz]]</f>
        <v>74.999999999999972</v>
      </c>
      <c r="J46" t="str">
        <f>UPPER(MID(kursanci__3[[#This Row],[Imiê kursanta]],1,3))</f>
        <v>BAR</v>
      </c>
      <c r="K46" s="1" t="str">
        <f>UPPER(MID(kursanci__3[[#This Row],[Przedmiot]],1,3))</f>
        <v>INF</v>
      </c>
      <c r="L46" s="1" t="str">
        <f>_xlfn.CONCAT(kursanci__3[[#This Row],[Imiê kursanta]],kursanci__3[[#This Row],[Przedmiot]])</f>
        <v>BartekInformatyka</v>
      </c>
      <c r="M46" s="1">
        <f>IF(kursanci__3[[#This Row],[id]]=L45,M45+1,1)</f>
        <v>18</v>
      </c>
      <c r="N46" s="1">
        <f t="shared" si="0"/>
        <v>0</v>
      </c>
      <c r="O46" s="1" t="str">
        <f>_xlfn.CONCAT(kursanci__3[[#This Row],[3 imienia]],kursanci__3[[#This Row],[przedmiot2]],kursanci__3[[#This Row],[Column1]])</f>
        <v>BARINF18</v>
      </c>
    </row>
    <row r="47" spans="1:15" x14ac:dyDescent="0.25">
      <c r="A47" s="1" t="s">
        <v>6</v>
      </c>
      <c r="B47" s="1" t="s">
        <v>7</v>
      </c>
      <c r="C47" s="1" t="s">
        <v>95</v>
      </c>
      <c r="D47" s="2">
        <v>0.4375</v>
      </c>
      <c r="E47" s="2">
        <v>0.48958333333333331</v>
      </c>
      <c r="F47">
        <v>60</v>
      </c>
      <c r="G47" s="2">
        <f>kursanci__3[[#This Row],[Godzina zakoñczenia]]-kursanci__3[[#This Row],[Godzina rozpoczêcia]]</f>
        <v>5.2083333333333315E-2</v>
      </c>
      <c r="H47" s="1">
        <f>kursanci__3[[#This Row],[trwanie]]*24</f>
        <v>1.2499999999999996</v>
      </c>
      <c r="I47" s="1">
        <f>kursanci__3[[#This Row],[Stawka za godzinê]]*kursanci__3[[#This Row],[godz]]</f>
        <v>74.999999999999972</v>
      </c>
      <c r="J47" t="str">
        <f>UPPER(MID(kursanci__3[[#This Row],[Imiê kursanta]],1,3))</f>
        <v>BAR</v>
      </c>
      <c r="K47" s="1" t="str">
        <f>UPPER(MID(kursanci__3[[#This Row],[Przedmiot]],1,3))</f>
        <v>INF</v>
      </c>
      <c r="L47" s="1" t="str">
        <f>_xlfn.CONCAT(kursanci__3[[#This Row],[Imiê kursanta]],kursanci__3[[#This Row],[Przedmiot]])</f>
        <v>BartekInformatyka</v>
      </c>
      <c r="M47" s="1">
        <f>IF(kursanci__3[[#This Row],[id]]=L46,M46+1,1)</f>
        <v>19</v>
      </c>
      <c r="N47" s="1">
        <f t="shared" si="0"/>
        <v>0</v>
      </c>
      <c r="O47" s="1" t="str">
        <f>_xlfn.CONCAT(kursanci__3[[#This Row],[3 imienia]],kursanci__3[[#This Row],[przedmiot2]],kursanci__3[[#This Row],[Column1]])</f>
        <v>BARINF19</v>
      </c>
    </row>
    <row r="48" spans="1:15" x14ac:dyDescent="0.25">
      <c r="A48" s="1" t="s">
        <v>6</v>
      </c>
      <c r="B48" s="1" t="s">
        <v>7</v>
      </c>
      <c r="C48" s="1" t="s">
        <v>98</v>
      </c>
      <c r="D48" s="2">
        <v>0.4375</v>
      </c>
      <c r="E48" s="2">
        <v>0.51041666666666663</v>
      </c>
      <c r="F48">
        <v>60</v>
      </c>
      <c r="G48" s="2">
        <f>kursanci__3[[#This Row],[Godzina zakoñczenia]]-kursanci__3[[#This Row],[Godzina rozpoczêcia]]</f>
        <v>7.291666666666663E-2</v>
      </c>
      <c r="H48" s="1">
        <f>kursanci__3[[#This Row],[trwanie]]*24</f>
        <v>1.7499999999999991</v>
      </c>
      <c r="I48" s="1">
        <f>kursanci__3[[#This Row],[Stawka za godzinê]]*kursanci__3[[#This Row],[godz]]</f>
        <v>104.99999999999994</v>
      </c>
      <c r="J48" t="str">
        <f>UPPER(MID(kursanci__3[[#This Row],[Imiê kursanta]],1,3))</f>
        <v>BAR</v>
      </c>
      <c r="K48" s="1" t="str">
        <f>UPPER(MID(kursanci__3[[#This Row],[Przedmiot]],1,3))</f>
        <v>INF</v>
      </c>
      <c r="L48" s="1" t="str">
        <f>_xlfn.CONCAT(kursanci__3[[#This Row],[Imiê kursanta]],kursanci__3[[#This Row],[Przedmiot]])</f>
        <v>BartekInformatyka</v>
      </c>
      <c r="M48" s="1">
        <f>IF(kursanci__3[[#This Row],[id]]=L47,M47+1,1)</f>
        <v>20</v>
      </c>
      <c r="N48" s="1">
        <f t="shared" si="0"/>
        <v>1</v>
      </c>
      <c r="O48" s="1" t="str">
        <f>_xlfn.CONCAT(kursanci__3[[#This Row],[3 imienia]],kursanci__3[[#This Row],[przedmiot2]],kursanci__3[[#This Row],[Column1]])</f>
        <v>BARINF20</v>
      </c>
    </row>
    <row r="49" spans="1:15" x14ac:dyDescent="0.25">
      <c r="A49" s="1" t="s">
        <v>24</v>
      </c>
      <c r="B49" s="1" t="s">
        <v>10</v>
      </c>
      <c r="C49" s="1" t="s">
        <v>25</v>
      </c>
      <c r="D49" s="2">
        <v>0.375</v>
      </c>
      <c r="E49" s="2">
        <v>0.42708333333333331</v>
      </c>
      <c r="F49">
        <v>50</v>
      </c>
      <c r="G49" s="2">
        <f>kursanci__3[[#This Row],[Godzina zakoñczenia]]-kursanci__3[[#This Row],[Godzina rozpoczêcia]]</f>
        <v>5.2083333333333315E-2</v>
      </c>
      <c r="H49" s="1">
        <f>kursanci__3[[#This Row],[trwanie]]*24</f>
        <v>1.2499999999999996</v>
      </c>
      <c r="I49" s="1">
        <f>kursanci__3[[#This Row],[Stawka za godzinê]]*kursanci__3[[#This Row],[godz]]</f>
        <v>62.499999999999979</v>
      </c>
      <c r="J49" t="str">
        <f>UPPER(MID(kursanci__3[[#This Row],[Imiê kursanta]],1,3))</f>
        <v>EWA</v>
      </c>
      <c r="K49" s="1" t="str">
        <f>UPPER(MID(kursanci__3[[#This Row],[Przedmiot]],1,3))</f>
        <v>MAT</v>
      </c>
      <c r="L49" s="1" t="str">
        <f>_xlfn.CONCAT(kursanci__3[[#This Row],[Imiê kursanta]],kursanci__3[[#This Row],[Przedmiot]])</f>
        <v>EwaMatematyka</v>
      </c>
      <c r="M49" s="1">
        <f>IF(kursanci__3[[#This Row],[id]]=L48,M48+1,1)</f>
        <v>1</v>
      </c>
      <c r="N49" s="1">
        <f t="shared" si="0"/>
        <v>0</v>
      </c>
      <c r="O49" s="1" t="str">
        <f>_xlfn.CONCAT(kursanci__3[[#This Row],[3 imienia]],kursanci__3[[#This Row],[przedmiot2]],kursanci__3[[#This Row],[Column1]])</f>
        <v>EWAMAT1</v>
      </c>
    </row>
    <row r="50" spans="1:15" x14ac:dyDescent="0.25">
      <c r="A50" s="1" t="s">
        <v>24</v>
      </c>
      <c r="B50" s="1" t="s">
        <v>10</v>
      </c>
      <c r="C50" s="1" t="s">
        <v>28</v>
      </c>
      <c r="D50" s="2">
        <v>0.375</v>
      </c>
      <c r="E50" s="2">
        <v>0.42708333333333331</v>
      </c>
      <c r="F50">
        <v>50</v>
      </c>
      <c r="G50" s="2">
        <f>kursanci__3[[#This Row],[Godzina zakoñczenia]]-kursanci__3[[#This Row],[Godzina rozpoczêcia]]</f>
        <v>5.2083333333333315E-2</v>
      </c>
      <c r="H50" s="1">
        <f>kursanci__3[[#This Row],[trwanie]]*24</f>
        <v>1.2499999999999996</v>
      </c>
      <c r="I50" s="1">
        <f>kursanci__3[[#This Row],[Stawka za godzinê]]*kursanci__3[[#This Row],[godz]]</f>
        <v>62.499999999999979</v>
      </c>
      <c r="J50" t="str">
        <f>UPPER(MID(kursanci__3[[#This Row],[Imiê kursanta]],1,3))</f>
        <v>EWA</v>
      </c>
      <c r="K50" s="1" t="str">
        <f>UPPER(MID(kursanci__3[[#This Row],[Przedmiot]],1,3))</f>
        <v>MAT</v>
      </c>
      <c r="L50" s="1" t="str">
        <f>_xlfn.CONCAT(kursanci__3[[#This Row],[Imiê kursanta]],kursanci__3[[#This Row],[Przedmiot]])</f>
        <v>EwaMatematyka</v>
      </c>
      <c r="M50" s="1">
        <f>IF(kursanci__3[[#This Row],[id]]=L49,M49+1,1)</f>
        <v>2</v>
      </c>
      <c r="N50" s="1">
        <f t="shared" si="0"/>
        <v>0</v>
      </c>
      <c r="O50" s="1" t="str">
        <f>_xlfn.CONCAT(kursanci__3[[#This Row],[3 imienia]],kursanci__3[[#This Row],[przedmiot2]],kursanci__3[[#This Row],[Column1]])</f>
        <v>EWAMAT2</v>
      </c>
    </row>
    <row r="51" spans="1:15" x14ac:dyDescent="0.25">
      <c r="A51" s="1" t="s">
        <v>24</v>
      </c>
      <c r="B51" s="1" t="s">
        <v>10</v>
      </c>
      <c r="C51" s="1" t="s">
        <v>37</v>
      </c>
      <c r="D51" s="2">
        <v>0.45833333333333331</v>
      </c>
      <c r="E51" s="2">
        <v>0.53125</v>
      </c>
      <c r="F51">
        <v>50</v>
      </c>
      <c r="G51" s="2">
        <f>kursanci__3[[#This Row],[Godzina zakoñczenia]]-kursanci__3[[#This Row],[Godzina rozpoczêcia]]</f>
        <v>7.2916666666666685E-2</v>
      </c>
      <c r="H51" s="1">
        <f>kursanci__3[[#This Row],[trwanie]]*24</f>
        <v>1.7500000000000004</v>
      </c>
      <c r="I51" s="1">
        <f>kursanci__3[[#This Row],[Stawka za godzinê]]*kursanci__3[[#This Row],[godz]]</f>
        <v>87.500000000000028</v>
      </c>
      <c r="J51" t="str">
        <f>UPPER(MID(kursanci__3[[#This Row],[Imiê kursanta]],1,3))</f>
        <v>EWA</v>
      </c>
      <c r="K51" s="1" t="str">
        <f>UPPER(MID(kursanci__3[[#This Row],[Przedmiot]],1,3))</f>
        <v>MAT</v>
      </c>
      <c r="L51" s="1" t="str">
        <f>_xlfn.CONCAT(kursanci__3[[#This Row],[Imiê kursanta]],kursanci__3[[#This Row],[Przedmiot]])</f>
        <v>EwaMatematyka</v>
      </c>
      <c r="M51" s="1">
        <f>IF(kursanci__3[[#This Row],[id]]=L50,M50+1,1)</f>
        <v>3</v>
      </c>
      <c r="N51" s="1">
        <f t="shared" si="0"/>
        <v>0</v>
      </c>
      <c r="O51" s="1" t="str">
        <f>_xlfn.CONCAT(kursanci__3[[#This Row],[3 imienia]],kursanci__3[[#This Row],[przedmiot2]],kursanci__3[[#This Row],[Column1]])</f>
        <v>EWAMAT3</v>
      </c>
    </row>
    <row r="52" spans="1:15" x14ac:dyDescent="0.25">
      <c r="A52" s="1" t="s">
        <v>24</v>
      </c>
      <c r="B52" s="1" t="s">
        <v>10</v>
      </c>
      <c r="C52" s="1" t="s">
        <v>47</v>
      </c>
      <c r="D52" s="2">
        <v>0.375</v>
      </c>
      <c r="E52" s="2">
        <v>0.44791666666666669</v>
      </c>
      <c r="F52">
        <v>50</v>
      </c>
      <c r="G52" s="2">
        <f>kursanci__3[[#This Row],[Godzina zakoñczenia]]-kursanci__3[[#This Row],[Godzina rozpoczêcia]]</f>
        <v>7.2916666666666685E-2</v>
      </c>
      <c r="H52" s="1">
        <f>kursanci__3[[#This Row],[trwanie]]*24</f>
        <v>1.7500000000000004</v>
      </c>
      <c r="I52" s="1">
        <f>kursanci__3[[#This Row],[Stawka za godzinê]]*kursanci__3[[#This Row],[godz]]</f>
        <v>87.500000000000028</v>
      </c>
      <c r="J52" t="str">
        <f>UPPER(MID(kursanci__3[[#This Row],[Imiê kursanta]],1,3))</f>
        <v>EWA</v>
      </c>
      <c r="K52" s="1" t="str">
        <f>UPPER(MID(kursanci__3[[#This Row],[Przedmiot]],1,3))</f>
        <v>MAT</v>
      </c>
      <c r="L52" s="1" t="str">
        <f>_xlfn.CONCAT(kursanci__3[[#This Row],[Imiê kursanta]],kursanci__3[[#This Row],[Przedmiot]])</f>
        <v>EwaMatematyka</v>
      </c>
      <c r="M52" s="1">
        <f>IF(kursanci__3[[#This Row],[id]]=L51,M51+1,1)</f>
        <v>4</v>
      </c>
      <c r="N52" s="1">
        <f t="shared" si="0"/>
        <v>0</v>
      </c>
      <c r="O52" s="1" t="str">
        <f>_xlfn.CONCAT(kursanci__3[[#This Row],[3 imienia]],kursanci__3[[#This Row],[przedmiot2]],kursanci__3[[#This Row],[Column1]])</f>
        <v>EWAMAT4</v>
      </c>
    </row>
    <row r="53" spans="1:15" x14ac:dyDescent="0.25">
      <c r="A53" s="1" t="s">
        <v>24</v>
      </c>
      <c r="B53" s="1" t="s">
        <v>10</v>
      </c>
      <c r="C53" s="1" t="s">
        <v>47</v>
      </c>
      <c r="D53" s="2">
        <v>0.65625</v>
      </c>
      <c r="E53" s="2">
        <v>0.71875</v>
      </c>
      <c r="F53">
        <v>50</v>
      </c>
      <c r="G53" s="2">
        <f>kursanci__3[[#This Row],[Godzina zakoñczenia]]-kursanci__3[[#This Row],[Godzina rozpoczêcia]]</f>
        <v>6.25E-2</v>
      </c>
      <c r="H53" s="1">
        <f>kursanci__3[[#This Row],[trwanie]]*24</f>
        <v>1.5</v>
      </c>
      <c r="I53" s="1">
        <f>kursanci__3[[#This Row],[Stawka za godzinê]]*kursanci__3[[#This Row],[godz]]</f>
        <v>75</v>
      </c>
      <c r="J53" t="str">
        <f>UPPER(MID(kursanci__3[[#This Row],[Imiê kursanta]],1,3))</f>
        <v>EWA</v>
      </c>
      <c r="K53" s="1" t="str">
        <f>UPPER(MID(kursanci__3[[#This Row],[Przedmiot]],1,3))</f>
        <v>MAT</v>
      </c>
      <c r="L53" s="1" t="str">
        <f>_xlfn.CONCAT(kursanci__3[[#This Row],[Imiê kursanta]],kursanci__3[[#This Row],[Przedmiot]])</f>
        <v>EwaMatematyka</v>
      </c>
      <c r="M53" s="1">
        <f>IF(kursanci__3[[#This Row],[id]]=L52,M52+1,1)</f>
        <v>5</v>
      </c>
      <c r="N53" s="1">
        <f t="shared" si="0"/>
        <v>0</v>
      </c>
      <c r="O53" s="1" t="str">
        <f>_xlfn.CONCAT(kursanci__3[[#This Row],[3 imienia]],kursanci__3[[#This Row],[przedmiot2]],kursanci__3[[#This Row],[Column1]])</f>
        <v>EWAMAT5</v>
      </c>
    </row>
    <row r="54" spans="1:15" x14ac:dyDescent="0.25">
      <c r="A54" s="1" t="s">
        <v>24</v>
      </c>
      <c r="B54" s="1" t="s">
        <v>10</v>
      </c>
      <c r="C54" s="1" t="s">
        <v>56</v>
      </c>
      <c r="D54" s="2">
        <v>0.375</v>
      </c>
      <c r="E54" s="2">
        <v>0.44791666666666669</v>
      </c>
      <c r="F54">
        <v>50</v>
      </c>
      <c r="G54" s="2">
        <f>kursanci__3[[#This Row],[Godzina zakoñczenia]]-kursanci__3[[#This Row],[Godzina rozpoczêcia]]</f>
        <v>7.2916666666666685E-2</v>
      </c>
      <c r="H54" s="1">
        <f>kursanci__3[[#This Row],[trwanie]]*24</f>
        <v>1.7500000000000004</v>
      </c>
      <c r="I54" s="1">
        <f>kursanci__3[[#This Row],[Stawka za godzinê]]*kursanci__3[[#This Row],[godz]]</f>
        <v>87.500000000000028</v>
      </c>
      <c r="J54" t="str">
        <f>UPPER(MID(kursanci__3[[#This Row],[Imiê kursanta]],1,3))</f>
        <v>EWA</v>
      </c>
      <c r="K54" s="1" t="str">
        <f>UPPER(MID(kursanci__3[[#This Row],[Przedmiot]],1,3))</f>
        <v>MAT</v>
      </c>
      <c r="L54" s="1" t="str">
        <f>_xlfn.CONCAT(kursanci__3[[#This Row],[Imiê kursanta]],kursanci__3[[#This Row],[Przedmiot]])</f>
        <v>EwaMatematyka</v>
      </c>
      <c r="M54" s="1">
        <f>IF(kursanci__3[[#This Row],[id]]=L53,M53+1,1)</f>
        <v>6</v>
      </c>
      <c r="N54" s="1">
        <f t="shared" si="0"/>
        <v>0</v>
      </c>
      <c r="O54" s="1" t="str">
        <f>_xlfn.CONCAT(kursanci__3[[#This Row],[3 imienia]],kursanci__3[[#This Row],[przedmiot2]],kursanci__3[[#This Row],[Column1]])</f>
        <v>EWAMAT6</v>
      </c>
    </row>
    <row r="55" spans="1:15" x14ac:dyDescent="0.25">
      <c r="A55" s="1" t="s">
        <v>24</v>
      </c>
      <c r="B55" s="1" t="s">
        <v>10</v>
      </c>
      <c r="C55" s="1" t="s">
        <v>56</v>
      </c>
      <c r="D55" s="2">
        <v>0.57291666666666663</v>
      </c>
      <c r="E55" s="2">
        <v>0.61458333333333337</v>
      </c>
      <c r="F55">
        <v>50</v>
      </c>
      <c r="G55" s="2">
        <f>kursanci__3[[#This Row],[Godzina zakoñczenia]]-kursanci__3[[#This Row],[Godzina rozpoczêcia]]</f>
        <v>4.1666666666666741E-2</v>
      </c>
      <c r="H55" s="1">
        <f>kursanci__3[[#This Row],[trwanie]]*24</f>
        <v>1.0000000000000018</v>
      </c>
      <c r="I55" s="1">
        <f>kursanci__3[[#This Row],[Stawka za godzinê]]*kursanci__3[[#This Row],[godz]]</f>
        <v>50.000000000000085</v>
      </c>
      <c r="J55" t="str">
        <f>UPPER(MID(kursanci__3[[#This Row],[Imiê kursanta]],1,3))</f>
        <v>EWA</v>
      </c>
      <c r="K55" s="1" t="str">
        <f>UPPER(MID(kursanci__3[[#This Row],[Przedmiot]],1,3))</f>
        <v>MAT</v>
      </c>
      <c r="L55" s="1" t="str">
        <f>_xlfn.CONCAT(kursanci__3[[#This Row],[Imiê kursanta]],kursanci__3[[#This Row],[Przedmiot]])</f>
        <v>EwaMatematyka</v>
      </c>
      <c r="M55" s="1">
        <f>IF(kursanci__3[[#This Row],[id]]=L54,M54+1,1)</f>
        <v>7</v>
      </c>
      <c r="N55" s="1">
        <f t="shared" si="0"/>
        <v>0</v>
      </c>
      <c r="O55" s="1" t="str">
        <f>_xlfn.CONCAT(kursanci__3[[#This Row],[3 imienia]],kursanci__3[[#This Row],[przedmiot2]],kursanci__3[[#This Row],[Column1]])</f>
        <v>EWAMAT7</v>
      </c>
    </row>
    <row r="56" spans="1:15" x14ac:dyDescent="0.25">
      <c r="A56" s="1" t="s">
        <v>24</v>
      </c>
      <c r="B56" s="1" t="s">
        <v>10</v>
      </c>
      <c r="C56" s="1" t="s">
        <v>69</v>
      </c>
      <c r="D56" s="2">
        <v>0.55208333333333337</v>
      </c>
      <c r="E56" s="2">
        <v>0.63541666666666663</v>
      </c>
      <c r="F56">
        <v>50</v>
      </c>
      <c r="G56" s="2">
        <f>kursanci__3[[#This Row],[Godzina zakoñczenia]]-kursanci__3[[#This Row],[Godzina rozpoczêcia]]</f>
        <v>8.3333333333333259E-2</v>
      </c>
      <c r="H56" s="1">
        <f>kursanci__3[[#This Row],[trwanie]]*24</f>
        <v>1.9999999999999982</v>
      </c>
      <c r="I56" s="1">
        <f>kursanci__3[[#This Row],[Stawka za godzinê]]*kursanci__3[[#This Row],[godz]]</f>
        <v>99.999999999999915</v>
      </c>
      <c r="J56" t="str">
        <f>UPPER(MID(kursanci__3[[#This Row],[Imiê kursanta]],1,3))</f>
        <v>EWA</v>
      </c>
      <c r="K56" s="1" t="str">
        <f>UPPER(MID(kursanci__3[[#This Row],[Przedmiot]],1,3))</f>
        <v>MAT</v>
      </c>
      <c r="L56" s="1" t="str">
        <f>_xlfn.CONCAT(kursanci__3[[#This Row],[Imiê kursanta]],kursanci__3[[#This Row],[Przedmiot]])</f>
        <v>EwaMatematyka</v>
      </c>
      <c r="M56" s="1">
        <f>IF(kursanci__3[[#This Row],[id]]=L55,M55+1,1)</f>
        <v>8</v>
      </c>
      <c r="N56" s="1">
        <f t="shared" si="0"/>
        <v>0</v>
      </c>
      <c r="O56" s="1" t="str">
        <f>_xlfn.CONCAT(kursanci__3[[#This Row],[3 imienia]],kursanci__3[[#This Row],[przedmiot2]],kursanci__3[[#This Row],[Column1]])</f>
        <v>EWAMAT8</v>
      </c>
    </row>
    <row r="57" spans="1:15" x14ac:dyDescent="0.25">
      <c r="A57" s="1" t="s">
        <v>24</v>
      </c>
      <c r="B57" s="1" t="s">
        <v>10</v>
      </c>
      <c r="C57" s="1" t="s">
        <v>71</v>
      </c>
      <c r="D57" s="2">
        <v>0.46875</v>
      </c>
      <c r="E57" s="2">
        <v>0.55208333333333337</v>
      </c>
      <c r="F57">
        <v>50</v>
      </c>
      <c r="G57" s="2">
        <f>kursanci__3[[#This Row],[Godzina zakoñczenia]]-kursanci__3[[#This Row],[Godzina rozpoczêcia]]</f>
        <v>8.333333333333337E-2</v>
      </c>
      <c r="H57" s="1">
        <f>kursanci__3[[#This Row],[trwanie]]*24</f>
        <v>2.0000000000000009</v>
      </c>
      <c r="I57" s="1">
        <f>kursanci__3[[#This Row],[Stawka za godzinê]]*kursanci__3[[#This Row],[godz]]</f>
        <v>100.00000000000004</v>
      </c>
      <c r="J57" t="str">
        <f>UPPER(MID(kursanci__3[[#This Row],[Imiê kursanta]],1,3))</f>
        <v>EWA</v>
      </c>
      <c r="K57" s="1" t="str">
        <f>UPPER(MID(kursanci__3[[#This Row],[Przedmiot]],1,3))</f>
        <v>MAT</v>
      </c>
      <c r="L57" s="1" t="str">
        <f>_xlfn.CONCAT(kursanci__3[[#This Row],[Imiê kursanta]],kursanci__3[[#This Row],[Przedmiot]])</f>
        <v>EwaMatematyka</v>
      </c>
      <c r="M57" s="1">
        <f>IF(kursanci__3[[#This Row],[id]]=L56,M56+1,1)</f>
        <v>9</v>
      </c>
      <c r="N57" s="1">
        <f t="shared" si="0"/>
        <v>0</v>
      </c>
      <c r="O57" s="1" t="str">
        <f>_xlfn.CONCAT(kursanci__3[[#This Row],[3 imienia]],kursanci__3[[#This Row],[przedmiot2]],kursanci__3[[#This Row],[Column1]])</f>
        <v>EWAMAT9</v>
      </c>
    </row>
    <row r="58" spans="1:15" x14ac:dyDescent="0.25">
      <c r="A58" s="1" t="s">
        <v>24</v>
      </c>
      <c r="B58" s="1" t="s">
        <v>10</v>
      </c>
      <c r="C58" s="1" t="s">
        <v>72</v>
      </c>
      <c r="D58" s="2">
        <v>0.375</v>
      </c>
      <c r="E58" s="2">
        <v>0.45833333333333331</v>
      </c>
      <c r="F58">
        <v>50</v>
      </c>
      <c r="G58" s="2">
        <f>kursanci__3[[#This Row],[Godzina zakoñczenia]]-kursanci__3[[#This Row],[Godzina rozpoczêcia]]</f>
        <v>8.3333333333333315E-2</v>
      </c>
      <c r="H58" s="1">
        <f>kursanci__3[[#This Row],[trwanie]]*24</f>
        <v>1.9999999999999996</v>
      </c>
      <c r="I58" s="1">
        <f>kursanci__3[[#This Row],[Stawka za godzinê]]*kursanci__3[[#This Row],[godz]]</f>
        <v>99.999999999999972</v>
      </c>
      <c r="J58" t="str">
        <f>UPPER(MID(kursanci__3[[#This Row],[Imiê kursanta]],1,3))</f>
        <v>EWA</v>
      </c>
      <c r="K58" s="1" t="str">
        <f>UPPER(MID(kursanci__3[[#This Row],[Przedmiot]],1,3))</f>
        <v>MAT</v>
      </c>
      <c r="L58" s="1" t="str">
        <f>_xlfn.CONCAT(kursanci__3[[#This Row],[Imiê kursanta]],kursanci__3[[#This Row],[Przedmiot]])</f>
        <v>EwaMatematyka</v>
      </c>
      <c r="M58" s="1">
        <f>IF(kursanci__3[[#This Row],[id]]=L57,M57+1,1)</f>
        <v>10</v>
      </c>
      <c r="N58" s="1">
        <f t="shared" si="0"/>
        <v>0</v>
      </c>
      <c r="O58" s="1" t="str">
        <f>_xlfn.CONCAT(kursanci__3[[#This Row],[3 imienia]],kursanci__3[[#This Row],[przedmiot2]],kursanci__3[[#This Row],[Column1]])</f>
        <v>EWAMAT10</v>
      </c>
    </row>
    <row r="59" spans="1:15" x14ac:dyDescent="0.25">
      <c r="A59" s="1" t="s">
        <v>24</v>
      </c>
      <c r="B59" s="1" t="s">
        <v>10</v>
      </c>
      <c r="C59" s="1" t="s">
        <v>76</v>
      </c>
      <c r="D59" s="2">
        <v>0.4375</v>
      </c>
      <c r="E59" s="2">
        <v>0.48958333333333331</v>
      </c>
      <c r="F59">
        <v>50</v>
      </c>
      <c r="G59" s="2">
        <f>kursanci__3[[#This Row],[Godzina zakoñczenia]]-kursanci__3[[#This Row],[Godzina rozpoczêcia]]</f>
        <v>5.2083333333333315E-2</v>
      </c>
      <c r="H59" s="1">
        <f>kursanci__3[[#This Row],[trwanie]]*24</f>
        <v>1.2499999999999996</v>
      </c>
      <c r="I59" s="1">
        <f>kursanci__3[[#This Row],[Stawka za godzinê]]*kursanci__3[[#This Row],[godz]]</f>
        <v>62.499999999999979</v>
      </c>
      <c r="J59" t="str">
        <f>UPPER(MID(kursanci__3[[#This Row],[Imiê kursanta]],1,3))</f>
        <v>EWA</v>
      </c>
      <c r="K59" s="1" t="str">
        <f>UPPER(MID(kursanci__3[[#This Row],[Przedmiot]],1,3))</f>
        <v>MAT</v>
      </c>
      <c r="L59" s="1" t="str">
        <f>_xlfn.CONCAT(kursanci__3[[#This Row],[Imiê kursanta]],kursanci__3[[#This Row],[Przedmiot]])</f>
        <v>EwaMatematyka</v>
      </c>
      <c r="M59" s="1">
        <f>IF(kursanci__3[[#This Row],[id]]=L58,M58+1,1)</f>
        <v>11</v>
      </c>
      <c r="N59" s="1">
        <f t="shared" si="0"/>
        <v>0</v>
      </c>
      <c r="O59" s="1" t="str">
        <f>_xlfn.CONCAT(kursanci__3[[#This Row],[3 imienia]],kursanci__3[[#This Row],[przedmiot2]],kursanci__3[[#This Row],[Column1]])</f>
        <v>EWAMAT11</v>
      </c>
    </row>
    <row r="60" spans="1:15" x14ac:dyDescent="0.25">
      <c r="A60" s="1" t="s">
        <v>24</v>
      </c>
      <c r="B60" s="1" t="s">
        <v>10</v>
      </c>
      <c r="C60" s="1" t="s">
        <v>82</v>
      </c>
      <c r="D60" s="2">
        <v>0.58333333333333337</v>
      </c>
      <c r="E60" s="2">
        <v>0.66666666666666663</v>
      </c>
      <c r="F60">
        <v>50</v>
      </c>
      <c r="G60" s="2">
        <f>kursanci__3[[#This Row],[Godzina zakoñczenia]]-kursanci__3[[#This Row],[Godzina rozpoczêcia]]</f>
        <v>8.3333333333333259E-2</v>
      </c>
      <c r="H60" s="1">
        <f>kursanci__3[[#This Row],[trwanie]]*24</f>
        <v>1.9999999999999982</v>
      </c>
      <c r="I60" s="1">
        <f>kursanci__3[[#This Row],[Stawka za godzinê]]*kursanci__3[[#This Row],[godz]]</f>
        <v>99.999999999999915</v>
      </c>
      <c r="J60" t="str">
        <f>UPPER(MID(kursanci__3[[#This Row],[Imiê kursanta]],1,3))</f>
        <v>EWA</v>
      </c>
      <c r="K60" s="1" t="str">
        <f>UPPER(MID(kursanci__3[[#This Row],[Przedmiot]],1,3))</f>
        <v>MAT</v>
      </c>
      <c r="L60" s="1" t="str">
        <f>_xlfn.CONCAT(kursanci__3[[#This Row],[Imiê kursanta]],kursanci__3[[#This Row],[Przedmiot]])</f>
        <v>EwaMatematyka</v>
      </c>
      <c r="M60" s="1">
        <f>IF(kursanci__3[[#This Row],[id]]=L59,M59+1,1)</f>
        <v>12</v>
      </c>
      <c r="N60" s="1">
        <f t="shared" si="0"/>
        <v>0</v>
      </c>
      <c r="O60" s="1" t="str">
        <f>_xlfn.CONCAT(kursanci__3[[#This Row],[3 imienia]],kursanci__3[[#This Row],[przedmiot2]],kursanci__3[[#This Row],[Column1]])</f>
        <v>EWAMAT12</v>
      </c>
    </row>
    <row r="61" spans="1:15" x14ac:dyDescent="0.25">
      <c r="A61" s="1" t="s">
        <v>24</v>
      </c>
      <c r="B61" s="1" t="s">
        <v>10</v>
      </c>
      <c r="C61" s="1" t="s">
        <v>90</v>
      </c>
      <c r="D61" s="2">
        <v>0.52083333333333337</v>
      </c>
      <c r="E61" s="2">
        <v>0.57291666666666663</v>
      </c>
      <c r="F61">
        <v>50</v>
      </c>
      <c r="G61" s="2">
        <f>kursanci__3[[#This Row],[Godzina zakoñczenia]]-kursanci__3[[#This Row],[Godzina rozpoczêcia]]</f>
        <v>5.2083333333333259E-2</v>
      </c>
      <c r="H61" s="1">
        <f>kursanci__3[[#This Row],[trwanie]]*24</f>
        <v>1.2499999999999982</v>
      </c>
      <c r="I61" s="1">
        <f>kursanci__3[[#This Row],[Stawka za godzinê]]*kursanci__3[[#This Row],[godz]]</f>
        <v>62.499999999999915</v>
      </c>
      <c r="J61" t="str">
        <f>UPPER(MID(kursanci__3[[#This Row],[Imiê kursanta]],1,3))</f>
        <v>EWA</v>
      </c>
      <c r="K61" s="1" t="str">
        <f>UPPER(MID(kursanci__3[[#This Row],[Przedmiot]],1,3))</f>
        <v>MAT</v>
      </c>
      <c r="L61" s="1" t="str">
        <f>_xlfn.CONCAT(kursanci__3[[#This Row],[Imiê kursanta]],kursanci__3[[#This Row],[Przedmiot]])</f>
        <v>EwaMatematyka</v>
      </c>
      <c r="M61" s="1">
        <f>IF(kursanci__3[[#This Row],[id]]=L60,M60+1,1)</f>
        <v>13</v>
      </c>
      <c r="N61" s="1">
        <f t="shared" si="0"/>
        <v>0</v>
      </c>
      <c r="O61" s="1" t="str">
        <f>_xlfn.CONCAT(kursanci__3[[#This Row],[3 imienia]],kursanci__3[[#This Row],[przedmiot2]],kursanci__3[[#This Row],[Column1]])</f>
        <v>EWAMAT13</v>
      </c>
    </row>
    <row r="62" spans="1:15" x14ac:dyDescent="0.25">
      <c r="A62" s="1" t="s">
        <v>24</v>
      </c>
      <c r="B62" s="1" t="s">
        <v>10</v>
      </c>
      <c r="C62" s="1" t="s">
        <v>95</v>
      </c>
      <c r="D62" s="2">
        <v>0.60416666666666663</v>
      </c>
      <c r="E62" s="2">
        <v>0.65625</v>
      </c>
      <c r="F62">
        <v>50</v>
      </c>
      <c r="G62" s="2">
        <f>kursanci__3[[#This Row],[Godzina zakoñczenia]]-kursanci__3[[#This Row],[Godzina rozpoczêcia]]</f>
        <v>5.208333333333337E-2</v>
      </c>
      <c r="H62" s="1">
        <f>kursanci__3[[#This Row],[trwanie]]*24</f>
        <v>1.2500000000000009</v>
      </c>
      <c r="I62" s="1">
        <f>kursanci__3[[#This Row],[Stawka za godzinê]]*kursanci__3[[#This Row],[godz]]</f>
        <v>62.500000000000043</v>
      </c>
      <c r="J62" t="str">
        <f>UPPER(MID(kursanci__3[[#This Row],[Imiê kursanta]],1,3))</f>
        <v>EWA</v>
      </c>
      <c r="K62" s="1" t="str">
        <f>UPPER(MID(kursanci__3[[#This Row],[Przedmiot]],1,3))</f>
        <v>MAT</v>
      </c>
      <c r="L62" s="1" t="str">
        <f>_xlfn.CONCAT(kursanci__3[[#This Row],[Imiê kursanta]],kursanci__3[[#This Row],[Przedmiot]])</f>
        <v>EwaMatematyka</v>
      </c>
      <c r="M62" s="1">
        <f>IF(kursanci__3[[#This Row],[id]]=L61,M61+1,1)</f>
        <v>14</v>
      </c>
      <c r="N62" s="1">
        <f t="shared" si="0"/>
        <v>1</v>
      </c>
      <c r="O62" s="1" t="str">
        <f>_xlfn.CONCAT(kursanci__3[[#This Row],[3 imienia]],kursanci__3[[#This Row],[przedmiot2]],kursanci__3[[#This Row],[Column1]])</f>
        <v>EWAMAT14</v>
      </c>
    </row>
    <row r="63" spans="1:15" x14ac:dyDescent="0.25">
      <c r="A63" s="1" t="s">
        <v>13</v>
      </c>
      <c r="B63" s="1" t="s">
        <v>14</v>
      </c>
      <c r="C63" s="1" t="s">
        <v>15</v>
      </c>
      <c r="D63" s="2">
        <v>0.375</v>
      </c>
      <c r="E63" s="2">
        <v>0.45833333333333331</v>
      </c>
      <c r="F63">
        <v>40</v>
      </c>
      <c r="G63" s="2">
        <f>kursanci__3[[#This Row],[Godzina zakoñczenia]]-kursanci__3[[#This Row],[Godzina rozpoczêcia]]</f>
        <v>8.3333333333333315E-2</v>
      </c>
      <c r="H63" s="1">
        <f>kursanci__3[[#This Row],[trwanie]]*24</f>
        <v>1.9999999999999996</v>
      </c>
      <c r="I63" s="1">
        <f>kursanci__3[[#This Row],[Stawka za godzinê]]*kursanci__3[[#This Row],[godz]]</f>
        <v>79.999999999999986</v>
      </c>
      <c r="J63" t="str">
        <f>UPPER(MID(kursanci__3[[#This Row],[Imiê kursanta]],1,3))</f>
        <v>JAN</v>
      </c>
      <c r="K63" s="1" t="str">
        <f>UPPER(MID(kursanci__3[[#This Row],[Przedmiot]],1,3))</f>
        <v>FIZ</v>
      </c>
      <c r="L63" s="1" t="str">
        <f>_xlfn.CONCAT(kursanci__3[[#This Row],[Imiê kursanta]],kursanci__3[[#This Row],[Przedmiot]])</f>
        <v>JanFizyka</v>
      </c>
      <c r="M63" s="1">
        <f>IF(kursanci__3[[#This Row],[id]]=L62,M62+1,1)</f>
        <v>1</v>
      </c>
      <c r="N63" s="1">
        <f t="shared" si="0"/>
        <v>0</v>
      </c>
      <c r="O63" s="1" t="str">
        <f>_xlfn.CONCAT(kursanci__3[[#This Row],[3 imienia]],kursanci__3[[#This Row],[przedmiot2]],kursanci__3[[#This Row],[Column1]])</f>
        <v>JANFIZ1</v>
      </c>
    </row>
    <row r="64" spans="1:15" x14ac:dyDescent="0.25">
      <c r="A64" s="1" t="s">
        <v>13</v>
      </c>
      <c r="B64" s="1" t="s">
        <v>14</v>
      </c>
      <c r="C64" s="1" t="s">
        <v>20</v>
      </c>
      <c r="D64" s="2">
        <v>0.44791666666666669</v>
      </c>
      <c r="E64" s="2">
        <v>0.51041666666666663</v>
      </c>
      <c r="F64">
        <v>40</v>
      </c>
      <c r="G64" s="2">
        <f>kursanci__3[[#This Row],[Godzina zakoñczenia]]-kursanci__3[[#This Row],[Godzina rozpoczêcia]]</f>
        <v>6.2499999999999944E-2</v>
      </c>
      <c r="H64" s="1">
        <f>kursanci__3[[#This Row],[trwanie]]*24</f>
        <v>1.4999999999999987</v>
      </c>
      <c r="I64" s="1">
        <f>kursanci__3[[#This Row],[Stawka za godzinê]]*kursanci__3[[#This Row],[godz]]</f>
        <v>59.999999999999943</v>
      </c>
      <c r="J64" t="str">
        <f>UPPER(MID(kursanci__3[[#This Row],[Imiê kursanta]],1,3))</f>
        <v>JAN</v>
      </c>
      <c r="K64" s="1" t="str">
        <f>UPPER(MID(kursanci__3[[#This Row],[Przedmiot]],1,3))</f>
        <v>FIZ</v>
      </c>
      <c r="L64" s="1" t="str">
        <f>_xlfn.CONCAT(kursanci__3[[#This Row],[Imiê kursanta]],kursanci__3[[#This Row],[Przedmiot]])</f>
        <v>JanFizyka</v>
      </c>
      <c r="M64" s="1">
        <f>IF(kursanci__3[[#This Row],[id]]=L63,M63+1,1)</f>
        <v>2</v>
      </c>
      <c r="N64" s="1">
        <f t="shared" si="0"/>
        <v>0</v>
      </c>
      <c r="O64" s="1" t="str">
        <f>_xlfn.CONCAT(kursanci__3[[#This Row],[3 imienia]],kursanci__3[[#This Row],[przedmiot2]],kursanci__3[[#This Row],[Column1]])</f>
        <v>JANFIZ2</v>
      </c>
    </row>
    <row r="65" spans="1:15" x14ac:dyDescent="0.25">
      <c r="A65" s="1" t="s">
        <v>13</v>
      </c>
      <c r="B65" s="1" t="s">
        <v>14</v>
      </c>
      <c r="C65" s="1" t="s">
        <v>20</v>
      </c>
      <c r="D65" s="2">
        <v>0.52083333333333337</v>
      </c>
      <c r="E65" s="2">
        <v>0.59375</v>
      </c>
      <c r="F65">
        <v>40</v>
      </c>
      <c r="G65" s="2">
        <f>kursanci__3[[#This Row],[Godzina zakoñczenia]]-kursanci__3[[#This Row],[Godzina rozpoczêcia]]</f>
        <v>7.291666666666663E-2</v>
      </c>
      <c r="H65" s="1">
        <f>kursanci__3[[#This Row],[trwanie]]*24</f>
        <v>1.7499999999999991</v>
      </c>
      <c r="I65" s="1">
        <f>kursanci__3[[#This Row],[Stawka za godzinê]]*kursanci__3[[#This Row],[godz]]</f>
        <v>69.999999999999972</v>
      </c>
      <c r="J65" t="str">
        <f>UPPER(MID(kursanci__3[[#This Row],[Imiê kursanta]],1,3))</f>
        <v>JAN</v>
      </c>
      <c r="K65" s="1" t="str">
        <f>UPPER(MID(kursanci__3[[#This Row],[Przedmiot]],1,3))</f>
        <v>FIZ</v>
      </c>
      <c r="L65" s="1" t="str">
        <f>_xlfn.CONCAT(kursanci__3[[#This Row],[Imiê kursanta]],kursanci__3[[#This Row],[Przedmiot]])</f>
        <v>JanFizyka</v>
      </c>
      <c r="M65" s="1">
        <f>IF(kursanci__3[[#This Row],[id]]=L64,M64+1,1)</f>
        <v>3</v>
      </c>
      <c r="N65" s="1">
        <f t="shared" si="0"/>
        <v>0</v>
      </c>
      <c r="O65" s="1" t="str">
        <f>_xlfn.CONCAT(kursanci__3[[#This Row],[3 imienia]],kursanci__3[[#This Row],[przedmiot2]],kursanci__3[[#This Row],[Column1]])</f>
        <v>JANFIZ3</v>
      </c>
    </row>
    <row r="66" spans="1:15" x14ac:dyDescent="0.25">
      <c r="A66" s="1" t="s">
        <v>13</v>
      </c>
      <c r="B66" s="1" t="s">
        <v>14</v>
      </c>
      <c r="C66" s="1" t="s">
        <v>22</v>
      </c>
      <c r="D66" s="2">
        <v>0.46875</v>
      </c>
      <c r="E66" s="2">
        <v>0.52083333333333337</v>
      </c>
      <c r="F66">
        <v>40</v>
      </c>
      <c r="G66" s="2">
        <f>kursanci__3[[#This Row],[Godzina zakoñczenia]]-kursanci__3[[#This Row],[Godzina rozpoczêcia]]</f>
        <v>5.208333333333337E-2</v>
      </c>
      <c r="H66" s="1">
        <f>kursanci__3[[#This Row],[trwanie]]*24</f>
        <v>1.2500000000000009</v>
      </c>
      <c r="I66" s="1">
        <f>kursanci__3[[#This Row],[Stawka za godzinê]]*kursanci__3[[#This Row],[godz]]</f>
        <v>50.000000000000036</v>
      </c>
      <c r="J66" t="str">
        <f>UPPER(MID(kursanci__3[[#This Row],[Imiê kursanta]],1,3))</f>
        <v>JAN</v>
      </c>
      <c r="K66" s="1" t="str">
        <f>UPPER(MID(kursanci__3[[#This Row],[Przedmiot]],1,3))</f>
        <v>FIZ</v>
      </c>
      <c r="L66" s="1" t="str">
        <f>_xlfn.CONCAT(kursanci__3[[#This Row],[Imiê kursanta]],kursanci__3[[#This Row],[Przedmiot]])</f>
        <v>JanFizyka</v>
      </c>
      <c r="M66" s="1">
        <f>IF(kursanci__3[[#This Row],[id]]=L65,M65+1,1)</f>
        <v>4</v>
      </c>
      <c r="N66" s="1">
        <f t="shared" si="0"/>
        <v>0</v>
      </c>
      <c r="O66" s="1" t="str">
        <f>_xlfn.CONCAT(kursanci__3[[#This Row],[3 imienia]],kursanci__3[[#This Row],[przedmiot2]],kursanci__3[[#This Row],[Column1]])</f>
        <v>JANFIZ4</v>
      </c>
    </row>
    <row r="67" spans="1:15" x14ac:dyDescent="0.25">
      <c r="A67" s="1" t="s">
        <v>13</v>
      </c>
      <c r="B67" s="1" t="s">
        <v>14</v>
      </c>
      <c r="C67" s="1" t="s">
        <v>22</v>
      </c>
      <c r="D67" s="2">
        <v>0.625</v>
      </c>
      <c r="E67" s="2">
        <v>0.70833333333333337</v>
      </c>
      <c r="F67">
        <v>40</v>
      </c>
      <c r="G67" s="2">
        <f>kursanci__3[[#This Row],[Godzina zakoñczenia]]-kursanci__3[[#This Row],[Godzina rozpoczêcia]]</f>
        <v>8.333333333333337E-2</v>
      </c>
      <c r="H67" s="1">
        <f>kursanci__3[[#This Row],[trwanie]]*24</f>
        <v>2.0000000000000009</v>
      </c>
      <c r="I67" s="1">
        <f>kursanci__3[[#This Row],[Stawka za godzinê]]*kursanci__3[[#This Row],[godz]]</f>
        <v>80.000000000000028</v>
      </c>
      <c r="J67" t="str">
        <f>UPPER(MID(kursanci__3[[#This Row],[Imiê kursanta]],1,3))</f>
        <v>JAN</v>
      </c>
      <c r="K67" s="1" t="str">
        <f>UPPER(MID(kursanci__3[[#This Row],[Przedmiot]],1,3))</f>
        <v>FIZ</v>
      </c>
      <c r="L67" s="1" t="str">
        <f>_xlfn.CONCAT(kursanci__3[[#This Row],[Imiê kursanta]],kursanci__3[[#This Row],[Przedmiot]])</f>
        <v>JanFizyka</v>
      </c>
      <c r="M67" s="1">
        <f>IF(kursanci__3[[#This Row],[id]]=L66,M66+1,1)</f>
        <v>5</v>
      </c>
      <c r="N67" s="1">
        <f t="shared" si="0"/>
        <v>0</v>
      </c>
      <c r="O67" s="1" t="str">
        <f>_xlfn.CONCAT(kursanci__3[[#This Row],[3 imienia]],kursanci__3[[#This Row],[przedmiot2]],kursanci__3[[#This Row],[Column1]])</f>
        <v>JANFIZ5</v>
      </c>
    </row>
    <row r="68" spans="1:15" x14ac:dyDescent="0.25">
      <c r="A68" s="1" t="s">
        <v>13</v>
      </c>
      <c r="B68" s="1" t="s">
        <v>14</v>
      </c>
      <c r="C68" s="1" t="s">
        <v>29</v>
      </c>
      <c r="D68" s="2">
        <v>0.63541666666666663</v>
      </c>
      <c r="E68" s="2">
        <v>0.69791666666666663</v>
      </c>
      <c r="F68">
        <v>40</v>
      </c>
      <c r="G68" s="2">
        <f>kursanci__3[[#This Row],[Godzina zakoñczenia]]-kursanci__3[[#This Row],[Godzina rozpoczêcia]]</f>
        <v>6.25E-2</v>
      </c>
      <c r="H68" s="1">
        <f>kursanci__3[[#This Row],[trwanie]]*24</f>
        <v>1.5</v>
      </c>
      <c r="I68" s="1">
        <f>kursanci__3[[#This Row],[Stawka za godzinê]]*kursanci__3[[#This Row],[godz]]</f>
        <v>60</v>
      </c>
      <c r="J68" t="str">
        <f>UPPER(MID(kursanci__3[[#This Row],[Imiê kursanta]],1,3))</f>
        <v>JAN</v>
      </c>
      <c r="K68" s="1" t="str">
        <f>UPPER(MID(kursanci__3[[#This Row],[Przedmiot]],1,3))</f>
        <v>FIZ</v>
      </c>
      <c r="L68" s="1" t="str">
        <f>_xlfn.CONCAT(kursanci__3[[#This Row],[Imiê kursanta]],kursanci__3[[#This Row],[Przedmiot]])</f>
        <v>JanFizyka</v>
      </c>
      <c r="M68" s="1">
        <f>IF(kursanci__3[[#This Row],[id]]=L67,M67+1,1)</f>
        <v>6</v>
      </c>
      <c r="N68" s="1">
        <f t="shared" ref="N68:N131" si="1">IF(M69=1,1,0)</f>
        <v>0</v>
      </c>
      <c r="O68" s="1" t="str">
        <f>_xlfn.CONCAT(kursanci__3[[#This Row],[3 imienia]],kursanci__3[[#This Row],[przedmiot2]],kursanci__3[[#This Row],[Column1]])</f>
        <v>JANFIZ6</v>
      </c>
    </row>
    <row r="69" spans="1:15" x14ac:dyDescent="0.25">
      <c r="A69" s="1" t="s">
        <v>13</v>
      </c>
      <c r="B69" s="1" t="s">
        <v>14</v>
      </c>
      <c r="C69" s="1" t="s">
        <v>39</v>
      </c>
      <c r="D69" s="2">
        <v>0.375</v>
      </c>
      <c r="E69" s="2">
        <v>0.42708333333333331</v>
      </c>
      <c r="F69">
        <v>40</v>
      </c>
      <c r="G69" s="2">
        <f>kursanci__3[[#This Row],[Godzina zakoñczenia]]-kursanci__3[[#This Row],[Godzina rozpoczêcia]]</f>
        <v>5.2083333333333315E-2</v>
      </c>
      <c r="H69" s="1">
        <f>kursanci__3[[#This Row],[trwanie]]*24</f>
        <v>1.2499999999999996</v>
      </c>
      <c r="I69" s="1">
        <f>kursanci__3[[#This Row],[Stawka za godzinê]]*kursanci__3[[#This Row],[godz]]</f>
        <v>49.999999999999986</v>
      </c>
      <c r="J69" t="str">
        <f>UPPER(MID(kursanci__3[[#This Row],[Imiê kursanta]],1,3))</f>
        <v>JAN</v>
      </c>
      <c r="K69" s="1" t="str">
        <f>UPPER(MID(kursanci__3[[#This Row],[Przedmiot]],1,3))</f>
        <v>FIZ</v>
      </c>
      <c r="L69" s="1" t="str">
        <f>_xlfn.CONCAT(kursanci__3[[#This Row],[Imiê kursanta]],kursanci__3[[#This Row],[Przedmiot]])</f>
        <v>JanFizyka</v>
      </c>
      <c r="M69" s="1">
        <f>IF(kursanci__3[[#This Row],[id]]=L68,M68+1,1)</f>
        <v>7</v>
      </c>
      <c r="N69" s="1">
        <f t="shared" si="1"/>
        <v>0</v>
      </c>
      <c r="O69" s="1" t="str">
        <f>_xlfn.CONCAT(kursanci__3[[#This Row],[3 imienia]],kursanci__3[[#This Row],[przedmiot2]],kursanci__3[[#This Row],[Column1]])</f>
        <v>JANFIZ7</v>
      </c>
    </row>
    <row r="70" spans="1:15" x14ac:dyDescent="0.25">
      <c r="A70" s="1" t="s">
        <v>13</v>
      </c>
      <c r="B70" s="1" t="s">
        <v>14</v>
      </c>
      <c r="C70" s="1" t="s">
        <v>39</v>
      </c>
      <c r="D70" s="2">
        <v>0.42708333333333331</v>
      </c>
      <c r="E70" s="2">
        <v>0.47916666666666669</v>
      </c>
      <c r="F70">
        <v>40</v>
      </c>
      <c r="G70" s="2">
        <f>kursanci__3[[#This Row],[Godzina zakoñczenia]]-kursanci__3[[#This Row],[Godzina rozpoczêcia]]</f>
        <v>5.208333333333337E-2</v>
      </c>
      <c r="H70" s="1">
        <f>kursanci__3[[#This Row],[trwanie]]*24</f>
        <v>1.2500000000000009</v>
      </c>
      <c r="I70" s="1">
        <f>kursanci__3[[#This Row],[Stawka za godzinê]]*kursanci__3[[#This Row],[godz]]</f>
        <v>50.000000000000036</v>
      </c>
      <c r="J70" t="str">
        <f>UPPER(MID(kursanci__3[[#This Row],[Imiê kursanta]],1,3))</f>
        <v>JAN</v>
      </c>
      <c r="K70" s="1" t="str">
        <f>UPPER(MID(kursanci__3[[#This Row],[Przedmiot]],1,3))</f>
        <v>FIZ</v>
      </c>
      <c r="L70" s="1" t="str">
        <f>_xlfn.CONCAT(kursanci__3[[#This Row],[Imiê kursanta]],kursanci__3[[#This Row],[Przedmiot]])</f>
        <v>JanFizyka</v>
      </c>
      <c r="M70" s="1">
        <f>IF(kursanci__3[[#This Row],[id]]=L69,M69+1,1)</f>
        <v>8</v>
      </c>
      <c r="N70" s="1">
        <f t="shared" si="1"/>
        <v>0</v>
      </c>
      <c r="O70" s="1" t="str">
        <f>_xlfn.CONCAT(kursanci__3[[#This Row],[3 imienia]],kursanci__3[[#This Row],[przedmiot2]],kursanci__3[[#This Row],[Column1]])</f>
        <v>JANFIZ8</v>
      </c>
    </row>
    <row r="71" spans="1:15" x14ac:dyDescent="0.25">
      <c r="A71" s="1" t="s">
        <v>13</v>
      </c>
      <c r="B71" s="1" t="s">
        <v>14</v>
      </c>
      <c r="C71" s="1" t="s">
        <v>44</v>
      </c>
      <c r="D71" s="2">
        <v>0.51041666666666663</v>
      </c>
      <c r="E71" s="2">
        <v>0.59375</v>
      </c>
      <c r="F71">
        <v>40</v>
      </c>
      <c r="G71" s="2">
        <f>kursanci__3[[#This Row],[Godzina zakoñczenia]]-kursanci__3[[#This Row],[Godzina rozpoczêcia]]</f>
        <v>8.333333333333337E-2</v>
      </c>
      <c r="H71" s="1">
        <f>kursanci__3[[#This Row],[trwanie]]*24</f>
        <v>2.0000000000000009</v>
      </c>
      <c r="I71" s="1">
        <f>kursanci__3[[#This Row],[Stawka za godzinê]]*kursanci__3[[#This Row],[godz]]</f>
        <v>80.000000000000028</v>
      </c>
      <c r="J71" t="str">
        <f>UPPER(MID(kursanci__3[[#This Row],[Imiê kursanta]],1,3))</f>
        <v>JAN</v>
      </c>
      <c r="K71" s="1" t="str">
        <f>UPPER(MID(kursanci__3[[#This Row],[Przedmiot]],1,3))</f>
        <v>FIZ</v>
      </c>
      <c r="L71" s="1" t="str">
        <f>_xlfn.CONCAT(kursanci__3[[#This Row],[Imiê kursanta]],kursanci__3[[#This Row],[Przedmiot]])</f>
        <v>JanFizyka</v>
      </c>
      <c r="M71" s="1">
        <f>IF(kursanci__3[[#This Row],[id]]=L70,M70+1,1)</f>
        <v>9</v>
      </c>
      <c r="N71" s="1">
        <f t="shared" si="1"/>
        <v>0</v>
      </c>
      <c r="O71" s="1" t="str">
        <f>_xlfn.CONCAT(kursanci__3[[#This Row],[3 imienia]],kursanci__3[[#This Row],[przedmiot2]],kursanci__3[[#This Row],[Column1]])</f>
        <v>JANFIZ9</v>
      </c>
    </row>
    <row r="72" spans="1:15" x14ac:dyDescent="0.25">
      <c r="A72" s="1" t="s">
        <v>13</v>
      </c>
      <c r="B72" s="1" t="s">
        <v>14</v>
      </c>
      <c r="C72" s="1" t="s">
        <v>45</v>
      </c>
      <c r="D72" s="2">
        <v>0.375</v>
      </c>
      <c r="E72" s="2">
        <v>0.45833333333333331</v>
      </c>
      <c r="F72">
        <v>40</v>
      </c>
      <c r="G72" s="2">
        <f>kursanci__3[[#This Row],[Godzina zakoñczenia]]-kursanci__3[[#This Row],[Godzina rozpoczêcia]]</f>
        <v>8.3333333333333315E-2</v>
      </c>
      <c r="H72" s="1">
        <f>kursanci__3[[#This Row],[trwanie]]*24</f>
        <v>1.9999999999999996</v>
      </c>
      <c r="I72" s="1">
        <f>kursanci__3[[#This Row],[Stawka za godzinê]]*kursanci__3[[#This Row],[godz]]</f>
        <v>79.999999999999986</v>
      </c>
      <c r="J72" t="str">
        <f>UPPER(MID(kursanci__3[[#This Row],[Imiê kursanta]],1,3))</f>
        <v>JAN</v>
      </c>
      <c r="K72" s="1" t="str">
        <f>UPPER(MID(kursanci__3[[#This Row],[Przedmiot]],1,3))</f>
        <v>FIZ</v>
      </c>
      <c r="L72" s="1" t="str">
        <f>_xlfn.CONCAT(kursanci__3[[#This Row],[Imiê kursanta]],kursanci__3[[#This Row],[Przedmiot]])</f>
        <v>JanFizyka</v>
      </c>
      <c r="M72" s="1">
        <f>IF(kursanci__3[[#This Row],[id]]=L71,M71+1,1)</f>
        <v>10</v>
      </c>
      <c r="N72" s="1">
        <f t="shared" si="1"/>
        <v>0</v>
      </c>
      <c r="O72" s="1" t="str">
        <f>_xlfn.CONCAT(kursanci__3[[#This Row],[3 imienia]],kursanci__3[[#This Row],[przedmiot2]],kursanci__3[[#This Row],[Column1]])</f>
        <v>JANFIZ10</v>
      </c>
    </row>
    <row r="73" spans="1:15" x14ac:dyDescent="0.25">
      <c r="A73" s="1" t="s">
        <v>13</v>
      </c>
      <c r="B73" s="1" t="s">
        <v>14</v>
      </c>
      <c r="C73" s="1" t="s">
        <v>49</v>
      </c>
      <c r="D73" s="2">
        <v>0.41666666666666669</v>
      </c>
      <c r="E73" s="2">
        <v>0.5</v>
      </c>
      <c r="F73">
        <v>40</v>
      </c>
      <c r="G73" s="2">
        <f>kursanci__3[[#This Row],[Godzina zakoñczenia]]-kursanci__3[[#This Row],[Godzina rozpoczêcia]]</f>
        <v>8.3333333333333315E-2</v>
      </c>
      <c r="H73" s="1">
        <f>kursanci__3[[#This Row],[trwanie]]*24</f>
        <v>1.9999999999999996</v>
      </c>
      <c r="I73" s="1">
        <f>kursanci__3[[#This Row],[Stawka za godzinê]]*kursanci__3[[#This Row],[godz]]</f>
        <v>79.999999999999986</v>
      </c>
      <c r="J73" t="str">
        <f>UPPER(MID(kursanci__3[[#This Row],[Imiê kursanta]],1,3))</f>
        <v>JAN</v>
      </c>
      <c r="K73" s="1" t="str">
        <f>UPPER(MID(kursanci__3[[#This Row],[Przedmiot]],1,3))</f>
        <v>FIZ</v>
      </c>
      <c r="L73" s="1" t="str">
        <f>_xlfn.CONCAT(kursanci__3[[#This Row],[Imiê kursanta]],kursanci__3[[#This Row],[Przedmiot]])</f>
        <v>JanFizyka</v>
      </c>
      <c r="M73" s="1">
        <f>IF(kursanci__3[[#This Row],[id]]=L72,M72+1,1)</f>
        <v>11</v>
      </c>
      <c r="N73" s="1">
        <f t="shared" si="1"/>
        <v>0</v>
      </c>
      <c r="O73" s="1" t="str">
        <f>_xlfn.CONCAT(kursanci__3[[#This Row],[3 imienia]],kursanci__3[[#This Row],[przedmiot2]],kursanci__3[[#This Row],[Column1]])</f>
        <v>JANFIZ11</v>
      </c>
    </row>
    <row r="74" spans="1:15" x14ac:dyDescent="0.25">
      <c r="A74" s="1" t="s">
        <v>13</v>
      </c>
      <c r="B74" s="1" t="s">
        <v>14</v>
      </c>
      <c r="C74" s="1" t="s">
        <v>50</v>
      </c>
      <c r="D74" s="2">
        <v>0.375</v>
      </c>
      <c r="E74" s="2">
        <v>0.4375</v>
      </c>
      <c r="F74">
        <v>40</v>
      </c>
      <c r="G74" s="2">
        <f>kursanci__3[[#This Row],[Godzina zakoñczenia]]-kursanci__3[[#This Row],[Godzina rozpoczêcia]]</f>
        <v>6.25E-2</v>
      </c>
      <c r="H74" s="1">
        <f>kursanci__3[[#This Row],[trwanie]]*24</f>
        <v>1.5</v>
      </c>
      <c r="I74" s="1">
        <f>kursanci__3[[#This Row],[Stawka za godzinê]]*kursanci__3[[#This Row],[godz]]</f>
        <v>60</v>
      </c>
      <c r="J74" t="str">
        <f>UPPER(MID(kursanci__3[[#This Row],[Imiê kursanta]],1,3))</f>
        <v>JAN</v>
      </c>
      <c r="K74" s="1" t="str">
        <f>UPPER(MID(kursanci__3[[#This Row],[Przedmiot]],1,3))</f>
        <v>FIZ</v>
      </c>
      <c r="L74" s="1" t="str">
        <f>_xlfn.CONCAT(kursanci__3[[#This Row],[Imiê kursanta]],kursanci__3[[#This Row],[Przedmiot]])</f>
        <v>JanFizyka</v>
      </c>
      <c r="M74" s="1">
        <f>IF(kursanci__3[[#This Row],[id]]=L73,M73+1,1)</f>
        <v>12</v>
      </c>
      <c r="N74" s="1">
        <f t="shared" si="1"/>
        <v>0</v>
      </c>
      <c r="O74" s="1" t="str">
        <f>_xlfn.CONCAT(kursanci__3[[#This Row],[3 imienia]],kursanci__3[[#This Row],[przedmiot2]],kursanci__3[[#This Row],[Column1]])</f>
        <v>JANFIZ12</v>
      </c>
    </row>
    <row r="75" spans="1:15" x14ac:dyDescent="0.25">
      <c r="A75" s="1" t="s">
        <v>13</v>
      </c>
      <c r="B75" s="1" t="s">
        <v>14</v>
      </c>
      <c r="C75" s="1" t="s">
        <v>53</v>
      </c>
      <c r="D75" s="2">
        <v>0.47916666666666669</v>
      </c>
      <c r="E75" s="2">
        <v>0.53125</v>
      </c>
      <c r="F75">
        <v>40</v>
      </c>
      <c r="G75" s="2">
        <f>kursanci__3[[#This Row],[Godzina zakoñczenia]]-kursanci__3[[#This Row],[Godzina rozpoczêcia]]</f>
        <v>5.2083333333333315E-2</v>
      </c>
      <c r="H75" s="1">
        <f>kursanci__3[[#This Row],[trwanie]]*24</f>
        <v>1.2499999999999996</v>
      </c>
      <c r="I75" s="1">
        <f>kursanci__3[[#This Row],[Stawka za godzinê]]*kursanci__3[[#This Row],[godz]]</f>
        <v>49.999999999999986</v>
      </c>
      <c r="J75" t="str">
        <f>UPPER(MID(kursanci__3[[#This Row],[Imiê kursanta]],1,3))</f>
        <v>JAN</v>
      </c>
      <c r="K75" s="1" t="str">
        <f>UPPER(MID(kursanci__3[[#This Row],[Przedmiot]],1,3))</f>
        <v>FIZ</v>
      </c>
      <c r="L75" s="1" t="str">
        <f>_xlfn.CONCAT(kursanci__3[[#This Row],[Imiê kursanta]],kursanci__3[[#This Row],[Przedmiot]])</f>
        <v>JanFizyka</v>
      </c>
      <c r="M75" s="1">
        <f>IF(kursanci__3[[#This Row],[id]]=L74,M74+1,1)</f>
        <v>13</v>
      </c>
      <c r="N75" s="1">
        <f t="shared" si="1"/>
        <v>0</v>
      </c>
      <c r="O75" s="1" t="str">
        <f>_xlfn.CONCAT(kursanci__3[[#This Row],[3 imienia]],kursanci__3[[#This Row],[przedmiot2]],kursanci__3[[#This Row],[Column1]])</f>
        <v>JANFIZ13</v>
      </c>
    </row>
    <row r="76" spans="1:15" x14ac:dyDescent="0.25">
      <c r="A76" s="1" t="s">
        <v>13</v>
      </c>
      <c r="B76" s="1" t="s">
        <v>14</v>
      </c>
      <c r="C76" s="1" t="s">
        <v>59</v>
      </c>
      <c r="D76" s="2">
        <v>0.46875</v>
      </c>
      <c r="E76" s="2">
        <v>0.54166666666666663</v>
      </c>
      <c r="F76">
        <v>40</v>
      </c>
      <c r="G76" s="2">
        <f>kursanci__3[[#This Row],[Godzina zakoñczenia]]-kursanci__3[[#This Row],[Godzina rozpoczêcia]]</f>
        <v>7.291666666666663E-2</v>
      </c>
      <c r="H76" s="1">
        <f>kursanci__3[[#This Row],[trwanie]]*24</f>
        <v>1.7499999999999991</v>
      </c>
      <c r="I76" s="1">
        <f>kursanci__3[[#This Row],[Stawka za godzinê]]*kursanci__3[[#This Row],[godz]]</f>
        <v>69.999999999999972</v>
      </c>
      <c r="J76" t="str">
        <f>UPPER(MID(kursanci__3[[#This Row],[Imiê kursanta]],1,3))</f>
        <v>JAN</v>
      </c>
      <c r="K76" s="1" t="str">
        <f>UPPER(MID(kursanci__3[[#This Row],[Przedmiot]],1,3))</f>
        <v>FIZ</v>
      </c>
      <c r="L76" s="1" t="str">
        <f>_xlfn.CONCAT(kursanci__3[[#This Row],[Imiê kursanta]],kursanci__3[[#This Row],[Przedmiot]])</f>
        <v>JanFizyka</v>
      </c>
      <c r="M76" s="1">
        <f>IF(kursanci__3[[#This Row],[id]]=L75,M75+1,1)</f>
        <v>14</v>
      </c>
      <c r="N76" s="1">
        <f t="shared" si="1"/>
        <v>0</v>
      </c>
      <c r="O76" s="1" t="str">
        <f>_xlfn.CONCAT(kursanci__3[[#This Row],[3 imienia]],kursanci__3[[#This Row],[przedmiot2]],kursanci__3[[#This Row],[Column1]])</f>
        <v>JANFIZ14</v>
      </c>
    </row>
    <row r="77" spans="1:15" x14ac:dyDescent="0.25">
      <c r="A77" s="1" t="s">
        <v>13</v>
      </c>
      <c r="B77" s="1" t="s">
        <v>14</v>
      </c>
      <c r="C77" s="1" t="s">
        <v>61</v>
      </c>
      <c r="D77" s="2">
        <v>0.67708333333333337</v>
      </c>
      <c r="E77" s="2">
        <v>0.73958333333333337</v>
      </c>
      <c r="F77">
        <v>40</v>
      </c>
      <c r="G77" s="2">
        <f>kursanci__3[[#This Row],[Godzina zakoñczenia]]-kursanci__3[[#This Row],[Godzina rozpoczêcia]]</f>
        <v>6.25E-2</v>
      </c>
      <c r="H77" s="1">
        <f>kursanci__3[[#This Row],[trwanie]]*24</f>
        <v>1.5</v>
      </c>
      <c r="I77" s="1">
        <f>kursanci__3[[#This Row],[Stawka za godzinê]]*kursanci__3[[#This Row],[godz]]</f>
        <v>60</v>
      </c>
      <c r="J77" t="str">
        <f>UPPER(MID(kursanci__3[[#This Row],[Imiê kursanta]],1,3))</f>
        <v>JAN</v>
      </c>
      <c r="K77" s="1" t="str">
        <f>UPPER(MID(kursanci__3[[#This Row],[Przedmiot]],1,3))</f>
        <v>FIZ</v>
      </c>
      <c r="L77" s="1" t="str">
        <f>_xlfn.CONCAT(kursanci__3[[#This Row],[Imiê kursanta]],kursanci__3[[#This Row],[Przedmiot]])</f>
        <v>JanFizyka</v>
      </c>
      <c r="M77" s="1">
        <f>IF(kursanci__3[[#This Row],[id]]=L76,M76+1,1)</f>
        <v>15</v>
      </c>
      <c r="N77" s="1">
        <f t="shared" si="1"/>
        <v>0</v>
      </c>
      <c r="O77" s="1" t="str">
        <f>_xlfn.CONCAT(kursanci__3[[#This Row],[3 imienia]],kursanci__3[[#This Row],[przedmiot2]],kursanci__3[[#This Row],[Column1]])</f>
        <v>JANFIZ15</v>
      </c>
    </row>
    <row r="78" spans="1:15" x14ac:dyDescent="0.25">
      <c r="A78" s="1" t="s">
        <v>13</v>
      </c>
      <c r="B78" s="1" t="s">
        <v>14</v>
      </c>
      <c r="C78" s="1" t="s">
        <v>64</v>
      </c>
      <c r="D78" s="2">
        <v>0.375</v>
      </c>
      <c r="E78" s="2">
        <v>0.42708333333333331</v>
      </c>
      <c r="F78">
        <v>40</v>
      </c>
      <c r="G78" s="2">
        <f>kursanci__3[[#This Row],[Godzina zakoñczenia]]-kursanci__3[[#This Row],[Godzina rozpoczêcia]]</f>
        <v>5.2083333333333315E-2</v>
      </c>
      <c r="H78" s="1">
        <f>kursanci__3[[#This Row],[trwanie]]*24</f>
        <v>1.2499999999999996</v>
      </c>
      <c r="I78" s="1">
        <f>kursanci__3[[#This Row],[Stawka za godzinê]]*kursanci__3[[#This Row],[godz]]</f>
        <v>49.999999999999986</v>
      </c>
      <c r="J78" t="str">
        <f>UPPER(MID(kursanci__3[[#This Row],[Imiê kursanta]],1,3))</f>
        <v>JAN</v>
      </c>
      <c r="K78" s="1" t="str">
        <f>UPPER(MID(kursanci__3[[#This Row],[Przedmiot]],1,3))</f>
        <v>FIZ</v>
      </c>
      <c r="L78" s="1" t="str">
        <f>_xlfn.CONCAT(kursanci__3[[#This Row],[Imiê kursanta]],kursanci__3[[#This Row],[Przedmiot]])</f>
        <v>JanFizyka</v>
      </c>
      <c r="M78" s="1">
        <f>IF(kursanci__3[[#This Row],[id]]=L77,M77+1,1)</f>
        <v>16</v>
      </c>
      <c r="N78" s="1">
        <f t="shared" si="1"/>
        <v>0</v>
      </c>
      <c r="O78" s="1" t="str">
        <f>_xlfn.CONCAT(kursanci__3[[#This Row],[3 imienia]],kursanci__3[[#This Row],[przedmiot2]],kursanci__3[[#This Row],[Column1]])</f>
        <v>JANFIZ16</v>
      </c>
    </row>
    <row r="79" spans="1:15" x14ac:dyDescent="0.25">
      <c r="A79" s="1" t="s">
        <v>13</v>
      </c>
      <c r="B79" s="1" t="s">
        <v>14</v>
      </c>
      <c r="C79" s="1" t="s">
        <v>71</v>
      </c>
      <c r="D79" s="2">
        <v>0.57291666666666663</v>
      </c>
      <c r="E79" s="2">
        <v>0.61458333333333337</v>
      </c>
      <c r="F79">
        <v>40</v>
      </c>
      <c r="G79" s="2">
        <f>kursanci__3[[#This Row],[Godzina zakoñczenia]]-kursanci__3[[#This Row],[Godzina rozpoczêcia]]</f>
        <v>4.1666666666666741E-2</v>
      </c>
      <c r="H79" s="1">
        <f>kursanci__3[[#This Row],[trwanie]]*24</f>
        <v>1.0000000000000018</v>
      </c>
      <c r="I79" s="1">
        <f>kursanci__3[[#This Row],[Stawka za godzinê]]*kursanci__3[[#This Row],[godz]]</f>
        <v>40.000000000000071</v>
      </c>
      <c r="J79" t="str">
        <f>UPPER(MID(kursanci__3[[#This Row],[Imiê kursanta]],1,3))</f>
        <v>JAN</v>
      </c>
      <c r="K79" s="1" t="str">
        <f>UPPER(MID(kursanci__3[[#This Row],[Przedmiot]],1,3))</f>
        <v>FIZ</v>
      </c>
      <c r="L79" s="1" t="str">
        <f>_xlfn.CONCAT(kursanci__3[[#This Row],[Imiê kursanta]],kursanci__3[[#This Row],[Przedmiot]])</f>
        <v>JanFizyka</v>
      </c>
      <c r="M79" s="1">
        <f>IF(kursanci__3[[#This Row],[id]]=L78,M78+1,1)</f>
        <v>17</v>
      </c>
      <c r="N79" s="1">
        <f t="shared" si="1"/>
        <v>0</v>
      </c>
      <c r="O79" s="1" t="str">
        <f>_xlfn.CONCAT(kursanci__3[[#This Row],[3 imienia]],kursanci__3[[#This Row],[przedmiot2]],kursanci__3[[#This Row],[Column1]])</f>
        <v>JANFIZ17</v>
      </c>
    </row>
    <row r="80" spans="1:15" x14ac:dyDescent="0.25">
      <c r="A80" s="1" t="s">
        <v>13</v>
      </c>
      <c r="B80" s="1" t="s">
        <v>14</v>
      </c>
      <c r="C80" s="1" t="s">
        <v>77</v>
      </c>
      <c r="D80" s="2">
        <v>0.41666666666666669</v>
      </c>
      <c r="E80" s="2">
        <v>0.45833333333333331</v>
      </c>
      <c r="F80">
        <v>40</v>
      </c>
      <c r="G80" s="2">
        <f>kursanci__3[[#This Row],[Godzina zakoñczenia]]-kursanci__3[[#This Row],[Godzina rozpoczêcia]]</f>
        <v>4.166666666666663E-2</v>
      </c>
      <c r="H80" s="1">
        <f>kursanci__3[[#This Row],[trwanie]]*24</f>
        <v>0.99999999999999911</v>
      </c>
      <c r="I80" s="1">
        <f>kursanci__3[[#This Row],[Stawka za godzinê]]*kursanci__3[[#This Row],[godz]]</f>
        <v>39.999999999999964</v>
      </c>
      <c r="J80" t="str">
        <f>UPPER(MID(kursanci__3[[#This Row],[Imiê kursanta]],1,3))</f>
        <v>JAN</v>
      </c>
      <c r="K80" s="1" t="str">
        <f>UPPER(MID(kursanci__3[[#This Row],[Przedmiot]],1,3))</f>
        <v>FIZ</v>
      </c>
      <c r="L80" s="1" t="str">
        <f>_xlfn.CONCAT(kursanci__3[[#This Row],[Imiê kursanta]],kursanci__3[[#This Row],[Przedmiot]])</f>
        <v>JanFizyka</v>
      </c>
      <c r="M80" s="1">
        <f>IF(kursanci__3[[#This Row],[id]]=L79,M79+1,1)</f>
        <v>18</v>
      </c>
      <c r="N80" s="1">
        <f t="shared" si="1"/>
        <v>0</v>
      </c>
      <c r="O80" s="1" t="str">
        <f>_xlfn.CONCAT(kursanci__3[[#This Row],[3 imienia]],kursanci__3[[#This Row],[przedmiot2]],kursanci__3[[#This Row],[Column1]])</f>
        <v>JANFIZ18</v>
      </c>
    </row>
    <row r="81" spans="1:15" x14ac:dyDescent="0.25">
      <c r="A81" s="1" t="s">
        <v>13</v>
      </c>
      <c r="B81" s="1" t="s">
        <v>14</v>
      </c>
      <c r="C81" s="1" t="s">
        <v>77</v>
      </c>
      <c r="D81" s="2">
        <v>0.57291666666666663</v>
      </c>
      <c r="E81" s="2">
        <v>0.63541666666666663</v>
      </c>
      <c r="F81">
        <v>40</v>
      </c>
      <c r="G81" s="2">
        <f>kursanci__3[[#This Row],[Godzina zakoñczenia]]-kursanci__3[[#This Row],[Godzina rozpoczêcia]]</f>
        <v>6.25E-2</v>
      </c>
      <c r="H81" s="1">
        <f>kursanci__3[[#This Row],[trwanie]]*24</f>
        <v>1.5</v>
      </c>
      <c r="I81" s="1">
        <f>kursanci__3[[#This Row],[Stawka za godzinê]]*kursanci__3[[#This Row],[godz]]</f>
        <v>60</v>
      </c>
      <c r="J81" t="str">
        <f>UPPER(MID(kursanci__3[[#This Row],[Imiê kursanta]],1,3))</f>
        <v>JAN</v>
      </c>
      <c r="K81" s="1" t="str">
        <f>UPPER(MID(kursanci__3[[#This Row],[Przedmiot]],1,3))</f>
        <v>FIZ</v>
      </c>
      <c r="L81" s="1" t="str">
        <f>_xlfn.CONCAT(kursanci__3[[#This Row],[Imiê kursanta]],kursanci__3[[#This Row],[Przedmiot]])</f>
        <v>JanFizyka</v>
      </c>
      <c r="M81" s="1">
        <f>IF(kursanci__3[[#This Row],[id]]=L80,M80+1,1)</f>
        <v>19</v>
      </c>
      <c r="N81" s="1">
        <f t="shared" si="1"/>
        <v>0</v>
      </c>
      <c r="O81" s="1" t="str">
        <f>_xlfn.CONCAT(kursanci__3[[#This Row],[3 imienia]],kursanci__3[[#This Row],[przedmiot2]],kursanci__3[[#This Row],[Column1]])</f>
        <v>JANFIZ19</v>
      </c>
    </row>
    <row r="82" spans="1:15" x14ac:dyDescent="0.25">
      <c r="A82" s="1" t="s">
        <v>13</v>
      </c>
      <c r="B82" s="1" t="s">
        <v>14</v>
      </c>
      <c r="C82" s="1" t="s">
        <v>82</v>
      </c>
      <c r="D82" s="2">
        <v>0.66666666666666663</v>
      </c>
      <c r="E82" s="2">
        <v>0.72916666666666663</v>
      </c>
      <c r="F82">
        <v>40</v>
      </c>
      <c r="G82" s="2">
        <f>kursanci__3[[#This Row],[Godzina zakoñczenia]]-kursanci__3[[#This Row],[Godzina rozpoczêcia]]</f>
        <v>6.25E-2</v>
      </c>
      <c r="H82" s="1">
        <f>kursanci__3[[#This Row],[trwanie]]*24</f>
        <v>1.5</v>
      </c>
      <c r="I82" s="1">
        <f>kursanci__3[[#This Row],[Stawka za godzinê]]*kursanci__3[[#This Row],[godz]]</f>
        <v>60</v>
      </c>
      <c r="J82" t="str">
        <f>UPPER(MID(kursanci__3[[#This Row],[Imiê kursanta]],1,3))</f>
        <v>JAN</v>
      </c>
      <c r="K82" s="1" t="str">
        <f>UPPER(MID(kursanci__3[[#This Row],[Przedmiot]],1,3))</f>
        <v>FIZ</v>
      </c>
      <c r="L82" s="1" t="str">
        <f>_xlfn.CONCAT(kursanci__3[[#This Row],[Imiê kursanta]],kursanci__3[[#This Row],[Przedmiot]])</f>
        <v>JanFizyka</v>
      </c>
      <c r="M82" s="1">
        <f>IF(kursanci__3[[#This Row],[id]]=L81,M81+1,1)</f>
        <v>20</v>
      </c>
      <c r="N82" s="1">
        <f t="shared" si="1"/>
        <v>0</v>
      </c>
      <c r="O82" s="1" t="str">
        <f>_xlfn.CONCAT(kursanci__3[[#This Row],[3 imienia]],kursanci__3[[#This Row],[przedmiot2]],kursanci__3[[#This Row],[Column1]])</f>
        <v>JANFIZ20</v>
      </c>
    </row>
    <row r="83" spans="1:15" x14ac:dyDescent="0.25">
      <c r="A83" s="1" t="s">
        <v>13</v>
      </c>
      <c r="B83" s="1" t="s">
        <v>14</v>
      </c>
      <c r="C83" s="1" t="s">
        <v>85</v>
      </c>
      <c r="D83" s="2">
        <v>0.64583333333333337</v>
      </c>
      <c r="E83" s="2">
        <v>0.72916666666666663</v>
      </c>
      <c r="F83">
        <v>40</v>
      </c>
      <c r="G83" s="2">
        <f>kursanci__3[[#This Row],[Godzina zakoñczenia]]-kursanci__3[[#This Row],[Godzina rozpoczêcia]]</f>
        <v>8.3333333333333259E-2</v>
      </c>
      <c r="H83" s="1">
        <f>kursanci__3[[#This Row],[trwanie]]*24</f>
        <v>1.9999999999999982</v>
      </c>
      <c r="I83" s="1">
        <f>kursanci__3[[#This Row],[Stawka za godzinê]]*kursanci__3[[#This Row],[godz]]</f>
        <v>79.999999999999929</v>
      </c>
      <c r="J83" t="str">
        <f>UPPER(MID(kursanci__3[[#This Row],[Imiê kursanta]],1,3))</f>
        <v>JAN</v>
      </c>
      <c r="K83" s="1" t="str">
        <f>UPPER(MID(kursanci__3[[#This Row],[Przedmiot]],1,3))</f>
        <v>FIZ</v>
      </c>
      <c r="L83" s="1" t="str">
        <f>_xlfn.CONCAT(kursanci__3[[#This Row],[Imiê kursanta]],kursanci__3[[#This Row],[Przedmiot]])</f>
        <v>JanFizyka</v>
      </c>
      <c r="M83" s="1">
        <f>IF(kursanci__3[[#This Row],[id]]=L82,M82+1,1)</f>
        <v>21</v>
      </c>
      <c r="N83" s="1">
        <f t="shared" si="1"/>
        <v>0</v>
      </c>
      <c r="O83" s="1" t="str">
        <f>_xlfn.CONCAT(kursanci__3[[#This Row],[3 imienia]],kursanci__3[[#This Row],[przedmiot2]],kursanci__3[[#This Row],[Column1]])</f>
        <v>JANFIZ21</v>
      </c>
    </row>
    <row r="84" spans="1:15" x14ac:dyDescent="0.25">
      <c r="A84" s="1" t="s">
        <v>13</v>
      </c>
      <c r="B84" s="1" t="s">
        <v>14</v>
      </c>
      <c r="C84" s="1" t="s">
        <v>88</v>
      </c>
      <c r="D84" s="2">
        <v>0.375</v>
      </c>
      <c r="E84" s="2">
        <v>0.42708333333333331</v>
      </c>
      <c r="F84">
        <v>40</v>
      </c>
      <c r="G84" s="2">
        <f>kursanci__3[[#This Row],[Godzina zakoñczenia]]-kursanci__3[[#This Row],[Godzina rozpoczêcia]]</f>
        <v>5.2083333333333315E-2</v>
      </c>
      <c r="H84" s="1">
        <f>kursanci__3[[#This Row],[trwanie]]*24</f>
        <v>1.2499999999999996</v>
      </c>
      <c r="I84" s="1">
        <f>kursanci__3[[#This Row],[Stawka za godzinê]]*kursanci__3[[#This Row],[godz]]</f>
        <v>49.999999999999986</v>
      </c>
      <c r="J84" t="str">
        <f>UPPER(MID(kursanci__3[[#This Row],[Imiê kursanta]],1,3))</f>
        <v>JAN</v>
      </c>
      <c r="K84" s="1" t="str">
        <f>UPPER(MID(kursanci__3[[#This Row],[Przedmiot]],1,3))</f>
        <v>FIZ</v>
      </c>
      <c r="L84" s="1" t="str">
        <f>_xlfn.CONCAT(kursanci__3[[#This Row],[Imiê kursanta]],kursanci__3[[#This Row],[Przedmiot]])</f>
        <v>JanFizyka</v>
      </c>
      <c r="M84" s="1">
        <f>IF(kursanci__3[[#This Row],[id]]=L83,M83+1,1)</f>
        <v>22</v>
      </c>
      <c r="N84" s="1">
        <f t="shared" si="1"/>
        <v>0</v>
      </c>
      <c r="O84" s="1" t="str">
        <f>_xlfn.CONCAT(kursanci__3[[#This Row],[3 imienia]],kursanci__3[[#This Row],[przedmiot2]],kursanci__3[[#This Row],[Column1]])</f>
        <v>JANFIZ22</v>
      </c>
    </row>
    <row r="85" spans="1:15" x14ac:dyDescent="0.25">
      <c r="A85" s="1" t="s">
        <v>13</v>
      </c>
      <c r="B85" s="1" t="s">
        <v>14</v>
      </c>
      <c r="C85" s="1" t="s">
        <v>92</v>
      </c>
      <c r="D85" s="2">
        <v>0.55208333333333337</v>
      </c>
      <c r="E85" s="2">
        <v>0.63541666666666663</v>
      </c>
      <c r="F85">
        <v>40</v>
      </c>
      <c r="G85" s="2">
        <f>kursanci__3[[#This Row],[Godzina zakoñczenia]]-kursanci__3[[#This Row],[Godzina rozpoczêcia]]</f>
        <v>8.3333333333333259E-2</v>
      </c>
      <c r="H85" s="1">
        <f>kursanci__3[[#This Row],[trwanie]]*24</f>
        <v>1.9999999999999982</v>
      </c>
      <c r="I85" s="1">
        <f>kursanci__3[[#This Row],[Stawka za godzinê]]*kursanci__3[[#This Row],[godz]]</f>
        <v>79.999999999999929</v>
      </c>
      <c r="J85" t="str">
        <f>UPPER(MID(kursanci__3[[#This Row],[Imiê kursanta]],1,3))</f>
        <v>JAN</v>
      </c>
      <c r="K85" s="1" t="str">
        <f>UPPER(MID(kursanci__3[[#This Row],[Przedmiot]],1,3))</f>
        <v>FIZ</v>
      </c>
      <c r="L85" s="1" t="str">
        <f>_xlfn.CONCAT(kursanci__3[[#This Row],[Imiê kursanta]],kursanci__3[[#This Row],[Przedmiot]])</f>
        <v>JanFizyka</v>
      </c>
      <c r="M85" s="1">
        <f>IF(kursanci__3[[#This Row],[id]]=L84,M84+1,1)</f>
        <v>23</v>
      </c>
      <c r="N85" s="1">
        <f t="shared" si="1"/>
        <v>0</v>
      </c>
      <c r="O85" s="1" t="str">
        <f>_xlfn.CONCAT(kursanci__3[[#This Row],[3 imienia]],kursanci__3[[#This Row],[przedmiot2]],kursanci__3[[#This Row],[Column1]])</f>
        <v>JANFIZ23</v>
      </c>
    </row>
    <row r="86" spans="1:15" x14ac:dyDescent="0.25">
      <c r="A86" s="1" t="s">
        <v>13</v>
      </c>
      <c r="B86" s="1" t="s">
        <v>14</v>
      </c>
      <c r="C86" s="1" t="s">
        <v>95</v>
      </c>
      <c r="D86" s="2">
        <v>0.51041666666666663</v>
      </c>
      <c r="E86" s="2">
        <v>0.59375</v>
      </c>
      <c r="F86">
        <v>40</v>
      </c>
      <c r="G86" s="2">
        <f>kursanci__3[[#This Row],[Godzina zakoñczenia]]-kursanci__3[[#This Row],[Godzina rozpoczêcia]]</f>
        <v>8.333333333333337E-2</v>
      </c>
      <c r="H86" s="1">
        <f>kursanci__3[[#This Row],[trwanie]]*24</f>
        <v>2.0000000000000009</v>
      </c>
      <c r="I86" s="1">
        <f>kursanci__3[[#This Row],[Stawka za godzinê]]*kursanci__3[[#This Row],[godz]]</f>
        <v>80.000000000000028</v>
      </c>
      <c r="J86" t="str">
        <f>UPPER(MID(kursanci__3[[#This Row],[Imiê kursanta]],1,3))</f>
        <v>JAN</v>
      </c>
      <c r="K86" s="1" t="str">
        <f>UPPER(MID(kursanci__3[[#This Row],[Przedmiot]],1,3))</f>
        <v>FIZ</v>
      </c>
      <c r="L86" s="1" t="str">
        <f>_xlfn.CONCAT(kursanci__3[[#This Row],[Imiê kursanta]],kursanci__3[[#This Row],[Przedmiot]])</f>
        <v>JanFizyka</v>
      </c>
      <c r="M86" s="1">
        <f>IF(kursanci__3[[#This Row],[id]]=L85,M85+1,1)</f>
        <v>24</v>
      </c>
      <c r="N86" s="1">
        <f t="shared" si="1"/>
        <v>1</v>
      </c>
      <c r="O86" s="1" t="str">
        <f>_xlfn.CONCAT(kursanci__3[[#This Row],[3 imienia]],kursanci__3[[#This Row],[przedmiot2]],kursanci__3[[#This Row],[Column1]])</f>
        <v>JANFIZ24</v>
      </c>
    </row>
    <row r="87" spans="1:15" x14ac:dyDescent="0.25">
      <c r="A87" s="1" t="s">
        <v>23</v>
      </c>
      <c r="B87" s="1" t="s">
        <v>14</v>
      </c>
      <c r="C87" s="1" t="s">
        <v>40</v>
      </c>
      <c r="D87" s="2">
        <v>0.375</v>
      </c>
      <c r="E87" s="2">
        <v>0.41666666666666669</v>
      </c>
      <c r="F87">
        <v>40</v>
      </c>
      <c r="G87" s="2">
        <f>kursanci__3[[#This Row],[Godzina zakoñczenia]]-kursanci__3[[#This Row],[Godzina rozpoczêcia]]</f>
        <v>4.1666666666666685E-2</v>
      </c>
      <c r="H87" s="1">
        <f>kursanci__3[[#This Row],[trwanie]]*24</f>
        <v>1.0000000000000004</v>
      </c>
      <c r="I87" s="1">
        <f>kursanci__3[[#This Row],[Stawka za godzinê]]*kursanci__3[[#This Row],[godz]]</f>
        <v>40.000000000000014</v>
      </c>
      <c r="J87" t="str">
        <f>UPPER(MID(kursanci__3[[#This Row],[Imiê kursanta]],1,3))</f>
        <v>JUL</v>
      </c>
      <c r="K87" s="1" t="str">
        <f>UPPER(MID(kursanci__3[[#This Row],[Przedmiot]],1,3))</f>
        <v>FIZ</v>
      </c>
      <c r="L87" s="1" t="str">
        <f>_xlfn.CONCAT(kursanci__3[[#This Row],[Imiê kursanta]],kursanci__3[[#This Row],[Przedmiot]])</f>
        <v>JulitaFizyka</v>
      </c>
      <c r="M87" s="1">
        <f>IF(kursanci__3[[#This Row],[id]]=L86,M86+1,1)</f>
        <v>1</v>
      </c>
      <c r="N87" s="1">
        <f t="shared" si="1"/>
        <v>0</v>
      </c>
      <c r="O87" s="1" t="str">
        <f>_xlfn.CONCAT(kursanci__3[[#This Row],[3 imienia]],kursanci__3[[#This Row],[przedmiot2]],kursanci__3[[#This Row],[Column1]])</f>
        <v>JULFIZ1</v>
      </c>
    </row>
    <row r="88" spans="1:15" x14ac:dyDescent="0.25">
      <c r="A88" s="1" t="s">
        <v>23</v>
      </c>
      <c r="B88" s="1" t="s">
        <v>14</v>
      </c>
      <c r="C88" s="1" t="s">
        <v>44</v>
      </c>
      <c r="D88" s="2">
        <v>0.375</v>
      </c>
      <c r="E88" s="2">
        <v>0.42708333333333331</v>
      </c>
      <c r="F88">
        <v>40</v>
      </c>
      <c r="G88" s="2">
        <f>kursanci__3[[#This Row],[Godzina zakoñczenia]]-kursanci__3[[#This Row],[Godzina rozpoczêcia]]</f>
        <v>5.2083333333333315E-2</v>
      </c>
      <c r="H88" s="1">
        <f>kursanci__3[[#This Row],[trwanie]]*24</f>
        <v>1.2499999999999996</v>
      </c>
      <c r="I88" s="1">
        <f>kursanci__3[[#This Row],[Stawka za godzinê]]*kursanci__3[[#This Row],[godz]]</f>
        <v>49.999999999999986</v>
      </c>
      <c r="J88" t="str">
        <f>UPPER(MID(kursanci__3[[#This Row],[Imiê kursanta]],1,3))</f>
        <v>JUL</v>
      </c>
      <c r="K88" s="1" t="str">
        <f>UPPER(MID(kursanci__3[[#This Row],[Przedmiot]],1,3))</f>
        <v>FIZ</v>
      </c>
      <c r="L88" s="1" t="str">
        <f>_xlfn.CONCAT(kursanci__3[[#This Row],[Imiê kursanta]],kursanci__3[[#This Row],[Przedmiot]])</f>
        <v>JulitaFizyka</v>
      </c>
      <c r="M88" s="1">
        <f>IF(kursanci__3[[#This Row],[id]]=L87,M87+1,1)</f>
        <v>2</v>
      </c>
      <c r="N88" s="1">
        <f t="shared" si="1"/>
        <v>0</v>
      </c>
      <c r="O88" s="1" t="str">
        <f>_xlfn.CONCAT(kursanci__3[[#This Row],[3 imienia]],kursanci__3[[#This Row],[przedmiot2]],kursanci__3[[#This Row],[Column1]])</f>
        <v>JULFIZ2</v>
      </c>
    </row>
    <row r="89" spans="1:15" x14ac:dyDescent="0.25">
      <c r="A89" s="1" t="s">
        <v>23</v>
      </c>
      <c r="B89" s="1" t="s">
        <v>14</v>
      </c>
      <c r="C89" s="1" t="s">
        <v>57</v>
      </c>
      <c r="D89" s="2">
        <v>0.45833333333333331</v>
      </c>
      <c r="E89" s="2">
        <v>0.5</v>
      </c>
      <c r="F89">
        <v>40</v>
      </c>
      <c r="G89" s="2">
        <f>kursanci__3[[#This Row],[Godzina zakoñczenia]]-kursanci__3[[#This Row],[Godzina rozpoczêcia]]</f>
        <v>4.1666666666666685E-2</v>
      </c>
      <c r="H89" s="1">
        <f>kursanci__3[[#This Row],[trwanie]]*24</f>
        <v>1.0000000000000004</v>
      </c>
      <c r="I89" s="1">
        <f>kursanci__3[[#This Row],[Stawka za godzinê]]*kursanci__3[[#This Row],[godz]]</f>
        <v>40.000000000000014</v>
      </c>
      <c r="J89" t="str">
        <f>UPPER(MID(kursanci__3[[#This Row],[Imiê kursanta]],1,3))</f>
        <v>JUL</v>
      </c>
      <c r="K89" s="1" t="str">
        <f>UPPER(MID(kursanci__3[[#This Row],[Przedmiot]],1,3))</f>
        <v>FIZ</v>
      </c>
      <c r="L89" s="1" t="str">
        <f>_xlfn.CONCAT(kursanci__3[[#This Row],[Imiê kursanta]],kursanci__3[[#This Row],[Przedmiot]])</f>
        <v>JulitaFizyka</v>
      </c>
      <c r="M89" s="1">
        <f>IF(kursanci__3[[#This Row],[id]]=L88,M88+1,1)</f>
        <v>3</v>
      </c>
      <c r="N89" s="1">
        <f t="shared" si="1"/>
        <v>0</v>
      </c>
      <c r="O89" s="1" t="str">
        <f>_xlfn.CONCAT(kursanci__3[[#This Row],[3 imienia]],kursanci__3[[#This Row],[przedmiot2]],kursanci__3[[#This Row],[Column1]])</f>
        <v>JULFIZ3</v>
      </c>
    </row>
    <row r="90" spans="1:15" x14ac:dyDescent="0.25">
      <c r="A90" s="1" t="s">
        <v>23</v>
      </c>
      <c r="B90" s="1" t="s">
        <v>14</v>
      </c>
      <c r="C90" s="1" t="s">
        <v>70</v>
      </c>
      <c r="D90" s="2">
        <v>0.54166666666666663</v>
      </c>
      <c r="E90" s="2">
        <v>0.625</v>
      </c>
      <c r="F90">
        <v>40</v>
      </c>
      <c r="G90" s="2">
        <f>kursanci__3[[#This Row],[Godzina zakoñczenia]]-kursanci__3[[#This Row],[Godzina rozpoczêcia]]</f>
        <v>8.333333333333337E-2</v>
      </c>
      <c r="H90" s="1">
        <f>kursanci__3[[#This Row],[trwanie]]*24</f>
        <v>2.0000000000000009</v>
      </c>
      <c r="I90" s="1">
        <f>kursanci__3[[#This Row],[Stawka za godzinê]]*kursanci__3[[#This Row],[godz]]</f>
        <v>80.000000000000028</v>
      </c>
      <c r="J90" t="str">
        <f>UPPER(MID(kursanci__3[[#This Row],[Imiê kursanta]],1,3))</f>
        <v>JUL</v>
      </c>
      <c r="K90" s="1" t="str">
        <f>UPPER(MID(kursanci__3[[#This Row],[Przedmiot]],1,3))</f>
        <v>FIZ</v>
      </c>
      <c r="L90" s="1" t="str">
        <f>_xlfn.CONCAT(kursanci__3[[#This Row],[Imiê kursanta]],kursanci__3[[#This Row],[Przedmiot]])</f>
        <v>JulitaFizyka</v>
      </c>
      <c r="M90" s="1">
        <f>IF(kursanci__3[[#This Row],[id]]=L89,M89+1,1)</f>
        <v>4</v>
      </c>
      <c r="N90" s="1">
        <f t="shared" si="1"/>
        <v>0</v>
      </c>
      <c r="O90" s="1" t="str">
        <f>_xlfn.CONCAT(kursanci__3[[#This Row],[3 imienia]],kursanci__3[[#This Row],[przedmiot2]],kursanci__3[[#This Row],[Column1]])</f>
        <v>JULFIZ4</v>
      </c>
    </row>
    <row r="91" spans="1:15" x14ac:dyDescent="0.25">
      <c r="A91" s="1" t="s">
        <v>23</v>
      </c>
      <c r="B91" s="1" t="s">
        <v>14</v>
      </c>
      <c r="C91" s="1" t="s">
        <v>75</v>
      </c>
      <c r="D91" s="2">
        <v>0.375</v>
      </c>
      <c r="E91" s="2">
        <v>0.44791666666666669</v>
      </c>
      <c r="F91">
        <v>40</v>
      </c>
      <c r="G91" s="2">
        <f>kursanci__3[[#This Row],[Godzina zakoñczenia]]-kursanci__3[[#This Row],[Godzina rozpoczêcia]]</f>
        <v>7.2916666666666685E-2</v>
      </c>
      <c r="H91" s="1">
        <f>kursanci__3[[#This Row],[trwanie]]*24</f>
        <v>1.7500000000000004</v>
      </c>
      <c r="I91" s="1">
        <f>kursanci__3[[#This Row],[Stawka za godzinê]]*kursanci__3[[#This Row],[godz]]</f>
        <v>70.000000000000014</v>
      </c>
      <c r="J91" t="str">
        <f>UPPER(MID(kursanci__3[[#This Row],[Imiê kursanta]],1,3))</f>
        <v>JUL</v>
      </c>
      <c r="K91" s="1" t="str">
        <f>UPPER(MID(kursanci__3[[#This Row],[Przedmiot]],1,3))</f>
        <v>FIZ</v>
      </c>
      <c r="L91" s="1" t="str">
        <f>_xlfn.CONCAT(kursanci__3[[#This Row],[Imiê kursanta]],kursanci__3[[#This Row],[Przedmiot]])</f>
        <v>JulitaFizyka</v>
      </c>
      <c r="M91" s="1">
        <f>IF(kursanci__3[[#This Row],[id]]=L90,M90+1,1)</f>
        <v>5</v>
      </c>
      <c r="N91" s="1">
        <f t="shared" si="1"/>
        <v>0</v>
      </c>
      <c r="O91" s="1" t="str">
        <f>_xlfn.CONCAT(kursanci__3[[#This Row],[3 imienia]],kursanci__3[[#This Row],[przedmiot2]],kursanci__3[[#This Row],[Column1]])</f>
        <v>JULFIZ5</v>
      </c>
    </row>
    <row r="92" spans="1:15" x14ac:dyDescent="0.25">
      <c r="A92" s="1" t="s">
        <v>23</v>
      </c>
      <c r="B92" s="1" t="s">
        <v>14</v>
      </c>
      <c r="C92" s="1" t="s">
        <v>97</v>
      </c>
      <c r="D92" s="2">
        <v>0.375</v>
      </c>
      <c r="E92" s="2">
        <v>0.42708333333333331</v>
      </c>
      <c r="F92">
        <v>40</v>
      </c>
      <c r="G92" s="2">
        <f>kursanci__3[[#This Row],[Godzina zakoñczenia]]-kursanci__3[[#This Row],[Godzina rozpoczêcia]]</f>
        <v>5.2083333333333315E-2</v>
      </c>
      <c r="H92" s="1">
        <f>kursanci__3[[#This Row],[trwanie]]*24</f>
        <v>1.2499999999999996</v>
      </c>
      <c r="I92" s="1">
        <f>kursanci__3[[#This Row],[Stawka za godzinê]]*kursanci__3[[#This Row],[godz]]</f>
        <v>49.999999999999986</v>
      </c>
      <c r="J92" t="str">
        <f>UPPER(MID(kursanci__3[[#This Row],[Imiê kursanta]],1,3))</f>
        <v>JUL</v>
      </c>
      <c r="K92" s="1" t="str">
        <f>UPPER(MID(kursanci__3[[#This Row],[Przedmiot]],1,3))</f>
        <v>FIZ</v>
      </c>
      <c r="L92" s="1" t="str">
        <f>_xlfn.CONCAT(kursanci__3[[#This Row],[Imiê kursanta]],kursanci__3[[#This Row],[Przedmiot]])</f>
        <v>JulitaFizyka</v>
      </c>
      <c r="M92" s="1">
        <f>IF(kursanci__3[[#This Row],[id]]=L91,M91+1,1)</f>
        <v>6</v>
      </c>
      <c r="N92" s="1">
        <f t="shared" si="1"/>
        <v>0</v>
      </c>
      <c r="O92" s="1" t="str">
        <f>_xlfn.CONCAT(kursanci__3[[#This Row],[3 imienia]],kursanci__3[[#This Row],[przedmiot2]],kursanci__3[[#This Row],[Column1]])</f>
        <v>JULFIZ6</v>
      </c>
    </row>
    <row r="93" spans="1:15" x14ac:dyDescent="0.25">
      <c r="A93" s="1" t="s">
        <v>23</v>
      </c>
      <c r="B93" s="1" t="s">
        <v>14</v>
      </c>
      <c r="C93" s="1" t="s">
        <v>99</v>
      </c>
      <c r="D93" s="2">
        <v>0.375</v>
      </c>
      <c r="E93" s="2">
        <v>0.45833333333333331</v>
      </c>
      <c r="F93">
        <v>40</v>
      </c>
      <c r="G93" s="2">
        <f>kursanci__3[[#This Row],[Godzina zakoñczenia]]-kursanci__3[[#This Row],[Godzina rozpoczêcia]]</f>
        <v>8.3333333333333315E-2</v>
      </c>
      <c r="H93" s="1">
        <f>kursanci__3[[#This Row],[trwanie]]*24</f>
        <v>1.9999999999999996</v>
      </c>
      <c r="I93" s="1">
        <f>kursanci__3[[#This Row],[Stawka za godzinê]]*kursanci__3[[#This Row],[godz]]</f>
        <v>79.999999999999986</v>
      </c>
      <c r="J93" t="str">
        <f>UPPER(MID(kursanci__3[[#This Row],[Imiê kursanta]],1,3))</f>
        <v>JUL</v>
      </c>
      <c r="K93" s="1" t="str">
        <f>UPPER(MID(kursanci__3[[#This Row],[Przedmiot]],1,3))</f>
        <v>FIZ</v>
      </c>
      <c r="L93" s="1" t="str">
        <f>_xlfn.CONCAT(kursanci__3[[#This Row],[Imiê kursanta]],kursanci__3[[#This Row],[Przedmiot]])</f>
        <v>JulitaFizyka</v>
      </c>
      <c r="M93" s="1">
        <f>IF(kursanci__3[[#This Row],[id]]=L92,M92+1,1)</f>
        <v>7</v>
      </c>
      <c r="N93" s="1">
        <f t="shared" si="1"/>
        <v>1</v>
      </c>
      <c r="O93" s="1" t="str">
        <f>_xlfn.CONCAT(kursanci__3[[#This Row],[3 imienia]],kursanci__3[[#This Row],[przedmiot2]],kursanci__3[[#This Row],[Column1]])</f>
        <v>JULFIZ7</v>
      </c>
    </row>
    <row r="94" spans="1:15" x14ac:dyDescent="0.25">
      <c r="A94" s="1" t="s">
        <v>23</v>
      </c>
      <c r="B94" s="1" t="s">
        <v>7</v>
      </c>
      <c r="C94" s="1" t="s">
        <v>22</v>
      </c>
      <c r="D94" s="2">
        <v>0.70833333333333337</v>
      </c>
      <c r="E94" s="2">
        <v>0.76041666666666663</v>
      </c>
      <c r="F94">
        <v>60</v>
      </c>
      <c r="G94" s="2">
        <f>kursanci__3[[#This Row],[Godzina zakoñczenia]]-kursanci__3[[#This Row],[Godzina rozpoczêcia]]</f>
        <v>5.2083333333333259E-2</v>
      </c>
      <c r="H94" s="1">
        <f>kursanci__3[[#This Row],[trwanie]]*24</f>
        <v>1.2499999999999982</v>
      </c>
      <c r="I94" s="1">
        <f>kursanci__3[[#This Row],[Stawka za godzinê]]*kursanci__3[[#This Row],[godz]]</f>
        <v>74.999999999999886</v>
      </c>
      <c r="J94" t="str">
        <f>UPPER(MID(kursanci__3[[#This Row],[Imiê kursanta]],1,3))</f>
        <v>JUL</v>
      </c>
      <c r="K94" s="1" t="str">
        <f>UPPER(MID(kursanci__3[[#This Row],[Przedmiot]],1,3))</f>
        <v>INF</v>
      </c>
      <c r="L94" s="1" t="str">
        <f>_xlfn.CONCAT(kursanci__3[[#This Row],[Imiê kursanta]],kursanci__3[[#This Row],[Przedmiot]])</f>
        <v>JulitaInformatyka</v>
      </c>
      <c r="M94" s="1">
        <f>IF(kursanci__3[[#This Row],[id]]=L93,M93+1,1)</f>
        <v>1</v>
      </c>
      <c r="N94" s="1">
        <f t="shared" si="1"/>
        <v>0</v>
      </c>
      <c r="O94" s="1" t="str">
        <f>_xlfn.CONCAT(kursanci__3[[#This Row],[3 imienia]],kursanci__3[[#This Row],[przedmiot2]],kursanci__3[[#This Row],[Column1]])</f>
        <v>JULINF1</v>
      </c>
    </row>
    <row r="95" spans="1:15" x14ac:dyDescent="0.25">
      <c r="A95" s="1" t="s">
        <v>23</v>
      </c>
      <c r="B95" s="1" t="s">
        <v>7</v>
      </c>
      <c r="C95" s="1" t="s">
        <v>29</v>
      </c>
      <c r="D95" s="2">
        <v>0.58333333333333337</v>
      </c>
      <c r="E95" s="2">
        <v>0.625</v>
      </c>
      <c r="F95">
        <v>60</v>
      </c>
      <c r="G95" s="2">
        <f>kursanci__3[[#This Row],[Godzina zakoñczenia]]-kursanci__3[[#This Row],[Godzina rozpoczêcia]]</f>
        <v>4.166666666666663E-2</v>
      </c>
      <c r="H95" s="1">
        <f>kursanci__3[[#This Row],[trwanie]]*24</f>
        <v>0.99999999999999911</v>
      </c>
      <c r="I95" s="1">
        <f>kursanci__3[[#This Row],[Stawka za godzinê]]*kursanci__3[[#This Row],[godz]]</f>
        <v>59.999999999999943</v>
      </c>
      <c r="J95" t="str">
        <f>UPPER(MID(kursanci__3[[#This Row],[Imiê kursanta]],1,3))</f>
        <v>JUL</v>
      </c>
      <c r="K95" s="1" t="str">
        <f>UPPER(MID(kursanci__3[[#This Row],[Przedmiot]],1,3))</f>
        <v>INF</v>
      </c>
      <c r="L95" s="1" t="str">
        <f>_xlfn.CONCAT(kursanci__3[[#This Row],[Imiê kursanta]],kursanci__3[[#This Row],[Przedmiot]])</f>
        <v>JulitaInformatyka</v>
      </c>
      <c r="M95" s="1">
        <f>IF(kursanci__3[[#This Row],[id]]=L94,M94+1,1)</f>
        <v>2</v>
      </c>
      <c r="N95" s="1">
        <f t="shared" si="1"/>
        <v>0</v>
      </c>
      <c r="O95" s="1" t="str">
        <f>_xlfn.CONCAT(kursanci__3[[#This Row],[3 imienia]],kursanci__3[[#This Row],[przedmiot2]],kursanci__3[[#This Row],[Column1]])</f>
        <v>JULINF2</v>
      </c>
    </row>
    <row r="96" spans="1:15" x14ac:dyDescent="0.25">
      <c r="A96" s="1" t="s">
        <v>23</v>
      </c>
      <c r="B96" s="1" t="s">
        <v>7</v>
      </c>
      <c r="C96" s="1" t="s">
        <v>41</v>
      </c>
      <c r="D96" s="2">
        <v>0.45833333333333331</v>
      </c>
      <c r="E96" s="2">
        <v>0.52083333333333337</v>
      </c>
      <c r="F96">
        <v>60</v>
      </c>
      <c r="G96" s="2">
        <f>kursanci__3[[#This Row],[Godzina zakoñczenia]]-kursanci__3[[#This Row],[Godzina rozpoczêcia]]</f>
        <v>6.2500000000000056E-2</v>
      </c>
      <c r="H96" s="1">
        <f>kursanci__3[[#This Row],[trwanie]]*24</f>
        <v>1.5000000000000013</v>
      </c>
      <c r="I96" s="1">
        <f>kursanci__3[[#This Row],[Stawka za godzinê]]*kursanci__3[[#This Row],[godz]]</f>
        <v>90.000000000000085</v>
      </c>
      <c r="J96" t="str">
        <f>UPPER(MID(kursanci__3[[#This Row],[Imiê kursanta]],1,3))</f>
        <v>JUL</v>
      </c>
      <c r="K96" s="1" t="str">
        <f>UPPER(MID(kursanci__3[[#This Row],[Przedmiot]],1,3))</f>
        <v>INF</v>
      </c>
      <c r="L96" s="1" t="str">
        <f>_xlfn.CONCAT(kursanci__3[[#This Row],[Imiê kursanta]],kursanci__3[[#This Row],[Przedmiot]])</f>
        <v>JulitaInformatyka</v>
      </c>
      <c r="M96" s="1">
        <f>IF(kursanci__3[[#This Row],[id]]=L95,M95+1,1)</f>
        <v>3</v>
      </c>
      <c r="N96" s="1">
        <f t="shared" si="1"/>
        <v>0</v>
      </c>
      <c r="O96" s="1" t="str">
        <f>_xlfn.CONCAT(kursanci__3[[#This Row],[3 imienia]],kursanci__3[[#This Row],[przedmiot2]],kursanci__3[[#This Row],[Column1]])</f>
        <v>JULINF3</v>
      </c>
    </row>
    <row r="97" spans="1:15" x14ac:dyDescent="0.25">
      <c r="A97" s="1" t="s">
        <v>23</v>
      </c>
      <c r="B97" s="1" t="s">
        <v>7</v>
      </c>
      <c r="C97" s="1" t="s">
        <v>61</v>
      </c>
      <c r="D97" s="2">
        <v>0.61458333333333337</v>
      </c>
      <c r="E97" s="2">
        <v>0.65625</v>
      </c>
      <c r="F97">
        <v>60</v>
      </c>
      <c r="G97" s="2">
        <f>kursanci__3[[#This Row],[Godzina zakoñczenia]]-kursanci__3[[#This Row],[Godzina rozpoczêcia]]</f>
        <v>4.166666666666663E-2</v>
      </c>
      <c r="H97" s="1">
        <f>kursanci__3[[#This Row],[trwanie]]*24</f>
        <v>0.99999999999999911</v>
      </c>
      <c r="I97" s="1">
        <f>kursanci__3[[#This Row],[Stawka za godzinê]]*kursanci__3[[#This Row],[godz]]</f>
        <v>59.999999999999943</v>
      </c>
      <c r="J97" t="str">
        <f>UPPER(MID(kursanci__3[[#This Row],[Imiê kursanta]],1,3))</f>
        <v>JUL</v>
      </c>
      <c r="K97" s="1" t="str">
        <f>UPPER(MID(kursanci__3[[#This Row],[Przedmiot]],1,3))</f>
        <v>INF</v>
      </c>
      <c r="L97" s="1" t="str">
        <f>_xlfn.CONCAT(kursanci__3[[#This Row],[Imiê kursanta]],kursanci__3[[#This Row],[Przedmiot]])</f>
        <v>JulitaInformatyka</v>
      </c>
      <c r="M97" s="1">
        <f>IF(kursanci__3[[#This Row],[id]]=L96,M96+1,1)</f>
        <v>4</v>
      </c>
      <c r="N97" s="1">
        <f t="shared" si="1"/>
        <v>0</v>
      </c>
      <c r="O97" s="1" t="str">
        <f>_xlfn.CONCAT(kursanci__3[[#This Row],[3 imienia]],kursanci__3[[#This Row],[przedmiot2]],kursanci__3[[#This Row],[Column1]])</f>
        <v>JULINF4</v>
      </c>
    </row>
    <row r="98" spans="1:15" x14ac:dyDescent="0.25">
      <c r="A98" s="1" t="s">
        <v>23</v>
      </c>
      <c r="B98" s="1" t="s">
        <v>7</v>
      </c>
      <c r="C98" s="1" t="s">
        <v>69</v>
      </c>
      <c r="D98" s="2">
        <v>0.64583333333333337</v>
      </c>
      <c r="E98" s="2">
        <v>0.71875</v>
      </c>
      <c r="F98">
        <v>60</v>
      </c>
      <c r="G98" s="2">
        <f>kursanci__3[[#This Row],[Godzina zakoñczenia]]-kursanci__3[[#This Row],[Godzina rozpoczêcia]]</f>
        <v>7.291666666666663E-2</v>
      </c>
      <c r="H98" s="1">
        <f>kursanci__3[[#This Row],[trwanie]]*24</f>
        <v>1.7499999999999991</v>
      </c>
      <c r="I98" s="1">
        <f>kursanci__3[[#This Row],[Stawka za godzinê]]*kursanci__3[[#This Row],[godz]]</f>
        <v>104.99999999999994</v>
      </c>
      <c r="J98" t="str">
        <f>UPPER(MID(kursanci__3[[#This Row],[Imiê kursanta]],1,3))</f>
        <v>JUL</v>
      </c>
      <c r="K98" s="1" t="str">
        <f>UPPER(MID(kursanci__3[[#This Row],[Przedmiot]],1,3))</f>
        <v>INF</v>
      </c>
      <c r="L98" s="1" t="str">
        <f>_xlfn.CONCAT(kursanci__3[[#This Row],[Imiê kursanta]],kursanci__3[[#This Row],[Przedmiot]])</f>
        <v>JulitaInformatyka</v>
      </c>
      <c r="M98" s="1">
        <f>IF(kursanci__3[[#This Row],[id]]=L97,M97+1,1)</f>
        <v>5</v>
      </c>
      <c r="N98" s="1">
        <f t="shared" si="1"/>
        <v>0</v>
      </c>
      <c r="O98" s="1" t="str">
        <f>_xlfn.CONCAT(kursanci__3[[#This Row],[3 imienia]],kursanci__3[[#This Row],[przedmiot2]],kursanci__3[[#This Row],[Column1]])</f>
        <v>JULINF5</v>
      </c>
    </row>
    <row r="99" spans="1:15" x14ac:dyDescent="0.25">
      <c r="A99" s="1" t="s">
        <v>23</v>
      </c>
      <c r="B99" s="1" t="s">
        <v>7</v>
      </c>
      <c r="C99" s="1" t="s">
        <v>74</v>
      </c>
      <c r="D99" s="2">
        <v>0.4375</v>
      </c>
      <c r="E99" s="2">
        <v>0.47916666666666669</v>
      </c>
      <c r="F99">
        <v>60</v>
      </c>
      <c r="G99" s="2">
        <f>kursanci__3[[#This Row],[Godzina zakoñczenia]]-kursanci__3[[#This Row],[Godzina rozpoczêcia]]</f>
        <v>4.1666666666666685E-2</v>
      </c>
      <c r="H99" s="1">
        <f>kursanci__3[[#This Row],[trwanie]]*24</f>
        <v>1.0000000000000004</v>
      </c>
      <c r="I99" s="1">
        <f>kursanci__3[[#This Row],[Stawka za godzinê]]*kursanci__3[[#This Row],[godz]]</f>
        <v>60.000000000000028</v>
      </c>
      <c r="J99" t="str">
        <f>UPPER(MID(kursanci__3[[#This Row],[Imiê kursanta]],1,3))</f>
        <v>JUL</v>
      </c>
      <c r="K99" s="1" t="str">
        <f>UPPER(MID(kursanci__3[[#This Row],[Przedmiot]],1,3))</f>
        <v>INF</v>
      </c>
      <c r="L99" s="1" t="str">
        <f>_xlfn.CONCAT(kursanci__3[[#This Row],[Imiê kursanta]],kursanci__3[[#This Row],[Przedmiot]])</f>
        <v>JulitaInformatyka</v>
      </c>
      <c r="M99" s="1">
        <f>IF(kursanci__3[[#This Row],[id]]=L98,M98+1,1)</f>
        <v>6</v>
      </c>
      <c r="N99" s="1">
        <f t="shared" si="1"/>
        <v>0</v>
      </c>
      <c r="O99" s="1" t="str">
        <f>_xlfn.CONCAT(kursanci__3[[#This Row],[3 imienia]],kursanci__3[[#This Row],[przedmiot2]],kursanci__3[[#This Row],[Column1]])</f>
        <v>JULINF6</v>
      </c>
    </row>
    <row r="100" spans="1:15" x14ac:dyDescent="0.25">
      <c r="A100" s="1" t="s">
        <v>23</v>
      </c>
      <c r="B100" s="1" t="s">
        <v>7</v>
      </c>
      <c r="C100" s="1" t="s">
        <v>82</v>
      </c>
      <c r="D100" s="2">
        <v>0.375</v>
      </c>
      <c r="E100" s="2">
        <v>0.42708333333333331</v>
      </c>
      <c r="F100">
        <v>60</v>
      </c>
      <c r="G100" s="2">
        <f>kursanci__3[[#This Row],[Godzina zakoñczenia]]-kursanci__3[[#This Row],[Godzina rozpoczêcia]]</f>
        <v>5.2083333333333315E-2</v>
      </c>
      <c r="H100" s="1">
        <f>kursanci__3[[#This Row],[trwanie]]*24</f>
        <v>1.2499999999999996</v>
      </c>
      <c r="I100" s="1">
        <f>kursanci__3[[#This Row],[Stawka za godzinê]]*kursanci__3[[#This Row],[godz]]</f>
        <v>74.999999999999972</v>
      </c>
      <c r="J100" t="str">
        <f>UPPER(MID(kursanci__3[[#This Row],[Imiê kursanta]],1,3))</f>
        <v>JUL</v>
      </c>
      <c r="K100" s="1" t="str">
        <f>UPPER(MID(kursanci__3[[#This Row],[Przedmiot]],1,3))</f>
        <v>INF</v>
      </c>
      <c r="L100" s="1" t="str">
        <f>_xlfn.CONCAT(kursanci__3[[#This Row],[Imiê kursanta]],kursanci__3[[#This Row],[Przedmiot]])</f>
        <v>JulitaInformatyka</v>
      </c>
      <c r="M100" s="1">
        <f>IF(kursanci__3[[#This Row],[id]]=L99,M99+1,1)</f>
        <v>7</v>
      </c>
      <c r="N100" s="1">
        <f t="shared" si="1"/>
        <v>0</v>
      </c>
      <c r="O100" s="1" t="str">
        <f>_xlfn.CONCAT(kursanci__3[[#This Row],[3 imienia]],kursanci__3[[#This Row],[przedmiot2]],kursanci__3[[#This Row],[Column1]])</f>
        <v>JULINF7</v>
      </c>
    </row>
    <row r="101" spans="1:15" x14ac:dyDescent="0.25">
      <c r="A101" s="1" t="s">
        <v>23</v>
      </c>
      <c r="B101" s="1" t="s">
        <v>7</v>
      </c>
      <c r="C101" s="1" t="s">
        <v>82</v>
      </c>
      <c r="D101" s="2">
        <v>0.46875</v>
      </c>
      <c r="E101" s="2">
        <v>0.54166666666666663</v>
      </c>
      <c r="F101">
        <v>60</v>
      </c>
      <c r="G101" s="2">
        <f>kursanci__3[[#This Row],[Godzina zakoñczenia]]-kursanci__3[[#This Row],[Godzina rozpoczêcia]]</f>
        <v>7.291666666666663E-2</v>
      </c>
      <c r="H101" s="1">
        <f>kursanci__3[[#This Row],[trwanie]]*24</f>
        <v>1.7499999999999991</v>
      </c>
      <c r="I101" s="1">
        <f>kursanci__3[[#This Row],[Stawka za godzinê]]*kursanci__3[[#This Row],[godz]]</f>
        <v>104.99999999999994</v>
      </c>
      <c r="J101" t="str">
        <f>UPPER(MID(kursanci__3[[#This Row],[Imiê kursanta]],1,3))</f>
        <v>JUL</v>
      </c>
      <c r="K101" s="1" t="str">
        <f>UPPER(MID(kursanci__3[[#This Row],[Przedmiot]],1,3))</f>
        <v>INF</v>
      </c>
      <c r="L101" s="1" t="str">
        <f>_xlfn.CONCAT(kursanci__3[[#This Row],[Imiê kursanta]],kursanci__3[[#This Row],[Przedmiot]])</f>
        <v>JulitaInformatyka</v>
      </c>
      <c r="M101" s="1">
        <f>IF(kursanci__3[[#This Row],[id]]=L100,M100+1,1)</f>
        <v>8</v>
      </c>
      <c r="N101" s="1">
        <f t="shared" si="1"/>
        <v>0</v>
      </c>
      <c r="O101" s="1" t="str">
        <f>_xlfn.CONCAT(kursanci__3[[#This Row],[3 imienia]],kursanci__3[[#This Row],[przedmiot2]],kursanci__3[[#This Row],[Column1]])</f>
        <v>JULINF8</v>
      </c>
    </row>
    <row r="102" spans="1:15" x14ac:dyDescent="0.25">
      <c r="A102" s="1" t="s">
        <v>23</v>
      </c>
      <c r="B102" s="1" t="s">
        <v>7</v>
      </c>
      <c r="C102" s="1" t="s">
        <v>87</v>
      </c>
      <c r="D102" s="2">
        <v>0.44791666666666669</v>
      </c>
      <c r="E102" s="2">
        <v>0.52083333333333337</v>
      </c>
      <c r="F102">
        <v>60</v>
      </c>
      <c r="G102" s="2">
        <f>kursanci__3[[#This Row],[Godzina zakoñczenia]]-kursanci__3[[#This Row],[Godzina rozpoczêcia]]</f>
        <v>7.2916666666666685E-2</v>
      </c>
      <c r="H102" s="1">
        <f>kursanci__3[[#This Row],[trwanie]]*24</f>
        <v>1.7500000000000004</v>
      </c>
      <c r="I102" s="1">
        <f>kursanci__3[[#This Row],[Stawka za godzinê]]*kursanci__3[[#This Row],[godz]]</f>
        <v>105.00000000000003</v>
      </c>
      <c r="J102" t="str">
        <f>UPPER(MID(kursanci__3[[#This Row],[Imiê kursanta]],1,3))</f>
        <v>JUL</v>
      </c>
      <c r="K102" s="1" t="str">
        <f>UPPER(MID(kursanci__3[[#This Row],[Przedmiot]],1,3))</f>
        <v>INF</v>
      </c>
      <c r="L102" s="1" t="str">
        <f>_xlfn.CONCAT(kursanci__3[[#This Row],[Imiê kursanta]],kursanci__3[[#This Row],[Przedmiot]])</f>
        <v>JulitaInformatyka</v>
      </c>
      <c r="M102" s="1">
        <f>IF(kursanci__3[[#This Row],[id]]=L101,M101+1,1)</f>
        <v>9</v>
      </c>
      <c r="N102" s="1">
        <f t="shared" si="1"/>
        <v>0</v>
      </c>
      <c r="O102" s="1" t="str">
        <f>_xlfn.CONCAT(kursanci__3[[#This Row],[3 imienia]],kursanci__3[[#This Row],[przedmiot2]],kursanci__3[[#This Row],[Column1]])</f>
        <v>JULINF9</v>
      </c>
    </row>
    <row r="103" spans="1:15" x14ac:dyDescent="0.25">
      <c r="A103" s="1" t="s">
        <v>23</v>
      </c>
      <c r="B103" s="1" t="s">
        <v>7</v>
      </c>
      <c r="C103" s="1" t="s">
        <v>89</v>
      </c>
      <c r="D103" s="2">
        <v>0.55208333333333337</v>
      </c>
      <c r="E103" s="2">
        <v>0.60416666666666663</v>
      </c>
      <c r="F103">
        <v>60</v>
      </c>
      <c r="G103" s="2">
        <f>kursanci__3[[#This Row],[Godzina zakoñczenia]]-kursanci__3[[#This Row],[Godzina rozpoczêcia]]</f>
        <v>5.2083333333333259E-2</v>
      </c>
      <c r="H103" s="1">
        <f>kursanci__3[[#This Row],[trwanie]]*24</f>
        <v>1.2499999999999982</v>
      </c>
      <c r="I103" s="1">
        <f>kursanci__3[[#This Row],[Stawka za godzinê]]*kursanci__3[[#This Row],[godz]]</f>
        <v>74.999999999999886</v>
      </c>
      <c r="J103" t="str">
        <f>UPPER(MID(kursanci__3[[#This Row],[Imiê kursanta]],1,3))</f>
        <v>JUL</v>
      </c>
      <c r="K103" s="1" t="str">
        <f>UPPER(MID(kursanci__3[[#This Row],[Przedmiot]],1,3))</f>
        <v>INF</v>
      </c>
      <c r="L103" s="1" t="str">
        <f>_xlfn.CONCAT(kursanci__3[[#This Row],[Imiê kursanta]],kursanci__3[[#This Row],[Przedmiot]])</f>
        <v>JulitaInformatyka</v>
      </c>
      <c r="M103" s="1">
        <f>IF(kursanci__3[[#This Row],[id]]=L102,M102+1,1)</f>
        <v>10</v>
      </c>
      <c r="N103" s="1">
        <f t="shared" si="1"/>
        <v>0</v>
      </c>
      <c r="O103" s="1" t="str">
        <f>_xlfn.CONCAT(kursanci__3[[#This Row],[3 imienia]],kursanci__3[[#This Row],[przedmiot2]],kursanci__3[[#This Row],[Column1]])</f>
        <v>JULINF10</v>
      </c>
    </row>
    <row r="104" spans="1:15" x14ac:dyDescent="0.25">
      <c r="A104" s="1" t="s">
        <v>23</v>
      </c>
      <c r="B104" s="1" t="s">
        <v>7</v>
      </c>
      <c r="C104" s="1" t="s">
        <v>90</v>
      </c>
      <c r="D104" s="2">
        <v>0.375</v>
      </c>
      <c r="E104" s="2">
        <v>0.42708333333333331</v>
      </c>
      <c r="F104">
        <v>60</v>
      </c>
      <c r="G104" s="2">
        <f>kursanci__3[[#This Row],[Godzina zakoñczenia]]-kursanci__3[[#This Row],[Godzina rozpoczêcia]]</f>
        <v>5.2083333333333315E-2</v>
      </c>
      <c r="H104" s="1">
        <f>kursanci__3[[#This Row],[trwanie]]*24</f>
        <v>1.2499999999999996</v>
      </c>
      <c r="I104" s="1">
        <f>kursanci__3[[#This Row],[Stawka za godzinê]]*kursanci__3[[#This Row],[godz]]</f>
        <v>74.999999999999972</v>
      </c>
      <c r="J104" t="str">
        <f>UPPER(MID(kursanci__3[[#This Row],[Imiê kursanta]],1,3))</f>
        <v>JUL</v>
      </c>
      <c r="K104" s="1" t="str">
        <f>UPPER(MID(kursanci__3[[#This Row],[Przedmiot]],1,3))</f>
        <v>INF</v>
      </c>
      <c r="L104" s="1" t="str">
        <f>_xlfn.CONCAT(kursanci__3[[#This Row],[Imiê kursanta]],kursanci__3[[#This Row],[Przedmiot]])</f>
        <v>JulitaInformatyka</v>
      </c>
      <c r="M104" s="1">
        <f>IF(kursanci__3[[#This Row],[id]]=L103,M103+1,1)</f>
        <v>11</v>
      </c>
      <c r="N104" s="1">
        <f t="shared" si="1"/>
        <v>1</v>
      </c>
      <c r="O104" s="1" t="str">
        <f>_xlfn.CONCAT(kursanci__3[[#This Row],[3 imienia]],kursanci__3[[#This Row],[przedmiot2]],kursanci__3[[#This Row],[Column1]])</f>
        <v>JULINF11</v>
      </c>
    </row>
    <row r="105" spans="1:15" x14ac:dyDescent="0.25">
      <c r="A105" s="1" t="s">
        <v>18</v>
      </c>
      <c r="B105" s="1" t="s">
        <v>7</v>
      </c>
      <c r="C105" s="1" t="s">
        <v>17</v>
      </c>
      <c r="D105" s="2">
        <v>0.45833333333333331</v>
      </c>
      <c r="E105" s="2">
        <v>0.53125</v>
      </c>
      <c r="F105">
        <v>60</v>
      </c>
      <c r="G105" s="2">
        <f>kursanci__3[[#This Row],[Godzina zakoñczenia]]-kursanci__3[[#This Row],[Godzina rozpoczêcia]]</f>
        <v>7.2916666666666685E-2</v>
      </c>
      <c r="H105" s="1">
        <f>kursanci__3[[#This Row],[trwanie]]*24</f>
        <v>1.7500000000000004</v>
      </c>
      <c r="I105" s="1">
        <f>kursanci__3[[#This Row],[Stawka za godzinê]]*kursanci__3[[#This Row],[godz]]</f>
        <v>105.00000000000003</v>
      </c>
      <c r="J105" t="str">
        <f>UPPER(MID(kursanci__3[[#This Row],[Imiê kursanta]],1,3))</f>
        <v>KAT</v>
      </c>
      <c r="K105" s="1" t="str">
        <f>UPPER(MID(kursanci__3[[#This Row],[Przedmiot]],1,3))</f>
        <v>INF</v>
      </c>
      <c r="L105" s="1" t="str">
        <f>_xlfn.CONCAT(kursanci__3[[#This Row],[Imiê kursanta]],kursanci__3[[#This Row],[Przedmiot]])</f>
        <v>KatarzynaInformatyka</v>
      </c>
      <c r="M105" s="1">
        <f>IF(kursanci__3[[#This Row],[id]]=L104,M104+1,1)</f>
        <v>1</v>
      </c>
      <c r="N105" s="1">
        <f t="shared" si="1"/>
        <v>0</v>
      </c>
      <c r="O105" s="1" t="str">
        <f>_xlfn.CONCAT(kursanci__3[[#This Row],[3 imienia]],kursanci__3[[#This Row],[przedmiot2]],kursanci__3[[#This Row],[Column1]])</f>
        <v>KATINF1</v>
      </c>
    </row>
    <row r="106" spans="1:15" x14ac:dyDescent="0.25">
      <c r="A106" s="1" t="s">
        <v>18</v>
      </c>
      <c r="B106" s="1" t="s">
        <v>7</v>
      </c>
      <c r="C106" s="1" t="s">
        <v>20</v>
      </c>
      <c r="D106" s="2">
        <v>0.375</v>
      </c>
      <c r="E106" s="2">
        <v>0.41666666666666669</v>
      </c>
      <c r="F106">
        <v>60</v>
      </c>
      <c r="G106" s="2">
        <f>kursanci__3[[#This Row],[Godzina zakoñczenia]]-kursanci__3[[#This Row],[Godzina rozpoczêcia]]</f>
        <v>4.1666666666666685E-2</v>
      </c>
      <c r="H106" s="1">
        <f>kursanci__3[[#This Row],[trwanie]]*24</f>
        <v>1.0000000000000004</v>
      </c>
      <c r="I106" s="1">
        <f>kursanci__3[[#This Row],[Stawka za godzinê]]*kursanci__3[[#This Row],[godz]]</f>
        <v>60.000000000000028</v>
      </c>
      <c r="J106" t="str">
        <f>UPPER(MID(kursanci__3[[#This Row],[Imiê kursanta]],1,3))</f>
        <v>KAT</v>
      </c>
      <c r="K106" s="1" t="str">
        <f>UPPER(MID(kursanci__3[[#This Row],[Przedmiot]],1,3))</f>
        <v>INF</v>
      </c>
      <c r="L106" s="1" t="str">
        <f>_xlfn.CONCAT(kursanci__3[[#This Row],[Imiê kursanta]],kursanci__3[[#This Row],[Przedmiot]])</f>
        <v>KatarzynaInformatyka</v>
      </c>
      <c r="M106" s="1">
        <f>IF(kursanci__3[[#This Row],[id]]=L105,M105+1,1)</f>
        <v>2</v>
      </c>
      <c r="N106" s="1">
        <f t="shared" si="1"/>
        <v>0</v>
      </c>
      <c r="O106" s="1" t="str">
        <f>_xlfn.CONCAT(kursanci__3[[#This Row],[3 imienia]],kursanci__3[[#This Row],[przedmiot2]],kursanci__3[[#This Row],[Column1]])</f>
        <v>KATINF2</v>
      </c>
    </row>
    <row r="107" spans="1:15" x14ac:dyDescent="0.25">
      <c r="A107" s="1" t="s">
        <v>18</v>
      </c>
      <c r="B107" s="1" t="s">
        <v>7</v>
      </c>
      <c r="C107" s="1" t="s">
        <v>21</v>
      </c>
      <c r="D107" s="2">
        <v>0.53125</v>
      </c>
      <c r="E107" s="2">
        <v>0.57291666666666663</v>
      </c>
      <c r="F107">
        <v>60</v>
      </c>
      <c r="G107" s="2">
        <f>kursanci__3[[#This Row],[Godzina zakoñczenia]]-kursanci__3[[#This Row],[Godzina rozpoczêcia]]</f>
        <v>4.166666666666663E-2</v>
      </c>
      <c r="H107" s="1">
        <f>kursanci__3[[#This Row],[trwanie]]*24</f>
        <v>0.99999999999999911</v>
      </c>
      <c r="I107" s="1">
        <f>kursanci__3[[#This Row],[Stawka za godzinê]]*kursanci__3[[#This Row],[godz]]</f>
        <v>59.999999999999943</v>
      </c>
      <c r="J107" t="str">
        <f>UPPER(MID(kursanci__3[[#This Row],[Imiê kursanta]],1,3))</f>
        <v>KAT</v>
      </c>
      <c r="K107" s="1" t="str">
        <f>UPPER(MID(kursanci__3[[#This Row],[Przedmiot]],1,3))</f>
        <v>INF</v>
      </c>
      <c r="L107" s="1" t="str">
        <f>_xlfn.CONCAT(kursanci__3[[#This Row],[Imiê kursanta]],kursanci__3[[#This Row],[Przedmiot]])</f>
        <v>KatarzynaInformatyka</v>
      </c>
      <c r="M107" s="1">
        <f>IF(kursanci__3[[#This Row],[id]]=L106,M106+1,1)</f>
        <v>3</v>
      </c>
      <c r="N107" s="1">
        <f t="shared" si="1"/>
        <v>0</v>
      </c>
      <c r="O107" s="1" t="str">
        <f>_xlfn.CONCAT(kursanci__3[[#This Row],[3 imienia]],kursanci__3[[#This Row],[przedmiot2]],kursanci__3[[#This Row],[Column1]])</f>
        <v>KATINF3</v>
      </c>
    </row>
    <row r="108" spans="1:15" x14ac:dyDescent="0.25">
      <c r="A108" s="1" t="s">
        <v>18</v>
      </c>
      <c r="B108" s="1" t="s">
        <v>7</v>
      </c>
      <c r="C108" s="1" t="s">
        <v>28</v>
      </c>
      <c r="D108" s="2">
        <v>0.42708333333333331</v>
      </c>
      <c r="E108" s="2">
        <v>0.47916666666666669</v>
      </c>
      <c r="F108">
        <v>60</v>
      </c>
      <c r="G108" s="2">
        <f>kursanci__3[[#This Row],[Godzina zakoñczenia]]-kursanci__3[[#This Row],[Godzina rozpoczêcia]]</f>
        <v>5.208333333333337E-2</v>
      </c>
      <c r="H108" s="1">
        <f>kursanci__3[[#This Row],[trwanie]]*24</f>
        <v>1.2500000000000009</v>
      </c>
      <c r="I108" s="1">
        <f>kursanci__3[[#This Row],[Stawka za godzinê]]*kursanci__3[[#This Row],[godz]]</f>
        <v>75.000000000000057</v>
      </c>
      <c r="J108" t="str">
        <f>UPPER(MID(kursanci__3[[#This Row],[Imiê kursanta]],1,3))</f>
        <v>KAT</v>
      </c>
      <c r="K108" s="1" t="str">
        <f>UPPER(MID(kursanci__3[[#This Row],[Przedmiot]],1,3))</f>
        <v>INF</v>
      </c>
      <c r="L108" s="1" t="str">
        <f>_xlfn.CONCAT(kursanci__3[[#This Row],[Imiê kursanta]],kursanci__3[[#This Row],[Przedmiot]])</f>
        <v>KatarzynaInformatyka</v>
      </c>
      <c r="M108" s="1">
        <f>IF(kursanci__3[[#This Row],[id]]=L107,M107+1,1)</f>
        <v>4</v>
      </c>
      <c r="N108" s="1">
        <f t="shared" si="1"/>
        <v>0</v>
      </c>
      <c r="O108" s="1" t="str">
        <f>_xlfn.CONCAT(kursanci__3[[#This Row],[3 imienia]],kursanci__3[[#This Row],[przedmiot2]],kursanci__3[[#This Row],[Column1]])</f>
        <v>KATINF4</v>
      </c>
    </row>
    <row r="109" spans="1:15" x14ac:dyDescent="0.25">
      <c r="A109" s="1" t="s">
        <v>18</v>
      </c>
      <c r="B109" s="1" t="s">
        <v>7</v>
      </c>
      <c r="C109" s="1" t="s">
        <v>34</v>
      </c>
      <c r="D109" s="2">
        <v>0.44791666666666669</v>
      </c>
      <c r="E109" s="2">
        <v>0.51041666666666663</v>
      </c>
      <c r="F109">
        <v>60</v>
      </c>
      <c r="G109" s="2">
        <f>kursanci__3[[#This Row],[Godzina zakoñczenia]]-kursanci__3[[#This Row],[Godzina rozpoczêcia]]</f>
        <v>6.2499999999999944E-2</v>
      </c>
      <c r="H109" s="1">
        <f>kursanci__3[[#This Row],[trwanie]]*24</f>
        <v>1.4999999999999987</v>
      </c>
      <c r="I109" s="1">
        <f>kursanci__3[[#This Row],[Stawka za godzinê]]*kursanci__3[[#This Row],[godz]]</f>
        <v>89.999999999999915</v>
      </c>
      <c r="J109" t="str">
        <f>UPPER(MID(kursanci__3[[#This Row],[Imiê kursanta]],1,3))</f>
        <v>KAT</v>
      </c>
      <c r="K109" s="1" t="str">
        <f>UPPER(MID(kursanci__3[[#This Row],[Przedmiot]],1,3))</f>
        <v>INF</v>
      </c>
      <c r="L109" s="1" t="str">
        <f>_xlfn.CONCAT(kursanci__3[[#This Row],[Imiê kursanta]],kursanci__3[[#This Row],[Przedmiot]])</f>
        <v>KatarzynaInformatyka</v>
      </c>
      <c r="M109" s="1">
        <f>IF(kursanci__3[[#This Row],[id]]=L108,M108+1,1)</f>
        <v>5</v>
      </c>
      <c r="N109" s="1">
        <f t="shared" si="1"/>
        <v>0</v>
      </c>
      <c r="O109" s="1" t="str">
        <f>_xlfn.CONCAT(kursanci__3[[#This Row],[3 imienia]],kursanci__3[[#This Row],[przedmiot2]],kursanci__3[[#This Row],[Column1]])</f>
        <v>KATINF5</v>
      </c>
    </row>
    <row r="110" spans="1:15" x14ac:dyDescent="0.25">
      <c r="A110" s="1" t="s">
        <v>18</v>
      </c>
      <c r="B110" s="1" t="s">
        <v>7</v>
      </c>
      <c r="C110" s="1" t="s">
        <v>38</v>
      </c>
      <c r="D110" s="2">
        <v>0.375</v>
      </c>
      <c r="E110" s="2">
        <v>0.41666666666666669</v>
      </c>
      <c r="F110">
        <v>60</v>
      </c>
      <c r="G110" s="2">
        <f>kursanci__3[[#This Row],[Godzina zakoñczenia]]-kursanci__3[[#This Row],[Godzina rozpoczêcia]]</f>
        <v>4.1666666666666685E-2</v>
      </c>
      <c r="H110" s="1">
        <f>kursanci__3[[#This Row],[trwanie]]*24</f>
        <v>1.0000000000000004</v>
      </c>
      <c r="I110" s="1">
        <f>kursanci__3[[#This Row],[Stawka za godzinê]]*kursanci__3[[#This Row],[godz]]</f>
        <v>60.000000000000028</v>
      </c>
      <c r="J110" t="str">
        <f>UPPER(MID(kursanci__3[[#This Row],[Imiê kursanta]],1,3))</f>
        <v>KAT</v>
      </c>
      <c r="K110" s="1" t="str">
        <f>UPPER(MID(kursanci__3[[#This Row],[Przedmiot]],1,3))</f>
        <v>INF</v>
      </c>
      <c r="L110" s="1" t="str">
        <f>_xlfn.CONCAT(kursanci__3[[#This Row],[Imiê kursanta]],kursanci__3[[#This Row],[Przedmiot]])</f>
        <v>KatarzynaInformatyka</v>
      </c>
      <c r="M110" s="1">
        <f>IF(kursanci__3[[#This Row],[id]]=L109,M109+1,1)</f>
        <v>6</v>
      </c>
      <c r="N110" s="1">
        <f t="shared" si="1"/>
        <v>0</v>
      </c>
      <c r="O110" s="1" t="str">
        <f>_xlfn.CONCAT(kursanci__3[[#This Row],[3 imienia]],kursanci__3[[#This Row],[przedmiot2]],kursanci__3[[#This Row],[Column1]])</f>
        <v>KATINF6</v>
      </c>
    </row>
    <row r="111" spans="1:15" x14ac:dyDescent="0.25">
      <c r="A111" s="1" t="s">
        <v>18</v>
      </c>
      <c r="B111" s="1" t="s">
        <v>7</v>
      </c>
      <c r="C111" s="1" t="s">
        <v>41</v>
      </c>
      <c r="D111" s="2">
        <v>0.65625</v>
      </c>
      <c r="E111" s="2">
        <v>0.71875</v>
      </c>
      <c r="F111">
        <v>60</v>
      </c>
      <c r="G111" s="2">
        <f>kursanci__3[[#This Row],[Godzina zakoñczenia]]-kursanci__3[[#This Row],[Godzina rozpoczêcia]]</f>
        <v>6.25E-2</v>
      </c>
      <c r="H111" s="1">
        <f>kursanci__3[[#This Row],[trwanie]]*24</f>
        <v>1.5</v>
      </c>
      <c r="I111" s="1">
        <f>kursanci__3[[#This Row],[Stawka za godzinê]]*kursanci__3[[#This Row],[godz]]</f>
        <v>90</v>
      </c>
      <c r="J111" t="str">
        <f>UPPER(MID(kursanci__3[[#This Row],[Imiê kursanta]],1,3))</f>
        <v>KAT</v>
      </c>
      <c r="K111" s="1" t="str">
        <f>UPPER(MID(kursanci__3[[#This Row],[Przedmiot]],1,3))</f>
        <v>INF</v>
      </c>
      <c r="L111" s="1" t="str">
        <f>_xlfn.CONCAT(kursanci__3[[#This Row],[Imiê kursanta]],kursanci__3[[#This Row],[Przedmiot]])</f>
        <v>KatarzynaInformatyka</v>
      </c>
      <c r="M111" s="1">
        <f>IF(kursanci__3[[#This Row],[id]]=L110,M110+1,1)</f>
        <v>7</v>
      </c>
      <c r="N111" s="1">
        <f t="shared" si="1"/>
        <v>0</v>
      </c>
      <c r="O111" s="1" t="str">
        <f>_xlfn.CONCAT(kursanci__3[[#This Row],[3 imienia]],kursanci__3[[#This Row],[przedmiot2]],kursanci__3[[#This Row],[Column1]])</f>
        <v>KATINF7</v>
      </c>
    </row>
    <row r="112" spans="1:15" x14ac:dyDescent="0.25">
      <c r="A112" s="1" t="s">
        <v>18</v>
      </c>
      <c r="B112" s="1" t="s">
        <v>7</v>
      </c>
      <c r="C112" s="1" t="s">
        <v>50</v>
      </c>
      <c r="D112" s="2">
        <v>0.60416666666666663</v>
      </c>
      <c r="E112" s="2">
        <v>0.66666666666666663</v>
      </c>
      <c r="F112">
        <v>60</v>
      </c>
      <c r="G112" s="2">
        <f>kursanci__3[[#This Row],[Godzina zakoñczenia]]-kursanci__3[[#This Row],[Godzina rozpoczêcia]]</f>
        <v>6.25E-2</v>
      </c>
      <c r="H112" s="1">
        <f>kursanci__3[[#This Row],[trwanie]]*24</f>
        <v>1.5</v>
      </c>
      <c r="I112" s="1">
        <f>kursanci__3[[#This Row],[Stawka za godzinê]]*kursanci__3[[#This Row],[godz]]</f>
        <v>90</v>
      </c>
      <c r="J112" t="str">
        <f>UPPER(MID(kursanci__3[[#This Row],[Imiê kursanta]],1,3))</f>
        <v>KAT</v>
      </c>
      <c r="K112" s="1" t="str">
        <f>UPPER(MID(kursanci__3[[#This Row],[Przedmiot]],1,3))</f>
        <v>INF</v>
      </c>
      <c r="L112" s="1" t="str">
        <f>_xlfn.CONCAT(kursanci__3[[#This Row],[Imiê kursanta]],kursanci__3[[#This Row],[Przedmiot]])</f>
        <v>KatarzynaInformatyka</v>
      </c>
      <c r="M112" s="1">
        <f>IF(kursanci__3[[#This Row],[id]]=L111,M111+1,1)</f>
        <v>8</v>
      </c>
      <c r="N112" s="1">
        <f t="shared" si="1"/>
        <v>0</v>
      </c>
      <c r="O112" s="1" t="str">
        <f>_xlfn.CONCAT(kursanci__3[[#This Row],[3 imienia]],kursanci__3[[#This Row],[przedmiot2]],kursanci__3[[#This Row],[Column1]])</f>
        <v>KATINF8</v>
      </c>
    </row>
    <row r="113" spans="1:15" x14ac:dyDescent="0.25">
      <c r="A113" s="1" t="s">
        <v>18</v>
      </c>
      <c r="B113" s="1" t="s">
        <v>7</v>
      </c>
      <c r="C113" s="1" t="s">
        <v>57</v>
      </c>
      <c r="D113" s="2">
        <v>0.375</v>
      </c>
      <c r="E113" s="2">
        <v>0.44791666666666669</v>
      </c>
      <c r="F113">
        <v>60</v>
      </c>
      <c r="G113" s="2">
        <f>kursanci__3[[#This Row],[Godzina zakoñczenia]]-kursanci__3[[#This Row],[Godzina rozpoczêcia]]</f>
        <v>7.2916666666666685E-2</v>
      </c>
      <c r="H113" s="1">
        <f>kursanci__3[[#This Row],[trwanie]]*24</f>
        <v>1.7500000000000004</v>
      </c>
      <c r="I113" s="1">
        <f>kursanci__3[[#This Row],[Stawka za godzinê]]*kursanci__3[[#This Row],[godz]]</f>
        <v>105.00000000000003</v>
      </c>
      <c r="J113" t="str">
        <f>UPPER(MID(kursanci__3[[#This Row],[Imiê kursanta]],1,3))</f>
        <v>KAT</v>
      </c>
      <c r="K113" s="1" t="str">
        <f>UPPER(MID(kursanci__3[[#This Row],[Przedmiot]],1,3))</f>
        <v>INF</v>
      </c>
      <c r="L113" s="1" t="str">
        <f>_xlfn.CONCAT(kursanci__3[[#This Row],[Imiê kursanta]],kursanci__3[[#This Row],[Przedmiot]])</f>
        <v>KatarzynaInformatyka</v>
      </c>
      <c r="M113" s="1">
        <f>IF(kursanci__3[[#This Row],[id]]=L112,M112+1,1)</f>
        <v>9</v>
      </c>
      <c r="N113" s="1">
        <f t="shared" si="1"/>
        <v>0</v>
      </c>
      <c r="O113" s="1" t="str">
        <f>_xlfn.CONCAT(kursanci__3[[#This Row],[3 imienia]],kursanci__3[[#This Row],[przedmiot2]],kursanci__3[[#This Row],[Column1]])</f>
        <v>KATINF9</v>
      </c>
    </row>
    <row r="114" spans="1:15" x14ac:dyDescent="0.25">
      <c r="A114" s="1" t="s">
        <v>18</v>
      </c>
      <c r="B114" s="1" t="s">
        <v>7</v>
      </c>
      <c r="C114" s="1" t="s">
        <v>60</v>
      </c>
      <c r="D114" s="2">
        <v>0.375</v>
      </c>
      <c r="E114" s="2">
        <v>0.42708333333333331</v>
      </c>
      <c r="F114">
        <v>60</v>
      </c>
      <c r="G114" s="2">
        <f>kursanci__3[[#This Row],[Godzina zakoñczenia]]-kursanci__3[[#This Row],[Godzina rozpoczêcia]]</f>
        <v>5.2083333333333315E-2</v>
      </c>
      <c r="H114" s="1">
        <f>kursanci__3[[#This Row],[trwanie]]*24</f>
        <v>1.2499999999999996</v>
      </c>
      <c r="I114" s="1">
        <f>kursanci__3[[#This Row],[Stawka za godzinê]]*kursanci__3[[#This Row],[godz]]</f>
        <v>74.999999999999972</v>
      </c>
      <c r="J114" t="str">
        <f>UPPER(MID(kursanci__3[[#This Row],[Imiê kursanta]],1,3))</f>
        <v>KAT</v>
      </c>
      <c r="K114" s="1" t="str">
        <f>UPPER(MID(kursanci__3[[#This Row],[Przedmiot]],1,3))</f>
        <v>INF</v>
      </c>
      <c r="L114" s="1" t="str">
        <f>_xlfn.CONCAT(kursanci__3[[#This Row],[Imiê kursanta]],kursanci__3[[#This Row],[Przedmiot]])</f>
        <v>KatarzynaInformatyka</v>
      </c>
      <c r="M114" s="1">
        <f>IF(kursanci__3[[#This Row],[id]]=L113,M113+1,1)</f>
        <v>10</v>
      </c>
      <c r="N114" s="1">
        <f t="shared" si="1"/>
        <v>0</v>
      </c>
      <c r="O114" s="1" t="str">
        <f>_xlfn.CONCAT(kursanci__3[[#This Row],[3 imienia]],kursanci__3[[#This Row],[przedmiot2]],kursanci__3[[#This Row],[Column1]])</f>
        <v>KATINF10</v>
      </c>
    </row>
    <row r="115" spans="1:15" x14ac:dyDescent="0.25">
      <c r="A115" s="1" t="s">
        <v>18</v>
      </c>
      <c r="B115" s="1" t="s">
        <v>7</v>
      </c>
      <c r="C115" s="1" t="s">
        <v>65</v>
      </c>
      <c r="D115" s="2">
        <v>0.39583333333333331</v>
      </c>
      <c r="E115" s="2">
        <v>0.45833333333333331</v>
      </c>
      <c r="F115">
        <v>60</v>
      </c>
      <c r="G115" s="2">
        <f>kursanci__3[[#This Row],[Godzina zakoñczenia]]-kursanci__3[[#This Row],[Godzina rozpoczêcia]]</f>
        <v>6.25E-2</v>
      </c>
      <c r="H115" s="1">
        <f>kursanci__3[[#This Row],[trwanie]]*24</f>
        <v>1.5</v>
      </c>
      <c r="I115" s="1">
        <f>kursanci__3[[#This Row],[Stawka za godzinê]]*kursanci__3[[#This Row],[godz]]</f>
        <v>90</v>
      </c>
      <c r="J115" t="str">
        <f>UPPER(MID(kursanci__3[[#This Row],[Imiê kursanta]],1,3))</f>
        <v>KAT</v>
      </c>
      <c r="K115" s="1" t="str">
        <f>UPPER(MID(kursanci__3[[#This Row],[Przedmiot]],1,3))</f>
        <v>INF</v>
      </c>
      <c r="L115" s="1" t="str">
        <f>_xlfn.CONCAT(kursanci__3[[#This Row],[Imiê kursanta]],kursanci__3[[#This Row],[Przedmiot]])</f>
        <v>KatarzynaInformatyka</v>
      </c>
      <c r="M115" s="1">
        <f>IF(kursanci__3[[#This Row],[id]]=L114,M114+1,1)</f>
        <v>11</v>
      </c>
      <c r="N115" s="1">
        <f t="shared" si="1"/>
        <v>0</v>
      </c>
      <c r="O115" s="1" t="str">
        <f>_xlfn.CONCAT(kursanci__3[[#This Row],[3 imienia]],kursanci__3[[#This Row],[przedmiot2]],kursanci__3[[#This Row],[Column1]])</f>
        <v>KATINF11</v>
      </c>
    </row>
    <row r="116" spans="1:15" x14ac:dyDescent="0.25">
      <c r="A116" s="1" t="s">
        <v>18</v>
      </c>
      <c r="B116" s="1" t="s">
        <v>7</v>
      </c>
      <c r="C116" s="1" t="s">
        <v>65</v>
      </c>
      <c r="D116" s="2">
        <v>0.46875</v>
      </c>
      <c r="E116" s="2">
        <v>0.53125</v>
      </c>
      <c r="F116">
        <v>60</v>
      </c>
      <c r="G116" s="2">
        <f>kursanci__3[[#This Row],[Godzina zakoñczenia]]-kursanci__3[[#This Row],[Godzina rozpoczêcia]]</f>
        <v>6.25E-2</v>
      </c>
      <c r="H116" s="1">
        <f>kursanci__3[[#This Row],[trwanie]]*24</f>
        <v>1.5</v>
      </c>
      <c r="I116" s="1">
        <f>kursanci__3[[#This Row],[Stawka za godzinê]]*kursanci__3[[#This Row],[godz]]</f>
        <v>90</v>
      </c>
      <c r="J116" t="str">
        <f>UPPER(MID(kursanci__3[[#This Row],[Imiê kursanta]],1,3))</f>
        <v>KAT</v>
      </c>
      <c r="K116" s="1" t="str">
        <f>UPPER(MID(kursanci__3[[#This Row],[Przedmiot]],1,3))</f>
        <v>INF</v>
      </c>
      <c r="L116" s="1" t="str">
        <f>_xlfn.CONCAT(kursanci__3[[#This Row],[Imiê kursanta]],kursanci__3[[#This Row],[Przedmiot]])</f>
        <v>KatarzynaInformatyka</v>
      </c>
      <c r="M116" s="1">
        <f>IF(kursanci__3[[#This Row],[id]]=L115,M115+1,1)</f>
        <v>12</v>
      </c>
      <c r="N116" s="1">
        <f t="shared" si="1"/>
        <v>0</v>
      </c>
      <c r="O116" s="1" t="str">
        <f>_xlfn.CONCAT(kursanci__3[[#This Row],[3 imienia]],kursanci__3[[#This Row],[przedmiot2]],kursanci__3[[#This Row],[Column1]])</f>
        <v>KATINF12</v>
      </c>
    </row>
    <row r="117" spans="1:15" x14ac:dyDescent="0.25">
      <c r="A117" s="1" t="s">
        <v>18</v>
      </c>
      <c r="B117" s="1" t="s">
        <v>7</v>
      </c>
      <c r="C117" s="1" t="s">
        <v>67</v>
      </c>
      <c r="D117" s="2">
        <v>0.47916666666666669</v>
      </c>
      <c r="E117" s="2">
        <v>0.54166666666666663</v>
      </c>
      <c r="F117">
        <v>60</v>
      </c>
      <c r="G117" s="2">
        <f>kursanci__3[[#This Row],[Godzina zakoñczenia]]-kursanci__3[[#This Row],[Godzina rozpoczêcia]]</f>
        <v>6.2499999999999944E-2</v>
      </c>
      <c r="H117" s="1">
        <f>kursanci__3[[#This Row],[trwanie]]*24</f>
        <v>1.4999999999999987</v>
      </c>
      <c r="I117" s="1">
        <f>kursanci__3[[#This Row],[Stawka za godzinê]]*kursanci__3[[#This Row],[godz]]</f>
        <v>89.999999999999915</v>
      </c>
      <c r="J117" t="str">
        <f>UPPER(MID(kursanci__3[[#This Row],[Imiê kursanta]],1,3))</f>
        <v>KAT</v>
      </c>
      <c r="K117" s="1" t="str">
        <f>UPPER(MID(kursanci__3[[#This Row],[Przedmiot]],1,3))</f>
        <v>INF</v>
      </c>
      <c r="L117" s="1" t="str">
        <f>_xlfn.CONCAT(kursanci__3[[#This Row],[Imiê kursanta]],kursanci__3[[#This Row],[Przedmiot]])</f>
        <v>KatarzynaInformatyka</v>
      </c>
      <c r="M117" s="1">
        <f>IF(kursanci__3[[#This Row],[id]]=L116,M116+1,1)</f>
        <v>13</v>
      </c>
      <c r="N117" s="1">
        <f t="shared" si="1"/>
        <v>0</v>
      </c>
      <c r="O117" s="1" t="str">
        <f>_xlfn.CONCAT(kursanci__3[[#This Row],[3 imienia]],kursanci__3[[#This Row],[przedmiot2]],kursanci__3[[#This Row],[Column1]])</f>
        <v>KATINF13</v>
      </c>
    </row>
    <row r="118" spans="1:15" x14ac:dyDescent="0.25">
      <c r="A118" s="1" t="s">
        <v>18</v>
      </c>
      <c r="B118" s="1" t="s">
        <v>7</v>
      </c>
      <c r="C118" s="1" t="s">
        <v>67</v>
      </c>
      <c r="D118" s="2">
        <v>0.72916666666666663</v>
      </c>
      <c r="E118" s="2">
        <v>0.79166666666666663</v>
      </c>
      <c r="F118">
        <v>60</v>
      </c>
      <c r="G118" s="2">
        <f>kursanci__3[[#This Row],[Godzina zakoñczenia]]-kursanci__3[[#This Row],[Godzina rozpoczêcia]]</f>
        <v>6.25E-2</v>
      </c>
      <c r="H118" s="1">
        <f>kursanci__3[[#This Row],[trwanie]]*24</f>
        <v>1.5</v>
      </c>
      <c r="I118" s="1">
        <f>kursanci__3[[#This Row],[Stawka za godzinê]]*kursanci__3[[#This Row],[godz]]</f>
        <v>90</v>
      </c>
      <c r="J118" t="str">
        <f>UPPER(MID(kursanci__3[[#This Row],[Imiê kursanta]],1,3))</f>
        <v>KAT</v>
      </c>
      <c r="K118" s="1" t="str">
        <f>UPPER(MID(kursanci__3[[#This Row],[Przedmiot]],1,3))</f>
        <v>INF</v>
      </c>
      <c r="L118" s="1" t="str">
        <f>_xlfn.CONCAT(kursanci__3[[#This Row],[Imiê kursanta]],kursanci__3[[#This Row],[Przedmiot]])</f>
        <v>KatarzynaInformatyka</v>
      </c>
      <c r="M118" s="1">
        <f>IF(kursanci__3[[#This Row],[id]]=L117,M117+1,1)</f>
        <v>14</v>
      </c>
      <c r="N118" s="1">
        <f t="shared" si="1"/>
        <v>0</v>
      </c>
      <c r="O118" s="1" t="str">
        <f>_xlfn.CONCAT(kursanci__3[[#This Row],[3 imienia]],kursanci__3[[#This Row],[przedmiot2]],kursanci__3[[#This Row],[Column1]])</f>
        <v>KATINF14</v>
      </c>
    </row>
    <row r="119" spans="1:15" x14ac:dyDescent="0.25">
      <c r="A119" s="1" t="s">
        <v>18</v>
      </c>
      <c r="B119" s="1" t="s">
        <v>7</v>
      </c>
      <c r="C119" s="1" t="s">
        <v>71</v>
      </c>
      <c r="D119" s="2">
        <v>0.375</v>
      </c>
      <c r="E119" s="2">
        <v>0.4375</v>
      </c>
      <c r="F119">
        <v>60</v>
      </c>
      <c r="G119" s="2">
        <f>kursanci__3[[#This Row],[Godzina zakoñczenia]]-kursanci__3[[#This Row],[Godzina rozpoczêcia]]</f>
        <v>6.25E-2</v>
      </c>
      <c r="H119" s="1">
        <f>kursanci__3[[#This Row],[trwanie]]*24</f>
        <v>1.5</v>
      </c>
      <c r="I119" s="1">
        <f>kursanci__3[[#This Row],[Stawka za godzinê]]*kursanci__3[[#This Row],[godz]]</f>
        <v>90</v>
      </c>
      <c r="J119" t="str">
        <f>UPPER(MID(kursanci__3[[#This Row],[Imiê kursanta]],1,3))</f>
        <v>KAT</v>
      </c>
      <c r="K119" s="1" t="str">
        <f>UPPER(MID(kursanci__3[[#This Row],[Przedmiot]],1,3))</f>
        <v>INF</v>
      </c>
      <c r="L119" s="1" t="str">
        <f>_xlfn.CONCAT(kursanci__3[[#This Row],[Imiê kursanta]],kursanci__3[[#This Row],[Przedmiot]])</f>
        <v>KatarzynaInformatyka</v>
      </c>
      <c r="M119" s="1">
        <f>IF(kursanci__3[[#This Row],[id]]=L118,M118+1,1)</f>
        <v>15</v>
      </c>
      <c r="N119" s="1">
        <f t="shared" si="1"/>
        <v>0</v>
      </c>
      <c r="O119" s="1" t="str">
        <f>_xlfn.CONCAT(kursanci__3[[#This Row],[3 imienia]],kursanci__3[[#This Row],[przedmiot2]],kursanci__3[[#This Row],[Column1]])</f>
        <v>KATINF15</v>
      </c>
    </row>
    <row r="120" spans="1:15" x14ac:dyDescent="0.25">
      <c r="A120" s="1" t="s">
        <v>18</v>
      </c>
      <c r="B120" s="1" t="s">
        <v>7</v>
      </c>
      <c r="C120" s="1" t="s">
        <v>73</v>
      </c>
      <c r="D120" s="2">
        <v>0.54166666666666663</v>
      </c>
      <c r="E120" s="2">
        <v>0.60416666666666663</v>
      </c>
      <c r="F120">
        <v>60</v>
      </c>
      <c r="G120" s="2">
        <f>kursanci__3[[#This Row],[Godzina zakoñczenia]]-kursanci__3[[#This Row],[Godzina rozpoczêcia]]</f>
        <v>6.25E-2</v>
      </c>
      <c r="H120" s="1">
        <f>kursanci__3[[#This Row],[trwanie]]*24</f>
        <v>1.5</v>
      </c>
      <c r="I120" s="1">
        <f>kursanci__3[[#This Row],[Stawka za godzinê]]*kursanci__3[[#This Row],[godz]]</f>
        <v>90</v>
      </c>
      <c r="J120" t="str">
        <f>UPPER(MID(kursanci__3[[#This Row],[Imiê kursanta]],1,3))</f>
        <v>KAT</v>
      </c>
      <c r="K120" s="1" t="str">
        <f>UPPER(MID(kursanci__3[[#This Row],[Przedmiot]],1,3))</f>
        <v>INF</v>
      </c>
      <c r="L120" s="1" t="str">
        <f>_xlfn.CONCAT(kursanci__3[[#This Row],[Imiê kursanta]],kursanci__3[[#This Row],[Przedmiot]])</f>
        <v>KatarzynaInformatyka</v>
      </c>
      <c r="M120" s="1">
        <f>IF(kursanci__3[[#This Row],[id]]=L119,M119+1,1)</f>
        <v>16</v>
      </c>
      <c r="N120" s="1">
        <f t="shared" si="1"/>
        <v>0</v>
      </c>
      <c r="O120" s="1" t="str">
        <f>_xlfn.CONCAT(kursanci__3[[#This Row],[3 imienia]],kursanci__3[[#This Row],[przedmiot2]],kursanci__3[[#This Row],[Column1]])</f>
        <v>KATINF16</v>
      </c>
    </row>
    <row r="121" spans="1:15" x14ac:dyDescent="0.25">
      <c r="A121" s="1" t="s">
        <v>18</v>
      </c>
      <c r="B121" s="1" t="s">
        <v>7</v>
      </c>
      <c r="C121" s="1" t="s">
        <v>79</v>
      </c>
      <c r="D121" s="2">
        <v>0.52083333333333337</v>
      </c>
      <c r="E121" s="2">
        <v>0.58333333333333337</v>
      </c>
      <c r="F121">
        <v>60</v>
      </c>
      <c r="G121" s="2">
        <f>kursanci__3[[#This Row],[Godzina zakoñczenia]]-kursanci__3[[#This Row],[Godzina rozpoczêcia]]</f>
        <v>6.25E-2</v>
      </c>
      <c r="H121" s="1">
        <f>kursanci__3[[#This Row],[trwanie]]*24</f>
        <v>1.5</v>
      </c>
      <c r="I121" s="1">
        <f>kursanci__3[[#This Row],[Stawka za godzinê]]*kursanci__3[[#This Row],[godz]]</f>
        <v>90</v>
      </c>
      <c r="J121" t="str">
        <f>UPPER(MID(kursanci__3[[#This Row],[Imiê kursanta]],1,3))</f>
        <v>KAT</v>
      </c>
      <c r="K121" s="1" t="str">
        <f>UPPER(MID(kursanci__3[[#This Row],[Przedmiot]],1,3))</f>
        <v>INF</v>
      </c>
      <c r="L121" s="1" t="str">
        <f>_xlfn.CONCAT(kursanci__3[[#This Row],[Imiê kursanta]],kursanci__3[[#This Row],[Przedmiot]])</f>
        <v>KatarzynaInformatyka</v>
      </c>
      <c r="M121" s="1">
        <f>IF(kursanci__3[[#This Row],[id]]=L120,M120+1,1)</f>
        <v>17</v>
      </c>
      <c r="N121" s="1">
        <f t="shared" si="1"/>
        <v>0</v>
      </c>
      <c r="O121" s="1" t="str">
        <f>_xlfn.CONCAT(kursanci__3[[#This Row],[3 imienia]],kursanci__3[[#This Row],[przedmiot2]],kursanci__3[[#This Row],[Column1]])</f>
        <v>KATINF17</v>
      </c>
    </row>
    <row r="122" spans="1:15" x14ac:dyDescent="0.25">
      <c r="A122" s="1" t="s">
        <v>18</v>
      </c>
      <c r="B122" s="1" t="s">
        <v>7</v>
      </c>
      <c r="C122" s="1" t="s">
        <v>83</v>
      </c>
      <c r="D122" s="2">
        <v>0.375</v>
      </c>
      <c r="E122" s="2">
        <v>0.41666666666666669</v>
      </c>
      <c r="F122">
        <v>60</v>
      </c>
      <c r="G122" s="2">
        <f>kursanci__3[[#This Row],[Godzina zakoñczenia]]-kursanci__3[[#This Row],[Godzina rozpoczêcia]]</f>
        <v>4.1666666666666685E-2</v>
      </c>
      <c r="H122" s="1">
        <f>kursanci__3[[#This Row],[trwanie]]*24</f>
        <v>1.0000000000000004</v>
      </c>
      <c r="I122" s="1">
        <f>kursanci__3[[#This Row],[Stawka za godzinê]]*kursanci__3[[#This Row],[godz]]</f>
        <v>60.000000000000028</v>
      </c>
      <c r="J122" t="str">
        <f>UPPER(MID(kursanci__3[[#This Row],[Imiê kursanta]],1,3))</f>
        <v>KAT</v>
      </c>
      <c r="K122" s="1" t="str">
        <f>UPPER(MID(kursanci__3[[#This Row],[Przedmiot]],1,3))</f>
        <v>INF</v>
      </c>
      <c r="L122" s="1" t="str">
        <f>_xlfn.CONCAT(kursanci__3[[#This Row],[Imiê kursanta]],kursanci__3[[#This Row],[Przedmiot]])</f>
        <v>KatarzynaInformatyka</v>
      </c>
      <c r="M122" s="1">
        <f>IF(kursanci__3[[#This Row],[id]]=L121,M121+1,1)</f>
        <v>18</v>
      </c>
      <c r="N122" s="1">
        <f t="shared" si="1"/>
        <v>0</v>
      </c>
      <c r="O122" s="1" t="str">
        <f>_xlfn.CONCAT(kursanci__3[[#This Row],[3 imienia]],kursanci__3[[#This Row],[przedmiot2]],kursanci__3[[#This Row],[Column1]])</f>
        <v>KATINF18</v>
      </c>
    </row>
    <row r="123" spans="1:15" x14ac:dyDescent="0.25">
      <c r="A123" s="1" t="s">
        <v>18</v>
      </c>
      <c r="B123" s="1" t="s">
        <v>7</v>
      </c>
      <c r="C123" s="1" t="s">
        <v>83</v>
      </c>
      <c r="D123" s="2">
        <v>0.5</v>
      </c>
      <c r="E123" s="2">
        <v>0.5625</v>
      </c>
      <c r="F123">
        <v>60</v>
      </c>
      <c r="G123" s="2">
        <f>kursanci__3[[#This Row],[Godzina zakoñczenia]]-kursanci__3[[#This Row],[Godzina rozpoczêcia]]</f>
        <v>6.25E-2</v>
      </c>
      <c r="H123" s="1">
        <f>kursanci__3[[#This Row],[trwanie]]*24</f>
        <v>1.5</v>
      </c>
      <c r="I123" s="1">
        <f>kursanci__3[[#This Row],[Stawka za godzinê]]*kursanci__3[[#This Row],[godz]]</f>
        <v>90</v>
      </c>
      <c r="J123" t="str">
        <f>UPPER(MID(kursanci__3[[#This Row],[Imiê kursanta]],1,3))</f>
        <v>KAT</v>
      </c>
      <c r="K123" s="1" t="str">
        <f>UPPER(MID(kursanci__3[[#This Row],[Przedmiot]],1,3))</f>
        <v>INF</v>
      </c>
      <c r="L123" s="1" t="str">
        <f>_xlfn.CONCAT(kursanci__3[[#This Row],[Imiê kursanta]],kursanci__3[[#This Row],[Przedmiot]])</f>
        <v>KatarzynaInformatyka</v>
      </c>
      <c r="M123" s="1">
        <f>IF(kursanci__3[[#This Row],[id]]=L122,M122+1,1)</f>
        <v>19</v>
      </c>
      <c r="N123" s="1">
        <f t="shared" si="1"/>
        <v>0</v>
      </c>
      <c r="O123" s="1" t="str">
        <f>_xlfn.CONCAT(kursanci__3[[#This Row],[3 imienia]],kursanci__3[[#This Row],[przedmiot2]],kursanci__3[[#This Row],[Column1]])</f>
        <v>KATINF19</v>
      </c>
    </row>
    <row r="124" spans="1:15" x14ac:dyDescent="0.25">
      <c r="A124" s="1" t="s">
        <v>18</v>
      </c>
      <c r="B124" s="1" t="s">
        <v>7</v>
      </c>
      <c r="C124" s="1" t="s">
        <v>84</v>
      </c>
      <c r="D124" s="2">
        <v>0.375</v>
      </c>
      <c r="E124" s="2">
        <v>0.4375</v>
      </c>
      <c r="F124">
        <v>60</v>
      </c>
      <c r="G124" s="2">
        <f>kursanci__3[[#This Row],[Godzina zakoñczenia]]-kursanci__3[[#This Row],[Godzina rozpoczêcia]]</f>
        <v>6.25E-2</v>
      </c>
      <c r="H124" s="1">
        <f>kursanci__3[[#This Row],[trwanie]]*24</f>
        <v>1.5</v>
      </c>
      <c r="I124" s="1">
        <f>kursanci__3[[#This Row],[Stawka za godzinê]]*kursanci__3[[#This Row],[godz]]</f>
        <v>90</v>
      </c>
      <c r="J124" t="str">
        <f>UPPER(MID(kursanci__3[[#This Row],[Imiê kursanta]],1,3))</f>
        <v>KAT</v>
      </c>
      <c r="K124" s="1" t="str">
        <f>UPPER(MID(kursanci__3[[#This Row],[Przedmiot]],1,3))</f>
        <v>INF</v>
      </c>
      <c r="L124" s="1" t="str">
        <f>_xlfn.CONCAT(kursanci__3[[#This Row],[Imiê kursanta]],kursanci__3[[#This Row],[Przedmiot]])</f>
        <v>KatarzynaInformatyka</v>
      </c>
      <c r="M124" s="1">
        <f>IF(kursanci__3[[#This Row],[id]]=L123,M123+1,1)</f>
        <v>20</v>
      </c>
      <c r="N124" s="1">
        <f t="shared" si="1"/>
        <v>0</v>
      </c>
      <c r="O124" s="1" t="str">
        <f>_xlfn.CONCAT(kursanci__3[[#This Row],[3 imienia]],kursanci__3[[#This Row],[przedmiot2]],kursanci__3[[#This Row],[Column1]])</f>
        <v>KATINF20</v>
      </c>
    </row>
    <row r="125" spans="1:15" x14ac:dyDescent="0.25">
      <c r="A125" s="1" t="s">
        <v>18</v>
      </c>
      <c r="B125" s="1" t="s">
        <v>7</v>
      </c>
      <c r="C125" s="1" t="s">
        <v>84</v>
      </c>
      <c r="D125" s="2">
        <v>0.45833333333333331</v>
      </c>
      <c r="E125" s="2">
        <v>0.53125</v>
      </c>
      <c r="F125">
        <v>60</v>
      </c>
      <c r="G125" s="2">
        <f>kursanci__3[[#This Row],[Godzina zakoñczenia]]-kursanci__3[[#This Row],[Godzina rozpoczêcia]]</f>
        <v>7.2916666666666685E-2</v>
      </c>
      <c r="H125" s="1">
        <f>kursanci__3[[#This Row],[trwanie]]*24</f>
        <v>1.7500000000000004</v>
      </c>
      <c r="I125" s="1">
        <f>kursanci__3[[#This Row],[Stawka za godzinê]]*kursanci__3[[#This Row],[godz]]</f>
        <v>105.00000000000003</v>
      </c>
      <c r="J125" t="str">
        <f>UPPER(MID(kursanci__3[[#This Row],[Imiê kursanta]],1,3))</f>
        <v>KAT</v>
      </c>
      <c r="K125" s="1" t="str">
        <f>UPPER(MID(kursanci__3[[#This Row],[Przedmiot]],1,3))</f>
        <v>INF</v>
      </c>
      <c r="L125" s="1" t="str">
        <f>_xlfn.CONCAT(kursanci__3[[#This Row],[Imiê kursanta]],kursanci__3[[#This Row],[Przedmiot]])</f>
        <v>KatarzynaInformatyka</v>
      </c>
      <c r="M125" s="1">
        <f>IF(kursanci__3[[#This Row],[id]]=L124,M124+1,1)</f>
        <v>21</v>
      </c>
      <c r="N125" s="1">
        <f t="shared" si="1"/>
        <v>0</v>
      </c>
      <c r="O125" s="1" t="str">
        <f>_xlfn.CONCAT(kursanci__3[[#This Row],[3 imienia]],kursanci__3[[#This Row],[przedmiot2]],kursanci__3[[#This Row],[Column1]])</f>
        <v>KATINF21</v>
      </c>
    </row>
    <row r="126" spans="1:15" x14ac:dyDescent="0.25">
      <c r="A126" s="1" t="s">
        <v>18</v>
      </c>
      <c r="B126" s="1" t="s">
        <v>7</v>
      </c>
      <c r="C126" s="1" t="s">
        <v>87</v>
      </c>
      <c r="D126" s="2">
        <v>0.375</v>
      </c>
      <c r="E126" s="2">
        <v>0.41666666666666669</v>
      </c>
      <c r="F126">
        <v>60</v>
      </c>
      <c r="G126" s="2">
        <f>kursanci__3[[#This Row],[Godzina zakoñczenia]]-kursanci__3[[#This Row],[Godzina rozpoczêcia]]</f>
        <v>4.1666666666666685E-2</v>
      </c>
      <c r="H126" s="1">
        <f>kursanci__3[[#This Row],[trwanie]]*24</f>
        <v>1.0000000000000004</v>
      </c>
      <c r="I126" s="1">
        <f>kursanci__3[[#This Row],[Stawka za godzinê]]*kursanci__3[[#This Row],[godz]]</f>
        <v>60.000000000000028</v>
      </c>
      <c r="J126" t="str">
        <f>UPPER(MID(kursanci__3[[#This Row],[Imiê kursanta]],1,3))</f>
        <v>KAT</v>
      </c>
      <c r="K126" s="1" t="str">
        <f>UPPER(MID(kursanci__3[[#This Row],[Przedmiot]],1,3))</f>
        <v>INF</v>
      </c>
      <c r="L126" s="1" t="str">
        <f>_xlfn.CONCAT(kursanci__3[[#This Row],[Imiê kursanta]],kursanci__3[[#This Row],[Przedmiot]])</f>
        <v>KatarzynaInformatyka</v>
      </c>
      <c r="M126" s="1">
        <f>IF(kursanci__3[[#This Row],[id]]=L125,M125+1,1)</f>
        <v>22</v>
      </c>
      <c r="N126" s="1">
        <f t="shared" si="1"/>
        <v>0</v>
      </c>
      <c r="O126" s="1" t="str">
        <f>_xlfn.CONCAT(kursanci__3[[#This Row],[3 imienia]],kursanci__3[[#This Row],[przedmiot2]],kursanci__3[[#This Row],[Column1]])</f>
        <v>KATINF22</v>
      </c>
    </row>
    <row r="127" spans="1:15" x14ac:dyDescent="0.25">
      <c r="A127" s="1" t="s">
        <v>18</v>
      </c>
      <c r="B127" s="1" t="s">
        <v>7</v>
      </c>
      <c r="C127" s="1" t="s">
        <v>87</v>
      </c>
      <c r="D127" s="2">
        <v>0.69791666666666663</v>
      </c>
      <c r="E127" s="2">
        <v>0.77083333333333337</v>
      </c>
      <c r="F127">
        <v>60</v>
      </c>
      <c r="G127" s="2">
        <f>kursanci__3[[#This Row],[Godzina zakoñczenia]]-kursanci__3[[#This Row],[Godzina rozpoczêcia]]</f>
        <v>7.2916666666666741E-2</v>
      </c>
      <c r="H127" s="1">
        <f>kursanci__3[[#This Row],[trwanie]]*24</f>
        <v>1.7500000000000018</v>
      </c>
      <c r="I127" s="1">
        <f>kursanci__3[[#This Row],[Stawka za godzinê]]*kursanci__3[[#This Row],[godz]]</f>
        <v>105.00000000000011</v>
      </c>
      <c r="J127" t="str">
        <f>UPPER(MID(kursanci__3[[#This Row],[Imiê kursanta]],1,3))</f>
        <v>KAT</v>
      </c>
      <c r="K127" s="1" t="str">
        <f>UPPER(MID(kursanci__3[[#This Row],[Przedmiot]],1,3))</f>
        <v>INF</v>
      </c>
      <c r="L127" s="1" t="str">
        <f>_xlfn.CONCAT(kursanci__3[[#This Row],[Imiê kursanta]],kursanci__3[[#This Row],[Przedmiot]])</f>
        <v>KatarzynaInformatyka</v>
      </c>
      <c r="M127" s="1">
        <f>IF(kursanci__3[[#This Row],[id]]=L126,M126+1,1)</f>
        <v>23</v>
      </c>
      <c r="N127" s="1">
        <f t="shared" si="1"/>
        <v>0</v>
      </c>
      <c r="O127" s="1" t="str">
        <f>_xlfn.CONCAT(kursanci__3[[#This Row],[3 imienia]],kursanci__3[[#This Row],[przedmiot2]],kursanci__3[[#This Row],[Column1]])</f>
        <v>KATINF23</v>
      </c>
    </row>
    <row r="128" spans="1:15" x14ac:dyDescent="0.25">
      <c r="A128" s="1" t="s">
        <v>18</v>
      </c>
      <c r="B128" s="1" t="s">
        <v>7</v>
      </c>
      <c r="C128" s="1" t="s">
        <v>99</v>
      </c>
      <c r="D128" s="2">
        <v>0.52083333333333337</v>
      </c>
      <c r="E128" s="2">
        <v>0.58333333333333337</v>
      </c>
      <c r="F128">
        <v>60</v>
      </c>
      <c r="G128" s="2">
        <f>kursanci__3[[#This Row],[Godzina zakoñczenia]]-kursanci__3[[#This Row],[Godzina rozpoczêcia]]</f>
        <v>6.25E-2</v>
      </c>
      <c r="H128" s="1">
        <f>kursanci__3[[#This Row],[trwanie]]*24</f>
        <v>1.5</v>
      </c>
      <c r="I128" s="1">
        <f>kursanci__3[[#This Row],[Stawka za godzinê]]*kursanci__3[[#This Row],[godz]]</f>
        <v>90</v>
      </c>
      <c r="J128" t="str">
        <f>UPPER(MID(kursanci__3[[#This Row],[Imiê kursanta]],1,3))</f>
        <v>KAT</v>
      </c>
      <c r="K128" s="1" t="str">
        <f>UPPER(MID(kursanci__3[[#This Row],[Przedmiot]],1,3))</f>
        <v>INF</v>
      </c>
      <c r="L128" s="1" t="str">
        <f>_xlfn.CONCAT(kursanci__3[[#This Row],[Imiê kursanta]],kursanci__3[[#This Row],[Przedmiot]])</f>
        <v>KatarzynaInformatyka</v>
      </c>
      <c r="M128" s="1">
        <f>IF(kursanci__3[[#This Row],[id]]=L127,M127+1,1)</f>
        <v>24</v>
      </c>
      <c r="N128" s="1">
        <f t="shared" si="1"/>
        <v>1</v>
      </c>
      <c r="O128" s="1" t="str">
        <f>_xlfn.CONCAT(kursanci__3[[#This Row],[3 imienia]],kursanci__3[[#This Row],[przedmiot2]],kursanci__3[[#This Row],[Column1]])</f>
        <v>KATINF24</v>
      </c>
    </row>
    <row r="129" spans="1:15" x14ac:dyDescent="0.25">
      <c r="A129" s="1" t="s">
        <v>26</v>
      </c>
      <c r="B129" s="1" t="s">
        <v>14</v>
      </c>
      <c r="C129" s="1" t="s">
        <v>25</v>
      </c>
      <c r="D129" s="2">
        <v>0.4375</v>
      </c>
      <c r="E129" s="2">
        <v>0.47916666666666669</v>
      </c>
      <c r="F129">
        <v>40</v>
      </c>
      <c r="G129" s="2">
        <f>kursanci__3[[#This Row],[Godzina zakoñczenia]]-kursanci__3[[#This Row],[Godzina rozpoczêcia]]</f>
        <v>4.1666666666666685E-2</v>
      </c>
      <c r="H129" s="1">
        <f>kursanci__3[[#This Row],[trwanie]]*24</f>
        <v>1.0000000000000004</v>
      </c>
      <c r="I129" s="1">
        <f>kursanci__3[[#This Row],[Stawka za godzinê]]*kursanci__3[[#This Row],[godz]]</f>
        <v>40.000000000000014</v>
      </c>
      <c r="J129" t="str">
        <f>UPPER(MID(kursanci__3[[#This Row],[Imiê kursanta]],1,3))</f>
        <v>MAC</v>
      </c>
      <c r="K129" s="1" t="str">
        <f>UPPER(MID(kursanci__3[[#This Row],[Przedmiot]],1,3))</f>
        <v>FIZ</v>
      </c>
      <c r="L129" s="1" t="str">
        <f>_xlfn.CONCAT(kursanci__3[[#This Row],[Imiê kursanta]],kursanci__3[[#This Row],[Przedmiot]])</f>
        <v>MaciejFizyka</v>
      </c>
      <c r="M129" s="1">
        <f>IF(kursanci__3[[#This Row],[id]]=L128,M128+1,1)</f>
        <v>1</v>
      </c>
      <c r="N129" s="1">
        <f t="shared" si="1"/>
        <v>0</v>
      </c>
      <c r="O129" s="1" t="str">
        <f>_xlfn.CONCAT(kursanci__3[[#This Row],[3 imienia]],kursanci__3[[#This Row],[przedmiot2]],kursanci__3[[#This Row],[Column1]])</f>
        <v>MACFIZ1</v>
      </c>
    </row>
    <row r="130" spans="1:15" x14ac:dyDescent="0.25">
      <c r="A130" s="1" t="s">
        <v>26</v>
      </c>
      <c r="B130" s="1" t="s">
        <v>14</v>
      </c>
      <c r="C130" s="1" t="s">
        <v>25</v>
      </c>
      <c r="D130" s="2">
        <v>0.47916666666666669</v>
      </c>
      <c r="E130" s="2">
        <v>0.53125</v>
      </c>
      <c r="F130">
        <v>40</v>
      </c>
      <c r="G130" s="2">
        <f>kursanci__3[[#This Row],[Godzina zakoñczenia]]-kursanci__3[[#This Row],[Godzina rozpoczêcia]]</f>
        <v>5.2083333333333315E-2</v>
      </c>
      <c r="H130" s="1">
        <f>kursanci__3[[#This Row],[trwanie]]*24</f>
        <v>1.2499999999999996</v>
      </c>
      <c r="I130" s="1">
        <f>kursanci__3[[#This Row],[Stawka za godzinê]]*kursanci__3[[#This Row],[godz]]</f>
        <v>49.999999999999986</v>
      </c>
      <c r="J130" t="str">
        <f>UPPER(MID(kursanci__3[[#This Row],[Imiê kursanta]],1,3))</f>
        <v>MAC</v>
      </c>
      <c r="K130" s="1" t="str">
        <f>UPPER(MID(kursanci__3[[#This Row],[Przedmiot]],1,3))</f>
        <v>FIZ</v>
      </c>
      <c r="L130" s="1" t="str">
        <f>_xlfn.CONCAT(kursanci__3[[#This Row],[Imiê kursanta]],kursanci__3[[#This Row],[Przedmiot]])</f>
        <v>MaciejFizyka</v>
      </c>
      <c r="M130" s="1">
        <f>IF(kursanci__3[[#This Row],[id]]=L129,M129+1,1)</f>
        <v>2</v>
      </c>
      <c r="N130" s="1">
        <f t="shared" si="1"/>
        <v>0</v>
      </c>
      <c r="O130" s="1" t="str">
        <f>_xlfn.CONCAT(kursanci__3[[#This Row],[3 imienia]],kursanci__3[[#This Row],[przedmiot2]],kursanci__3[[#This Row],[Column1]])</f>
        <v>MACFIZ2</v>
      </c>
    </row>
    <row r="131" spans="1:15" x14ac:dyDescent="0.25">
      <c r="A131" s="1" t="s">
        <v>26</v>
      </c>
      <c r="B131" s="1" t="s">
        <v>14</v>
      </c>
      <c r="C131" s="1" t="s">
        <v>33</v>
      </c>
      <c r="D131" s="2">
        <v>0.4375</v>
      </c>
      <c r="E131" s="2">
        <v>0.47916666666666669</v>
      </c>
      <c r="F131">
        <v>40</v>
      </c>
      <c r="G131" s="2">
        <f>kursanci__3[[#This Row],[Godzina zakoñczenia]]-kursanci__3[[#This Row],[Godzina rozpoczêcia]]</f>
        <v>4.1666666666666685E-2</v>
      </c>
      <c r="H131" s="1">
        <f>kursanci__3[[#This Row],[trwanie]]*24</f>
        <v>1.0000000000000004</v>
      </c>
      <c r="I131" s="1">
        <f>kursanci__3[[#This Row],[Stawka za godzinê]]*kursanci__3[[#This Row],[godz]]</f>
        <v>40.000000000000014</v>
      </c>
      <c r="J131" t="str">
        <f>UPPER(MID(kursanci__3[[#This Row],[Imiê kursanta]],1,3))</f>
        <v>MAC</v>
      </c>
      <c r="K131" s="1" t="str">
        <f>UPPER(MID(kursanci__3[[#This Row],[Przedmiot]],1,3))</f>
        <v>FIZ</v>
      </c>
      <c r="L131" s="1" t="str">
        <f>_xlfn.CONCAT(kursanci__3[[#This Row],[Imiê kursanta]],kursanci__3[[#This Row],[Przedmiot]])</f>
        <v>MaciejFizyka</v>
      </c>
      <c r="M131" s="1">
        <f>IF(kursanci__3[[#This Row],[id]]=L130,M130+1,1)</f>
        <v>3</v>
      </c>
      <c r="N131" s="1">
        <f t="shared" si="1"/>
        <v>0</v>
      </c>
      <c r="O131" s="1" t="str">
        <f>_xlfn.CONCAT(kursanci__3[[#This Row],[3 imienia]],kursanci__3[[#This Row],[przedmiot2]],kursanci__3[[#This Row],[Column1]])</f>
        <v>MACFIZ3</v>
      </c>
    </row>
    <row r="132" spans="1:15" x14ac:dyDescent="0.25">
      <c r="A132" s="1" t="s">
        <v>26</v>
      </c>
      <c r="B132" s="1" t="s">
        <v>14</v>
      </c>
      <c r="C132" s="1" t="s">
        <v>34</v>
      </c>
      <c r="D132" s="2">
        <v>0.53125</v>
      </c>
      <c r="E132" s="2">
        <v>0.60416666666666663</v>
      </c>
      <c r="F132">
        <v>40</v>
      </c>
      <c r="G132" s="2">
        <f>kursanci__3[[#This Row],[Godzina zakoñczenia]]-kursanci__3[[#This Row],[Godzina rozpoczêcia]]</f>
        <v>7.291666666666663E-2</v>
      </c>
      <c r="H132" s="1">
        <f>kursanci__3[[#This Row],[trwanie]]*24</f>
        <v>1.7499999999999991</v>
      </c>
      <c r="I132" s="1">
        <f>kursanci__3[[#This Row],[Stawka za godzinê]]*kursanci__3[[#This Row],[godz]]</f>
        <v>69.999999999999972</v>
      </c>
      <c r="J132" t="str">
        <f>UPPER(MID(kursanci__3[[#This Row],[Imiê kursanta]],1,3))</f>
        <v>MAC</v>
      </c>
      <c r="K132" s="1" t="str">
        <f>UPPER(MID(kursanci__3[[#This Row],[Przedmiot]],1,3))</f>
        <v>FIZ</v>
      </c>
      <c r="L132" s="1" t="str">
        <f>_xlfn.CONCAT(kursanci__3[[#This Row],[Imiê kursanta]],kursanci__3[[#This Row],[Przedmiot]])</f>
        <v>MaciejFizyka</v>
      </c>
      <c r="M132" s="1">
        <f>IF(kursanci__3[[#This Row],[id]]=L131,M131+1,1)</f>
        <v>4</v>
      </c>
      <c r="N132" s="1">
        <f t="shared" ref="N132:N195" si="2">IF(M133=1,1,0)</f>
        <v>0</v>
      </c>
      <c r="O132" s="1" t="str">
        <f>_xlfn.CONCAT(kursanci__3[[#This Row],[3 imienia]],kursanci__3[[#This Row],[przedmiot2]],kursanci__3[[#This Row],[Column1]])</f>
        <v>MACFIZ4</v>
      </c>
    </row>
    <row r="133" spans="1:15" x14ac:dyDescent="0.25">
      <c r="A133" s="1" t="s">
        <v>26</v>
      </c>
      <c r="B133" s="1" t="s">
        <v>14</v>
      </c>
      <c r="C133" s="1" t="s">
        <v>41</v>
      </c>
      <c r="D133" s="2">
        <v>0.375</v>
      </c>
      <c r="E133" s="2">
        <v>0.41666666666666669</v>
      </c>
      <c r="F133">
        <v>40</v>
      </c>
      <c r="G133" s="2">
        <f>kursanci__3[[#This Row],[Godzina zakoñczenia]]-kursanci__3[[#This Row],[Godzina rozpoczêcia]]</f>
        <v>4.1666666666666685E-2</v>
      </c>
      <c r="H133" s="1">
        <f>kursanci__3[[#This Row],[trwanie]]*24</f>
        <v>1.0000000000000004</v>
      </c>
      <c r="I133" s="1">
        <f>kursanci__3[[#This Row],[Stawka za godzinê]]*kursanci__3[[#This Row],[godz]]</f>
        <v>40.000000000000014</v>
      </c>
      <c r="J133" t="str">
        <f>UPPER(MID(kursanci__3[[#This Row],[Imiê kursanta]],1,3))</f>
        <v>MAC</v>
      </c>
      <c r="K133" s="1" t="str">
        <f>UPPER(MID(kursanci__3[[#This Row],[Przedmiot]],1,3))</f>
        <v>FIZ</v>
      </c>
      <c r="L133" s="1" t="str">
        <f>_xlfn.CONCAT(kursanci__3[[#This Row],[Imiê kursanta]],kursanci__3[[#This Row],[Przedmiot]])</f>
        <v>MaciejFizyka</v>
      </c>
      <c r="M133" s="1">
        <f>IF(kursanci__3[[#This Row],[id]]=L132,M132+1,1)</f>
        <v>5</v>
      </c>
      <c r="N133" s="1">
        <f t="shared" si="2"/>
        <v>0</v>
      </c>
      <c r="O133" s="1" t="str">
        <f>_xlfn.CONCAT(kursanci__3[[#This Row],[3 imienia]],kursanci__3[[#This Row],[przedmiot2]],kursanci__3[[#This Row],[Column1]])</f>
        <v>MACFIZ5</v>
      </c>
    </row>
    <row r="134" spans="1:15" x14ac:dyDescent="0.25">
      <c r="A134" s="1" t="s">
        <v>26</v>
      </c>
      <c r="B134" s="1" t="s">
        <v>14</v>
      </c>
      <c r="C134" s="1" t="s">
        <v>42</v>
      </c>
      <c r="D134" s="2">
        <v>0.375</v>
      </c>
      <c r="E134" s="2">
        <v>0.45833333333333331</v>
      </c>
      <c r="F134">
        <v>40</v>
      </c>
      <c r="G134" s="2">
        <f>kursanci__3[[#This Row],[Godzina zakoñczenia]]-kursanci__3[[#This Row],[Godzina rozpoczêcia]]</f>
        <v>8.3333333333333315E-2</v>
      </c>
      <c r="H134" s="1">
        <f>kursanci__3[[#This Row],[trwanie]]*24</f>
        <v>1.9999999999999996</v>
      </c>
      <c r="I134" s="1">
        <f>kursanci__3[[#This Row],[Stawka za godzinê]]*kursanci__3[[#This Row],[godz]]</f>
        <v>79.999999999999986</v>
      </c>
      <c r="J134" t="str">
        <f>UPPER(MID(kursanci__3[[#This Row],[Imiê kursanta]],1,3))</f>
        <v>MAC</v>
      </c>
      <c r="K134" s="1" t="str">
        <f>UPPER(MID(kursanci__3[[#This Row],[Przedmiot]],1,3))</f>
        <v>FIZ</v>
      </c>
      <c r="L134" s="1" t="str">
        <f>_xlfn.CONCAT(kursanci__3[[#This Row],[Imiê kursanta]],kursanci__3[[#This Row],[Przedmiot]])</f>
        <v>MaciejFizyka</v>
      </c>
      <c r="M134" s="1">
        <f>IF(kursanci__3[[#This Row],[id]]=L133,M133+1,1)</f>
        <v>6</v>
      </c>
      <c r="N134" s="1">
        <f t="shared" si="2"/>
        <v>0</v>
      </c>
      <c r="O134" s="1" t="str">
        <f>_xlfn.CONCAT(kursanci__3[[#This Row],[3 imienia]],kursanci__3[[#This Row],[przedmiot2]],kursanci__3[[#This Row],[Column1]])</f>
        <v>MACFIZ6</v>
      </c>
    </row>
    <row r="135" spans="1:15" x14ac:dyDescent="0.25">
      <c r="A135" s="1" t="s">
        <v>26</v>
      </c>
      <c r="B135" s="1" t="s">
        <v>14</v>
      </c>
      <c r="C135" s="1" t="s">
        <v>42</v>
      </c>
      <c r="D135" s="2">
        <v>0.46875</v>
      </c>
      <c r="E135" s="2">
        <v>0.53125</v>
      </c>
      <c r="F135">
        <v>40</v>
      </c>
      <c r="G135" s="2">
        <f>kursanci__3[[#This Row],[Godzina zakoñczenia]]-kursanci__3[[#This Row],[Godzina rozpoczêcia]]</f>
        <v>6.25E-2</v>
      </c>
      <c r="H135" s="1">
        <f>kursanci__3[[#This Row],[trwanie]]*24</f>
        <v>1.5</v>
      </c>
      <c r="I135" s="1">
        <f>kursanci__3[[#This Row],[Stawka za godzinê]]*kursanci__3[[#This Row],[godz]]</f>
        <v>60</v>
      </c>
      <c r="J135" t="str">
        <f>UPPER(MID(kursanci__3[[#This Row],[Imiê kursanta]],1,3))</f>
        <v>MAC</v>
      </c>
      <c r="K135" s="1" t="str">
        <f>UPPER(MID(kursanci__3[[#This Row],[Przedmiot]],1,3))</f>
        <v>FIZ</v>
      </c>
      <c r="L135" s="1" t="str">
        <f>_xlfn.CONCAT(kursanci__3[[#This Row],[Imiê kursanta]],kursanci__3[[#This Row],[Przedmiot]])</f>
        <v>MaciejFizyka</v>
      </c>
      <c r="M135" s="1">
        <f>IF(kursanci__3[[#This Row],[id]]=L134,M134+1,1)</f>
        <v>7</v>
      </c>
      <c r="N135" s="1">
        <f t="shared" si="2"/>
        <v>0</v>
      </c>
      <c r="O135" s="1" t="str">
        <f>_xlfn.CONCAT(kursanci__3[[#This Row],[3 imienia]],kursanci__3[[#This Row],[przedmiot2]],kursanci__3[[#This Row],[Column1]])</f>
        <v>MACFIZ7</v>
      </c>
    </row>
    <row r="136" spans="1:15" x14ac:dyDescent="0.25">
      <c r="A136" s="1" t="s">
        <v>26</v>
      </c>
      <c r="B136" s="1" t="s">
        <v>14</v>
      </c>
      <c r="C136" s="1" t="s">
        <v>46</v>
      </c>
      <c r="D136" s="2">
        <v>0.4375</v>
      </c>
      <c r="E136" s="2">
        <v>0.48958333333333331</v>
      </c>
      <c r="F136">
        <v>40</v>
      </c>
      <c r="G136" s="2">
        <f>kursanci__3[[#This Row],[Godzina zakoñczenia]]-kursanci__3[[#This Row],[Godzina rozpoczêcia]]</f>
        <v>5.2083333333333315E-2</v>
      </c>
      <c r="H136" s="1">
        <f>kursanci__3[[#This Row],[trwanie]]*24</f>
        <v>1.2499999999999996</v>
      </c>
      <c r="I136" s="1">
        <f>kursanci__3[[#This Row],[Stawka za godzinê]]*kursanci__3[[#This Row],[godz]]</f>
        <v>49.999999999999986</v>
      </c>
      <c r="J136" t="str">
        <f>UPPER(MID(kursanci__3[[#This Row],[Imiê kursanta]],1,3))</f>
        <v>MAC</v>
      </c>
      <c r="K136" s="1" t="str">
        <f>UPPER(MID(kursanci__3[[#This Row],[Przedmiot]],1,3))</f>
        <v>FIZ</v>
      </c>
      <c r="L136" s="1" t="str">
        <f>_xlfn.CONCAT(kursanci__3[[#This Row],[Imiê kursanta]],kursanci__3[[#This Row],[Przedmiot]])</f>
        <v>MaciejFizyka</v>
      </c>
      <c r="M136" s="1">
        <f>IF(kursanci__3[[#This Row],[id]]=L135,M135+1,1)</f>
        <v>8</v>
      </c>
      <c r="N136" s="1">
        <f t="shared" si="2"/>
        <v>0</v>
      </c>
      <c r="O136" s="1" t="str">
        <f>_xlfn.CONCAT(kursanci__3[[#This Row],[3 imienia]],kursanci__3[[#This Row],[przedmiot2]],kursanci__3[[#This Row],[Column1]])</f>
        <v>MACFIZ8</v>
      </c>
    </row>
    <row r="137" spans="1:15" x14ac:dyDescent="0.25">
      <c r="A137" s="1" t="s">
        <v>26</v>
      </c>
      <c r="B137" s="1" t="s">
        <v>14</v>
      </c>
      <c r="C137" s="1" t="s">
        <v>47</v>
      </c>
      <c r="D137" s="2">
        <v>0.54166666666666663</v>
      </c>
      <c r="E137" s="2">
        <v>0.61458333333333337</v>
      </c>
      <c r="F137">
        <v>40</v>
      </c>
      <c r="G137" s="2">
        <f>kursanci__3[[#This Row],[Godzina zakoñczenia]]-kursanci__3[[#This Row],[Godzina rozpoczêcia]]</f>
        <v>7.2916666666666741E-2</v>
      </c>
      <c r="H137" s="1">
        <f>kursanci__3[[#This Row],[trwanie]]*24</f>
        <v>1.7500000000000018</v>
      </c>
      <c r="I137" s="1">
        <f>kursanci__3[[#This Row],[Stawka za godzinê]]*kursanci__3[[#This Row],[godz]]</f>
        <v>70.000000000000071</v>
      </c>
      <c r="J137" t="str">
        <f>UPPER(MID(kursanci__3[[#This Row],[Imiê kursanta]],1,3))</f>
        <v>MAC</v>
      </c>
      <c r="K137" s="1" t="str">
        <f>UPPER(MID(kursanci__3[[#This Row],[Przedmiot]],1,3))</f>
        <v>FIZ</v>
      </c>
      <c r="L137" s="1" t="str">
        <f>_xlfn.CONCAT(kursanci__3[[#This Row],[Imiê kursanta]],kursanci__3[[#This Row],[Przedmiot]])</f>
        <v>MaciejFizyka</v>
      </c>
      <c r="M137" s="1">
        <f>IF(kursanci__3[[#This Row],[id]]=L136,M136+1,1)</f>
        <v>9</v>
      </c>
      <c r="N137" s="1">
        <f t="shared" si="2"/>
        <v>0</v>
      </c>
      <c r="O137" s="1" t="str">
        <f>_xlfn.CONCAT(kursanci__3[[#This Row],[3 imienia]],kursanci__3[[#This Row],[przedmiot2]],kursanci__3[[#This Row],[Column1]])</f>
        <v>MACFIZ9</v>
      </c>
    </row>
    <row r="138" spans="1:15" x14ac:dyDescent="0.25">
      <c r="A138" s="1" t="s">
        <v>26</v>
      </c>
      <c r="B138" s="1" t="s">
        <v>14</v>
      </c>
      <c r="C138" s="1" t="s">
        <v>50</v>
      </c>
      <c r="D138" s="2">
        <v>0.52083333333333337</v>
      </c>
      <c r="E138" s="2">
        <v>0.5625</v>
      </c>
      <c r="F138">
        <v>40</v>
      </c>
      <c r="G138" s="2">
        <f>kursanci__3[[#This Row],[Godzina zakoñczenia]]-kursanci__3[[#This Row],[Godzina rozpoczêcia]]</f>
        <v>4.166666666666663E-2</v>
      </c>
      <c r="H138" s="1">
        <f>kursanci__3[[#This Row],[trwanie]]*24</f>
        <v>0.99999999999999911</v>
      </c>
      <c r="I138" s="1">
        <f>kursanci__3[[#This Row],[Stawka za godzinê]]*kursanci__3[[#This Row],[godz]]</f>
        <v>39.999999999999964</v>
      </c>
      <c r="J138" t="str">
        <f>UPPER(MID(kursanci__3[[#This Row],[Imiê kursanta]],1,3))</f>
        <v>MAC</v>
      </c>
      <c r="K138" s="1" t="str">
        <f>UPPER(MID(kursanci__3[[#This Row],[Przedmiot]],1,3))</f>
        <v>FIZ</v>
      </c>
      <c r="L138" s="1" t="str">
        <f>_xlfn.CONCAT(kursanci__3[[#This Row],[Imiê kursanta]],kursanci__3[[#This Row],[Przedmiot]])</f>
        <v>MaciejFizyka</v>
      </c>
      <c r="M138" s="1">
        <f>IF(kursanci__3[[#This Row],[id]]=L137,M137+1,1)</f>
        <v>10</v>
      </c>
      <c r="N138" s="1">
        <f t="shared" si="2"/>
        <v>0</v>
      </c>
      <c r="O138" s="1" t="str">
        <f>_xlfn.CONCAT(kursanci__3[[#This Row],[3 imienia]],kursanci__3[[#This Row],[przedmiot2]],kursanci__3[[#This Row],[Column1]])</f>
        <v>MACFIZ10</v>
      </c>
    </row>
    <row r="139" spans="1:15" x14ac:dyDescent="0.25">
      <c r="A139" s="1" t="s">
        <v>26</v>
      </c>
      <c r="B139" s="1" t="s">
        <v>14</v>
      </c>
      <c r="C139" s="1" t="s">
        <v>52</v>
      </c>
      <c r="D139" s="2">
        <v>0.57291666666666663</v>
      </c>
      <c r="E139" s="2">
        <v>0.65625</v>
      </c>
      <c r="F139">
        <v>40</v>
      </c>
      <c r="G139" s="2">
        <f>kursanci__3[[#This Row],[Godzina zakoñczenia]]-kursanci__3[[#This Row],[Godzina rozpoczêcia]]</f>
        <v>8.333333333333337E-2</v>
      </c>
      <c r="H139" s="1">
        <f>kursanci__3[[#This Row],[trwanie]]*24</f>
        <v>2.0000000000000009</v>
      </c>
      <c r="I139" s="1">
        <f>kursanci__3[[#This Row],[Stawka za godzinê]]*kursanci__3[[#This Row],[godz]]</f>
        <v>80.000000000000028</v>
      </c>
      <c r="J139" t="str">
        <f>UPPER(MID(kursanci__3[[#This Row],[Imiê kursanta]],1,3))</f>
        <v>MAC</v>
      </c>
      <c r="K139" s="1" t="str">
        <f>UPPER(MID(kursanci__3[[#This Row],[Przedmiot]],1,3))</f>
        <v>FIZ</v>
      </c>
      <c r="L139" s="1" t="str">
        <f>_xlfn.CONCAT(kursanci__3[[#This Row],[Imiê kursanta]],kursanci__3[[#This Row],[Przedmiot]])</f>
        <v>MaciejFizyka</v>
      </c>
      <c r="M139" s="1">
        <f>IF(kursanci__3[[#This Row],[id]]=L138,M138+1,1)</f>
        <v>11</v>
      </c>
      <c r="N139" s="1">
        <f t="shared" si="2"/>
        <v>0</v>
      </c>
      <c r="O139" s="1" t="str">
        <f>_xlfn.CONCAT(kursanci__3[[#This Row],[3 imienia]],kursanci__3[[#This Row],[przedmiot2]],kursanci__3[[#This Row],[Column1]])</f>
        <v>MACFIZ11</v>
      </c>
    </row>
    <row r="140" spans="1:15" x14ac:dyDescent="0.25">
      <c r="A140" s="1" t="s">
        <v>26</v>
      </c>
      <c r="B140" s="1" t="s">
        <v>14</v>
      </c>
      <c r="C140" s="1" t="s">
        <v>56</v>
      </c>
      <c r="D140" s="2">
        <v>0.47916666666666669</v>
      </c>
      <c r="E140" s="2">
        <v>0.54166666666666663</v>
      </c>
      <c r="F140">
        <v>40</v>
      </c>
      <c r="G140" s="2">
        <f>kursanci__3[[#This Row],[Godzina zakoñczenia]]-kursanci__3[[#This Row],[Godzina rozpoczêcia]]</f>
        <v>6.2499999999999944E-2</v>
      </c>
      <c r="H140" s="1">
        <f>kursanci__3[[#This Row],[trwanie]]*24</f>
        <v>1.4999999999999987</v>
      </c>
      <c r="I140" s="1">
        <f>kursanci__3[[#This Row],[Stawka za godzinê]]*kursanci__3[[#This Row],[godz]]</f>
        <v>59.999999999999943</v>
      </c>
      <c r="J140" t="str">
        <f>UPPER(MID(kursanci__3[[#This Row],[Imiê kursanta]],1,3))</f>
        <v>MAC</v>
      </c>
      <c r="K140" s="1" t="str">
        <f>UPPER(MID(kursanci__3[[#This Row],[Przedmiot]],1,3))</f>
        <v>FIZ</v>
      </c>
      <c r="L140" s="1" t="str">
        <f>_xlfn.CONCAT(kursanci__3[[#This Row],[Imiê kursanta]],kursanci__3[[#This Row],[Przedmiot]])</f>
        <v>MaciejFizyka</v>
      </c>
      <c r="M140" s="1">
        <f>IF(kursanci__3[[#This Row],[id]]=L139,M139+1,1)</f>
        <v>12</v>
      </c>
      <c r="N140" s="1">
        <f t="shared" si="2"/>
        <v>0</v>
      </c>
      <c r="O140" s="1" t="str">
        <f>_xlfn.CONCAT(kursanci__3[[#This Row],[3 imienia]],kursanci__3[[#This Row],[przedmiot2]],kursanci__3[[#This Row],[Column1]])</f>
        <v>MACFIZ12</v>
      </c>
    </row>
    <row r="141" spans="1:15" x14ac:dyDescent="0.25">
      <c r="A141" s="1" t="s">
        <v>26</v>
      </c>
      <c r="B141" s="1" t="s">
        <v>14</v>
      </c>
      <c r="C141" s="1" t="s">
        <v>56</v>
      </c>
      <c r="D141" s="2">
        <v>0.75</v>
      </c>
      <c r="E141" s="2">
        <v>0.79166666666666663</v>
      </c>
      <c r="F141">
        <v>40</v>
      </c>
      <c r="G141" s="2">
        <f>kursanci__3[[#This Row],[Godzina zakoñczenia]]-kursanci__3[[#This Row],[Godzina rozpoczêcia]]</f>
        <v>4.166666666666663E-2</v>
      </c>
      <c r="H141" s="1">
        <f>kursanci__3[[#This Row],[trwanie]]*24</f>
        <v>0.99999999999999911</v>
      </c>
      <c r="I141" s="1">
        <f>kursanci__3[[#This Row],[Stawka za godzinê]]*kursanci__3[[#This Row],[godz]]</f>
        <v>39.999999999999964</v>
      </c>
      <c r="J141" t="str">
        <f>UPPER(MID(kursanci__3[[#This Row],[Imiê kursanta]],1,3))</f>
        <v>MAC</v>
      </c>
      <c r="K141" s="1" t="str">
        <f>UPPER(MID(kursanci__3[[#This Row],[Przedmiot]],1,3))</f>
        <v>FIZ</v>
      </c>
      <c r="L141" s="1" t="str">
        <f>_xlfn.CONCAT(kursanci__3[[#This Row],[Imiê kursanta]],kursanci__3[[#This Row],[Przedmiot]])</f>
        <v>MaciejFizyka</v>
      </c>
      <c r="M141" s="1">
        <f>IF(kursanci__3[[#This Row],[id]]=L140,M140+1,1)</f>
        <v>13</v>
      </c>
      <c r="N141" s="1">
        <f t="shared" si="2"/>
        <v>0</v>
      </c>
      <c r="O141" s="1" t="str">
        <f>_xlfn.CONCAT(kursanci__3[[#This Row],[3 imienia]],kursanci__3[[#This Row],[przedmiot2]],kursanci__3[[#This Row],[Column1]])</f>
        <v>MACFIZ13</v>
      </c>
    </row>
    <row r="142" spans="1:15" x14ac:dyDescent="0.25">
      <c r="A142" s="1" t="s">
        <v>26</v>
      </c>
      <c r="B142" s="1" t="s">
        <v>14</v>
      </c>
      <c r="C142" s="1" t="s">
        <v>61</v>
      </c>
      <c r="D142" s="2">
        <v>0.375</v>
      </c>
      <c r="E142" s="2">
        <v>0.4375</v>
      </c>
      <c r="F142">
        <v>40</v>
      </c>
      <c r="G142" s="2">
        <f>kursanci__3[[#This Row],[Godzina zakoñczenia]]-kursanci__3[[#This Row],[Godzina rozpoczêcia]]</f>
        <v>6.25E-2</v>
      </c>
      <c r="H142" s="1">
        <f>kursanci__3[[#This Row],[trwanie]]*24</f>
        <v>1.5</v>
      </c>
      <c r="I142" s="1">
        <f>kursanci__3[[#This Row],[Stawka za godzinê]]*kursanci__3[[#This Row],[godz]]</f>
        <v>60</v>
      </c>
      <c r="J142" t="str">
        <f>UPPER(MID(kursanci__3[[#This Row],[Imiê kursanta]],1,3))</f>
        <v>MAC</v>
      </c>
      <c r="K142" s="1" t="str">
        <f>UPPER(MID(kursanci__3[[#This Row],[Przedmiot]],1,3))</f>
        <v>FIZ</v>
      </c>
      <c r="L142" s="1" t="str">
        <f>_xlfn.CONCAT(kursanci__3[[#This Row],[Imiê kursanta]],kursanci__3[[#This Row],[Przedmiot]])</f>
        <v>MaciejFizyka</v>
      </c>
      <c r="M142" s="1">
        <f>IF(kursanci__3[[#This Row],[id]]=L141,M141+1,1)</f>
        <v>14</v>
      </c>
      <c r="N142" s="1">
        <f t="shared" si="2"/>
        <v>0</v>
      </c>
      <c r="O142" s="1" t="str">
        <f>_xlfn.CONCAT(kursanci__3[[#This Row],[3 imienia]],kursanci__3[[#This Row],[przedmiot2]],kursanci__3[[#This Row],[Column1]])</f>
        <v>MACFIZ14</v>
      </c>
    </row>
    <row r="143" spans="1:15" x14ac:dyDescent="0.25">
      <c r="A143" s="1" t="s">
        <v>26</v>
      </c>
      <c r="B143" s="1" t="s">
        <v>14</v>
      </c>
      <c r="C143" s="1" t="s">
        <v>73</v>
      </c>
      <c r="D143" s="2">
        <v>0.63541666666666663</v>
      </c>
      <c r="E143" s="2">
        <v>0.6875</v>
      </c>
      <c r="F143">
        <v>40</v>
      </c>
      <c r="G143" s="2">
        <f>kursanci__3[[#This Row],[Godzina zakoñczenia]]-kursanci__3[[#This Row],[Godzina rozpoczêcia]]</f>
        <v>5.208333333333337E-2</v>
      </c>
      <c r="H143" s="1">
        <f>kursanci__3[[#This Row],[trwanie]]*24</f>
        <v>1.2500000000000009</v>
      </c>
      <c r="I143" s="1">
        <f>kursanci__3[[#This Row],[Stawka za godzinê]]*kursanci__3[[#This Row],[godz]]</f>
        <v>50.000000000000036</v>
      </c>
      <c r="J143" t="str">
        <f>UPPER(MID(kursanci__3[[#This Row],[Imiê kursanta]],1,3))</f>
        <v>MAC</v>
      </c>
      <c r="K143" s="1" t="str">
        <f>UPPER(MID(kursanci__3[[#This Row],[Przedmiot]],1,3))</f>
        <v>FIZ</v>
      </c>
      <c r="L143" s="1" t="str">
        <f>_xlfn.CONCAT(kursanci__3[[#This Row],[Imiê kursanta]],kursanci__3[[#This Row],[Przedmiot]])</f>
        <v>MaciejFizyka</v>
      </c>
      <c r="M143" s="1">
        <f>IF(kursanci__3[[#This Row],[id]]=L142,M142+1,1)</f>
        <v>15</v>
      </c>
      <c r="N143" s="1">
        <f t="shared" si="2"/>
        <v>0</v>
      </c>
      <c r="O143" s="1" t="str">
        <f>_xlfn.CONCAT(kursanci__3[[#This Row],[3 imienia]],kursanci__3[[#This Row],[przedmiot2]],kursanci__3[[#This Row],[Column1]])</f>
        <v>MACFIZ15</v>
      </c>
    </row>
    <row r="144" spans="1:15" x14ac:dyDescent="0.25">
      <c r="A144" s="1" t="s">
        <v>26</v>
      </c>
      <c r="B144" s="1" t="s">
        <v>14</v>
      </c>
      <c r="C144" s="1" t="s">
        <v>74</v>
      </c>
      <c r="D144" s="2">
        <v>0.375</v>
      </c>
      <c r="E144" s="2">
        <v>0.4375</v>
      </c>
      <c r="F144">
        <v>40</v>
      </c>
      <c r="G144" s="2">
        <f>kursanci__3[[#This Row],[Godzina zakoñczenia]]-kursanci__3[[#This Row],[Godzina rozpoczêcia]]</f>
        <v>6.25E-2</v>
      </c>
      <c r="H144" s="1">
        <f>kursanci__3[[#This Row],[trwanie]]*24</f>
        <v>1.5</v>
      </c>
      <c r="I144" s="1">
        <f>kursanci__3[[#This Row],[Stawka za godzinê]]*kursanci__3[[#This Row],[godz]]</f>
        <v>60</v>
      </c>
      <c r="J144" t="str">
        <f>UPPER(MID(kursanci__3[[#This Row],[Imiê kursanta]],1,3))</f>
        <v>MAC</v>
      </c>
      <c r="K144" s="1" t="str">
        <f>UPPER(MID(kursanci__3[[#This Row],[Przedmiot]],1,3))</f>
        <v>FIZ</v>
      </c>
      <c r="L144" s="1" t="str">
        <f>_xlfn.CONCAT(kursanci__3[[#This Row],[Imiê kursanta]],kursanci__3[[#This Row],[Przedmiot]])</f>
        <v>MaciejFizyka</v>
      </c>
      <c r="M144" s="1">
        <f>IF(kursanci__3[[#This Row],[id]]=L143,M143+1,1)</f>
        <v>16</v>
      </c>
      <c r="N144" s="1">
        <f t="shared" si="2"/>
        <v>0</v>
      </c>
      <c r="O144" s="1" t="str">
        <f>_xlfn.CONCAT(kursanci__3[[#This Row],[3 imienia]],kursanci__3[[#This Row],[przedmiot2]],kursanci__3[[#This Row],[Column1]])</f>
        <v>MACFIZ16</v>
      </c>
    </row>
    <row r="145" spans="1:15" x14ac:dyDescent="0.25">
      <c r="A145" s="1" t="s">
        <v>26</v>
      </c>
      <c r="B145" s="1" t="s">
        <v>14</v>
      </c>
      <c r="C145" s="1" t="s">
        <v>80</v>
      </c>
      <c r="D145" s="2">
        <v>0.375</v>
      </c>
      <c r="E145" s="2">
        <v>0.41666666666666669</v>
      </c>
      <c r="F145">
        <v>40</v>
      </c>
      <c r="G145" s="2">
        <f>kursanci__3[[#This Row],[Godzina zakoñczenia]]-kursanci__3[[#This Row],[Godzina rozpoczêcia]]</f>
        <v>4.1666666666666685E-2</v>
      </c>
      <c r="H145" s="1">
        <f>kursanci__3[[#This Row],[trwanie]]*24</f>
        <v>1.0000000000000004</v>
      </c>
      <c r="I145" s="1">
        <f>kursanci__3[[#This Row],[Stawka za godzinê]]*kursanci__3[[#This Row],[godz]]</f>
        <v>40.000000000000014</v>
      </c>
      <c r="J145" t="str">
        <f>UPPER(MID(kursanci__3[[#This Row],[Imiê kursanta]],1,3))</f>
        <v>MAC</v>
      </c>
      <c r="K145" s="1" t="str">
        <f>UPPER(MID(kursanci__3[[#This Row],[Przedmiot]],1,3))</f>
        <v>FIZ</v>
      </c>
      <c r="L145" s="1" t="str">
        <f>_xlfn.CONCAT(kursanci__3[[#This Row],[Imiê kursanta]],kursanci__3[[#This Row],[Przedmiot]])</f>
        <v>MaciejFizyka</v>
      </c>
      <c r="M145" s="1">
        <f>IF(kursanci__3[[#This Row],[id]]=L144,M144+1,1)</f>
        <v>17</v>
      </c>
      <c r="N145" s="1">
        <f t="shared" si="2"/>
        <v>0</v>
      </c>
      <c r="O145" s="1" t="str">
        <f>_xlfn.CONCAT(kursanci__3[[#This Row],[3 imienia]],kursanci__3[[#This Row],[przedmiot2]],kursanci__3[[#This Row],[Column1]])</f>
        <v>MACFIZ17</v>
      </c>
    </row>
    <row r="146" spans="1:15" x14ac:dyDescent="0.25">
      <c r="A146" s="1" t="s">
        <v>26</v>
      </c>
      <c r="B146" s="1" t="s">
        <v>14</v>
      </c>
      <c r="C146" s="1" t="s">
        <v>81</v>
      </c>
      <c r="D146" s="2">
        <v>0.4375</v>
      </c>
      <c r="E146" s="2">
        <v>0.51041666666666663</v>
      </c>
      <c r="F146">
        <v>40</v>
      </c>
      <c r="G146" s="2">
        <f>kursanci__3[[#This Row],[Godzina zakoñczenia]]-kursanci__3[[#This Row],[Godzina rozpoczêcia]]</f>
        <v>7.291666666666663E-2</v>
      </c>
      <c r="H146" s="1">
        <f>kursanci__3[[#This Row],[trwanie]]*24</f>
        <v>1.7499999999999991</v>
      </c>
      <c r="I146" s="1">
        <f>kursanci__3[[#This Row],[Stawka za godzinê]]*kursanci__3[[#This Row],[godz]]</f>
        <v>69.999999999999972</v>
      </c>
      <c r="J146" t="str">
        <f>UPPER(MID(kursanci__3[[#This Row],[Imiê kursanta]],1,3))</f>
        <v>MAC</v>
      </c>
      <c r="K146" s="1" t="str">
        <f>UPPER(MID(kursanci__3[[#This Row],[Przedmiot]],1,3))</f>
        <v>FIZ</v>
      </c>
      <c r="L146" s="1" t="str">
        <f>_xlfn.CONCAT(kursanci__3[[#This Row],[Imiê kursanta]],kursanci__3[[#This Row],[Przedmiot]])</f>
        <v>MaciejFizyka</v>
      </c>
      <c r="M146" s="1">
        <f>IF(kursanci__3[[#This Row],[id]]=L145,M145+1,1)</f>
        <v>18</v>
      </c>
      <c r="N146" s="1">
        <f t="shared" si="2"/>
        <v>0</v>
      </c>
      <c r="O146" s="1" t="str">
        <f>_xlfn.CONCAT(kursanci__3[[#This Row],[3 imienia]],kursanci__3[[#This Row],[przedmiot2]],kursanci__3[[#This Row],[Column1]])</f>
        <v>MACFIZ18</v>
      </c>
    </row>
    <row r="147" spans="1:15" x14ac:dyDescent="0.25">
      <c r="A147" s="1" t="s">
        <v>26</v>
      </c>
      <c r="B147" s="1" t="s">
        <v>14</v>
      </c>
      <c r="C147" s="1" t="s">
        <v>88</v>
      </c>
      <c r="D147" s="2">
        <v>0.59375</v>
      </c>
      <c r="E147" s="2">
        <v>0.63541666666666663</v>
      </c>
      <c r="F147">
        <v>40</v>
      </c>
      <c r="G147" s="2">
        <f>kursanci__3[[#This Row],[Godzina zakoñczenia]]-kursanci__3[[#This Row],[Godzina rozpoczêcia]]</f>
        <v>4.166666666666663E-2</v>
      </c>
      <c r="H147" s="1">
        <f>kursanci__3[[#This Row],[trwanie]]*24</f>
        <v>0.99999999999999911</v>
      </c>
      <c r="I147" s="1">
        <f>kursanci__3[[#This Row],[Stawka za godzinê]]*kursanci__3[[#This Row],[godz]]</f>
        <v>39.999999999999964</v>
      </c>
      <c r="J147" t="str">
        <f>UPPER(MID(kursanci__3[[#This Row],[Imiê kursanta]],1,3))</f>
        <v>MAC</v>
      </c>
      <c r="K147" s="1" t="str">
        <f>UPPER(MID(kursanci__3[[#This Row],[Przedmiot]],1,3))</f>
        <v>FIZ</v>
      </c>
      <c r="L147" s="1" t="str">
        <f>_xlfn.CONCAT(kursanci__3[[#This Row],[Imiê kursanta]],kursanci__3[[#This Row],[Przedmiot]])</f>
        <v>MaciejFizyka</v>
      </c>
      <c r="M147" s="1">
        <f>IF(kursanci__3[[#This Row],[id]]=L146,M146+1,1)</f>
        <v>19</v>
      </c>
      <c r="N147" s="1">
        <f t="shared" si="2"/>
        <v>0</v>
      </c>
      <c r="O147" s="1" t="str">
        <f>_xlfn.CONCAT(kursanci__3[[#This Row],[3 imienia]],kursanci__3[[#This Row],[przedmiot2]],kursanci__3[[#This Row],[Column1]])</f>
        <v>MACFIZ19</v>
      </c>
    </row>
    <row r="148" spans="1:15" x14ac:dyDescent="0.25">
      <c r="A148" s="1" t="s">
        <v>26</v>
      </c>
      <c r="B148" s="1" t="s">
        <v>14</v>
      </c>
      <c r="C148" s="1" t="s">
        <v>90</v>
      </c>
      <c r="D148" s="2">
        <v>0.45833333333333331</v>
      </c>
      <c r="E148" s="2">
        <v>0.5</v>
      </c>
      <c r="F148">
        <v>40</v>
      </c>
      <c r="G148" s="2">
        <f>kursanci__3[[#This Row],[Godzina zakoñczenia]]-kursanci__3[[#This Row],[Godzina rozpoczêcia]]</f>
        <v>4.1666666666666685E-2</v>
      </c>
      <c r="H148" s="1">
        <f>kursanci__3[[#This Row],[trwanie]]*24</f>
        <v>1.0000000000000004</v>
      </c>
      <c r="I148" s="1">
        <f>kursanci__3[[#This Row],[Stawka za godzinê]]*kursanci__3[[#This Row],[godz]]</f>
        <v>40.000000000000014</v>
      </c>
      <c r="J148" t="str">
        <f>UPPER(MID(kursanci__3[[#This Row],[Imiê kursanta]],1,3))</f>
        <v>MAC</v>
      </c>
      <c r="K148" s="1" t="str">
        <f>UPPER(MID(kursanci__3[[#This Row],[Przedmiot]],1,3))</f>
        <v>FIZ</v>
      </c>
      <c r="L148" s="1" t="str">
        <f>_xlfn.CONCAT(kursanci__3[[#This Row],[Imiê kursanta]],kursanci__3[[#This Row],[Przedmiot]])</f>
        <v>MaciejFizyka</v>
      </c>
      <c r="M148" s="1">
        <f>IF(kursanci__3[[#This Row],[id]]=L147,M147+1,1)</f>
        <v>20</v>
      </c>
      <c r="N148" s="1">
        <f t="shared" si="2"/>
        <v>0</v>
      </c>
      <c r="O148" s="1" t="str">
        <f>_xlfn.CONCAT(kursanci__3[[#This Row],[3 imienia]],kursanci__3[[#This Row],[przedmiot2]],kursanci__3[[#This Row],[Column1]])</f>
        <v>MACFIZ20</v>
      </c>
    </row>
    <row r="149" spans="1:15" x14ac:dyDescent="0.25">
      <c r="A149" s="1" t="s">
        <v>26</v>
      </c>
      <c r="B149" s="1" t="s">
        <v>14</v>
      </c>
      <c r="C149" s="1" t="s">
        <v>99</v>
      </c>
      <c r="D149" s="2">
        <v>0.45833333333333331</v>
      </c>
      <c r="E149" s="2">
        <v>0.51041666666666663</v>
      </c>
      <c r="F149">
        <v>40</v>
      </c>
      <c r="G149" s="2">
        <f>kursanci__3[[#This Row],[Godzina zakoñczenia]]-kursanci__3[[#This Row],[Godzina rozpoczêcia]]</f>
        <v>5.2083333333333315E-2</v>
      </c>
      <c r="H149" s="1">
        <f>kursanci__3[[#This Row],[trwanie]]*24</f>
        <v>1.2499999999999996</v>
      </c>
      <c r="I149" s="1">
        <f>kursanci__3[[#This Row],[Stawka za godzinê]]*kursanci__3[[#This Row],[godz]]</f>
        <v>49.999999999999986</v>
      </c>
      <c r="J149" t="str">
        <f>UPPER(MID(kursanci__3[[#This Row],[Imiê kursanta]],1,3))</f>
        <v>MAC</v>
      </c>
      <c r="K149" s="1" t="str">
        <f>UPPER(MID(kursanci__3[[#This Row],[Przedmiot]],1,3))</f>
        <v>FIZ</v>
      </c>
      <c r="L149" s="1" t="str">
        <f>_xlfn.CONCAT(kursanci__3[[#This Row],[Imiê kursanta]],kursanci__3[[#This Row],[Przedmiot]])</f>
        <v>MaciejFizyka</v>
      </c>
      <c r="M149" s="1">
        <f>IF(kursanci__3[[#This Row],[id]]=L148,M148+1,1)</f>
        <v>21</v>
      </c>
      <c r="N149" s="1">
        <f t="shared" si="2"/>
        <v>0</v>
      </c>
      <c r="O149" s="1" t="str">
        <f>_xlfn.CONCAT(kursanci__3[[#This Row],[3 imienia]],kursanci__3[[#This Row],[przedmiot2]],kursanci__3[[#This Row],[Column1]])</f>
        <v>MACFIZ21</v>
      </c>
    </row>
    <row r="150" spans="1:15" x14ac:dyDescent="0.25">
      <c r="A150" s="1" t="s">
        <v>26</v>
      </c>
      <c r="B150" s="1" t="s">
        <v>14</v>
      </c>
      <c r="C150" s="1" t="s">
        <v>100</v>
      </c>
      <c r="D150" s="2">
        <v>0.375</v>
      </c>
      <c r="E150" s="2">
        <v>0.44791666666666669</v>
      </c>
      <c r="F150">
        <v>40</v>
      </c>
      <c r="G150" s="2">
        <f>kursanci__3[[#This Row],[Godzina zakoñczenia]]-kursanci__3[[#This Row],[Godzina rozpoczêcia]]</f>
        <v>7.2916666666666685E-2</v>
      </c>
      <c r="H150" s="1">
        <f>kursanci__3[[#This Row],[trwanie]]*24</f>
        <v>1.7500000000000004</v>
      </c>
      <c r="I150" s="1">
        <f>kursanci__3[[#This Row],[Stawka za godzinê]]*kursanci__3[[#This Row],[godz]]</f>
        <v>70.000000000000014</v>
      </c>
      <c r="J150" t="str">
        <f>UPPER(MID(kursanci__3[[#This Row],[Imiê kursanta]],1,3))</f>
        <v>MAC</v>
      </c>
      <c r="K150" s="1" t="str">
        <f>UPPER(MID(kursanci__3[[#This Row],[Przedmiot]],1,3))</f>
        <v>FIZ</v>
      </c>
      <c r="L150" s="1" t="str">
        <f>_xlfn.CONCAT(kursanci__3[[#This Row],[Imiê kursanta]],kursanci__3[[#This Row],[Przedmiot]])</f>
        <v>MaciejFizyka</v>
      </c>
      <c r="M150" s="1">
        <f>IF(kursanci__3[[#This Row],[id]]=L149,M149+1,1)</f>
        <v>22</v>
      </c>
      <c r="N150" s="1">
        <f t="shared" si="2"/>
        <v>1</v>
      </c>
      <c r="O150" s="1" t="str">
        <f>_xlfn.CONCAT(kursanci__3[[#This Row],[3 imienia]],kursanci__3[[#This Row],[przedmiot2]],kursanci__3[[#This Row],[Column1]])</f>
        <v>MACFIZ22</v>
      </c>
    </row>
    <row r="151" spans="1:15" x14ac:dyDescent="0.25">
      <c r="A151" s="1" t="s">
        <v>54</v>
      </c>
      <c r="B151" s="1" t="s">
        <v>10</v>
      </c>
      <c r="C151" s="1" t="s">
        <v>55</v>
      </c>
      <c r="D151" s="2">
        <v>0.375</v>
      </c>
      <c r="E151" s="2">
        <v>0.41666666666666669</v>
      </c>
      <c r="F151">
        <v>50</v>
      </c>
      <c r="G151" s="2">
        <f>kursanci__3[[#This Row],[Godzina zakoñczenia]]-kursanci__3[[#This Row],[Godzina rozpoczêcia]]</f>
        <v>4.1666666666666685E-2</v>
      </c>
      <c r="H151" s="1">
        <f>kursanci__3[[#This Row],[trwanie]]*24</f>
        <v>1.0000000000000004</v>
      </c>
      <c r="I151" s="1">
        <f>kursanci__3[[#This Row],[Stawka za godzinê]]*kursanci__3[[#This Row],[godz]]</f>
        <v>50.000000000000021</v>
      </c>
      <c r="J151" t="str">
        <f>UPPER(MID(kursanci__3[[#This Row],[Imiê kursanta]],1,3))</f>
        <v>MAR</v>
      </c>
      <c r="K151" s="1" t="str">
        <f>UPPER(MID(kursanci__3[[#This Row],[Przedmiot]],1,3))</f>
        <v>MAT</v>
      </c>
      <c r="L151" s="1" t="str">
        <f>_xlfn.CONCAT(kursanci__3[[#This Row],[Imiê kursanta]],kursanci__3[[#This Row],[Przedmiot]])</f>
        <v>MarcinMatematyka</v>
      </c>
      <c r="M151" s="1">
        <f>IF(kursanci__3[[#This Row],[id]]=L150,M150+1,1)</f>
        <v>1</v>
      </c>
      <c r="N151" s="1">
        <f t="shared" si="2"/>
        <v>1</v>
      </c>
      <c r="O151" s="1" t="str">
        <f>_xlfn.CONCAT(kursanci__3[[#This Row],[3 imienia]],kursanci__3[[#This Row],[przedmiot2]],kursanci__3[[#This Row],[Column1]])</f>
        <v>MARMAT1</v>
      </c>
    </row>
    <row r="152" spans="1:15" x14ac:dyDescent="0.25">
      <c r="A152" s="1" t="s">
        <v>96</v>
      </c>
      <c r="B152" s="1" t="s">
        <v>7</v>
      </c>
      <c r="C152" s="1" t="s">
        <v>95</v>
      </c>
      <c r="D152" s="2">
        <v>0.69791666666666663</v>
      </c>
      <c r="E152" s="2">
        <v>0.76041666666666663</v>
      </c>
      <c r="F152">
        <v>60</v>
      </c>
      <c r="G152" s="2">
        <f>kursanci__3[[#This Row],[Godzina zakoñczenia]]-kursanci__3[[#This Row],[Godzina rozpoczêcia]]</f>
        <v>6.25E-2</v>
      </c>
      <c r="H152" s="1">
        <f>kursanci__3[[#This Row],[trwanie]]*24</f>
        <v>1.5</v>
      </c>
      <c r="I152" s="1">
        <f>kursanci__3[[#This Row],[Stawka za godzinê]]*kursanci__3[[#This Row],[godz]]</f>
        <v>90</v>
      </c>
      <c r="J152" t="str">
        <f>UPPER(MID(kursanci__3[[#This Row],[Imiê kursanta]],1,3))</f>
        <v>OLA</v>
      </c>
      <c r="K152" s="1" t="str">
        <f>UPPER(MID(kursanci__3[[#This Row],[Przedmiot]],1,3))</f>
        <v>INF</v>
      </c>
      <c r="L152" s="1" t="str">
        <f>_xlfn.CONCAT(kursanci__3[[#This Row],[Imiê kursanta]],kursanci__3[[#This Row],[Przedmiot]])</f>
        <v>OlaInformatyka</v>
      </c>
      <c r="M152" s="1">
        <f>IF(kursanci__3[[#This Row],[id]]=L151,M151+1,1)</f>
        <v>1</v>
      </c>
      <c r="N152" s="1">
        <f t="shared" si="2"/>
        <v>1</v>
      </c>
      <c r="O152" s="1" t="str">
        <f>_xlfn.CONCAT(kursanci__3[[#This Row],[3 imienia]],kursanci__3[[#This Row],[przedmiot2]],kursanci__3[[#This Row],[Column1]])</f>
        <v>OLAINF1</v>
      </c>
    </row>
    <row r="153" spans="1:15" x14ac:dyDescent="0.25">
      <c r="A153" s="1" t="s">
        <v>58</v>
      </c>
      <c r="B153" s="1" t="s">
        <v>7</v>
      </c>
      <c r="C153" s="1" t="s">
        <v>59</v>
      </c>
      <c r="D153" s="2">
        <v>0.375</v>
      </c>
      <c r="E153" s="2">
        <v>0.44791666666666669</v>
      </c>
      <c r="F153">
        <v>60</v>
      </c>
      <c r="G153" s="2">
        <f>kursanci__3[[#This Row],[Godzina zakoñczenia]]-kursanci__3[[#This Row],[Godzina rozpoczêcia]]</f>
        <v>7.2916666666666685E-2</v>
      </c>
      <c r="H153" s="1">
        <f>kursanci__3[[#This Row],[trwanie]]*24</f>
        <v>1.7500000000000004</v>
      </c>
      <c r="I153" s="1">
        <f>kursanci__3[[#This Row],[Stawka za godzinê]]*kursanci__3[[#This Row],[godz]]</f>
        <v>105.00000000000003</v>
      </c>
      <c r="J153" t="str">
        <f>UPPER(MID(kursanci__3[[#This Row],[Imiê kursanta]],1,3))</f>
        <v>PAT</v>
      </c>
      <c r="K153" s="1" t="str">
        <f>UPPER(MID(kursanci__3[[#This Row],[Przedmiot]],1,3))</f>
        <v>INF</v>
      </c>
      <c r="L153" s="1" t="str">
        <f>_xlfn.CONCAT(kursanci__3[[#This Row],[Imiê kursanta]],kursanci__3[[#This Row],[Przedmiot]])</f>
        <v>PatrycjaInformatyka</v>
      </c>
      <c r="M153" s="1">
        <f>IF(kursanci__3[[#This Row],[id]]=L152,M152+1,1)</f>
        <v>1</v>
      </c>
      <c r="N153" s="1">
        <f t="shared" si="2"/>
        <v>1</v>
      </c>
      <c r="O153" s="1" t="str">
        <f>_xlfn.CONCAT(kursanci__3[[#This Row],[3 imienia]],kursanci__3[[#This Row],[przedmiot2]],kursanci__3[[#This Row],[Column1]])</f>
        <v>PATINF1</v>
      </c>
    </row>
    <row r="154" spans="1:15" x14ac:dyDescent="0.25">
      <c r="A154" s="1" t="s">
        <v>43</v>
      </c>
      <c r="B154" s="1" t="s">
        <v>14</v>
      </c>
      <c r="C154" s="1" t="s">
        <v>42</v>
      </c>
      <c r="D154" s="2">
        <v>0.66666666666666663</v>
      </c>
      <c r="E154" s="2">
        <v>0.75</v>
      </c>
      <c r="F154">
        <v>40</v>
      </c>
      <c r="G154" s="2">
        <f>kursanci__3[[#This Row],[Godzina zakoñczenia]]-kursanci__3[[#This Row],[Godzina rozpoczêcia]]</f>
        <v>8.333333333333337E-2</v>
      </c>
      <c r="H154" s="1">
        <f>kursanci__3[[#This Row],[trwanie]]*24</f>
        <v>2.0000000000000009</v>
      </c>
      <c r="I154" s="1">
        <f>kursanci__3[[#This Row],[Stawka za godzinê]]*kursanci__3[[#This Row],[godz]]</f>
        <v>80.000000000000028</v>
      </c>
      <c r="J154" t="str">
        <f>UPPER(MID(kursanci__3[[#This Row],[Imiê kursanta]],1,3))</f>
        <v>PIO</v>
      </c>
      <c r="K154" s="1" t="str">
        <f>UPPER(MID(kursanci__3[[#This Row],[Przedmiot]],1,3))</f>
        <v>FIZ</v>
      </c>
      <c r="L154" s="1" t="str">
        <f>_xlfn.CONCAT(kursanci__3[[#This Row],[Imiê kursanta]],kursanci__3[[#This Row],[Przedmiot]])</f>
        <v>PiotrekFizyka</v>
      </c>
      <c r="M154" s="1">
        <f>IF(kursanci__3[[#This Row],[id]]=L153,M153+1,1)</f>
        <v>1</v>
      </c>
      <c r="N154" s="1">
        <f t="shared" si="2"/>
        <v>1</v>
      </c>
      <c r="O154" s="1" t="str">
        <f>_xlfn.CONCAT(kursanci__3[[#This Row],[3 imienia]],kursanci__3[[#This Row],[przedmiot2]],kursanci__3[[#This Row],[Column1]])</f>
        <v>PIOFIZ1</v>
      </c>
    </row>
    <row r="155" spans="1:15" x14ac:dyDescent="0.25">
      <c r="A155" s="1" t="s">
        <v>9</v>
      </c>
      <c r="B155" s="1" t="s">
        <v>10</v>
      </c>
      <c r="C155" s="1" t="s">
        <v>11</v>
      </c>
      <c r="D155" s="2">
        <v>0.375</v>
      </c>
      <c r="E155" s="2">
        <v>0.44791666666666669</v>
      </c>
      <c r="F155">
        <v>50</v>
      </c>
      <c r="G155" s="2">
        <f>kursanci__3[[#This Row],[Godzina zakoñczenia]]-kursanci__3[[#This Row],[Godzina rozpoczêcia]]</f>
        <v>7.2916666666666685E-2</v>
      </c>
      <c r="H155" s="1">
        <f>kursanci__3[[#This Row],[trwanie]]*24</f>
        <v>1.7500000000000004</v>
      </c>
      <c r="I155" s="1">
        <f>kursanci__3[[#This Row],[Stawka za godzinê]]*kursanci__3[[#This Row],[godz]]</f>
        <v>87.500000000000028</v>
      </c>
      <c r="J155" t="str">
        <f>UPPER(MID(kursanci__3[[#This Row],[Imiê kursanta]],1,3))</f>
        <v>WIK</v>
      </c>
      <c r="K155" s="1" t="str">
        <f>UPPER(MID(kursanci__3[[#This Row],[Przedmiot]],1,3))</f>
        <v>MAT</v>
      </c>
      <c r="L155" s="1" t="str">
        <f>_xlfn.CONCAT(kursanci__3[[#This Row],[Imiê kursanta]],kursanci__3[[#This Row],[Przedmiot]])</f>
        <v>WiktorMatematyka</v>
      </c>
      <c r="M155" s="1">
        <f>IF(kursanci__3[[#This Row],[id]]=L154,M154+1,1)</f>
        <v>1</v>
      </c>
      <c r="N155" s="1">
        <f t="shared" si="2"/>
        <v>0</v>
      </c>
      <c r="O155" s="1" t="str">
        <f>_xlfn.CONCAT(kursanci__3[[#This Row],[3 imienia]],kursanci__3[[#This Row],[przedmiot2]],kursanci__3[[#This Row],[Column1]])</f>
        <v>WIKMAT1</v>
      </c>
    </row>
    <row r="156" spans="1:15" x14ac:dyDescent="0.25">
      <c r="A156" s="1" t="s">
        <v>9</v>
      </c>
      <c r="B156" s="1" t="s">
        <v>10</v>
      </c>
      <c r="C156" s="1" t="s">
        <v>15</v>
      </c>
      <c r="D156" s="2">
        <v>0.47916666666666669</v>
      </c>
      <c r="E156" s="2">
        <v>0.52083333333333337</v>
      </c>
      <c r="F156">
        <v>50</v>
      </c>
      <c r="G156" s="2">
        <f>kursanci__3[[#This Row],[Godzina zakoñczenia]]-kursanci__3[[#This Row],[Godzina rozpoczêcia]]</f>
        <v>4.1666666666666685E-2</v>
      </c>
      <c r="H156" s="1">
        <f>kursanci__3[[#This Row],[trwanie]]*24</f>
        <v>1.0000000000000004</v>
      </c>
      <c r="I156" s="1">
        <f>kursanci__3[[#This Row],[Stawka za godzinê]]*kursanci__3[[#This Row],[godz]]</f>
        <v>50.000000000000021</v>
      </c>
      <c r="J156" t="str">
        <f>UPPER(MID(kursanci__3[[#This Row],[Imiê kursanta]],1,3))</f>
        <v>WIK</v>
      </c>
      <c r="K156" s="1" t="str">
        <f>UPPER(MID(kursanci__3[[#This Row],[Przedmiot]],1,3))</f>
        <v>MAT</v>
      </c>
      <c r="L156" s="1" t="str">
        <f>_xlfn.CONCAT(kursanci__3[[#This Row],[Imiê kursanta]],kursanci__3[[#This Row],[Przedmiot]])</f>
        <v>WiktorMatematyka</v>
      </c>
      <c r="M156" s="1">
        <f>IF(kursanci__3[[#This Row],[id]]=L155,M155+1,1)</f>
        <v>2</v>
      </c>
      <c r="N156" s="1">
        <f t="shared" si="2"/>
        <v>0</v>
      </c>
      <c r="O156" s="1" t="str">
        <f>_xlfn.CONCAT(kursanci__3[[#This Row],[3 imienia]],kursanci__3[[#This Row],[przedmiot2]],kursanci__3[[#This Row],[Column1]])</f>
        <v>WIKMAT2</v>
      </c>
    </row>
    <row r="157" spans="1:15" x14ac:dyDescent="0.25">
      <c r="A157" s="1" t="s">
        <v>9</v>
      </c>
      <c r="B157" s="1" t="s">
        <v>10</v>
      </c>
      <c r="C157" s="1" t="s">
        <v>21</v>
      </c>
      <c r="D157" s="2">
        <v>0.375</v>
      </c>
      <c r="E157" s="2">
        <v>0.41666666666666669</v>
      </c>
      <c r="F157">
        <v>50</v>
      </c>
      <c r="G157" s="2">
        <f>kursanci__3[[#This Row],[Godzina zakoñczenia]]-kursanci__3[[#This Row],[Godzina rozpoczêcia]]</f>
        <v>4.1666666666666685E-2</v>
      </c>
      <c r="H157" s="1">
        <f>kursanci__3[[#This Row],[trwanie]]*24</f>
        <v>1.0000000000000004</v>
      </c>
      <c r="I157" s="1">
        <f>kursanci__3[[#This Row],[Stawka za godzinê]]*kursanci__3[[#This Row],[godz]]</f>
        <v>50.000000000000021</v>
      </c>
      <c r="J157" t="str">
        <f>UPPER(MID(kursanci__3[[#This Row],[Imiê kursanta]],1,3))</f>
        <v>WIK</v>
      </c>
      <c r="K157" s="1" t="str">
        <f>UPPER(MID(kursanci__3[[#This Row],[Przedmiot]],1,3))</f>
        <v>MAT</v>
      </c>
      <c r="L157" s="1" t="str">
        <f>_xlfn.CONCAT(kursanci__3[[#This Row],[Imiê kursanta]],kursanci__3[[#This Row],[Przedmiot]])</f>
        <v>WiktorMatematyka</v>
      </c>
      <c r="M157" s="1">
        <f>IF(kursanci__3[[#This Row],[id]]=L156,M156+1,1)</f>
        <v>3</v>
      </c>
      <c r="N157" s="1">
        <f t="shared" si="2"/>
        <v>0</v>
      </c>
      <c r="O157" s="1" t="str">
        <f>_xlfn.CONCAT(kursanci__3[[#This Row],[3 imienia]],kursanci__3[[#This Row],[przedmiot2]],kursanci__3[[#This Row],[Column1]])</f>
        <v>WIKMAT3</v>
      </c>
    </row>
    <row r="158" spans="1:15" x14ac:dyDescent="0.25">
      <c r="A158" s="1" t="s">
        <v>9</v>
      </c>
      <c r="B158" s="1" t="s">
        <v>10</v>
      </c>
      <c r="C158" s="1" t="s">
        <v>22</v>
      </c>
      <c r="D158" s="2">
        <v>0.53125</v>
      </c>
      <c r="E158" s="2">
        <v>0.61458333333333337</v>
      </c>
      <c r="F158">
        <v>50</v>
      </c>
      <c r="G158" s="2">
        <f>kursanci__3[[#This Row],[Godzina zakoñczenia]]-kursanci__3[[#This Row],[Godzina rozpoczêcia]]</f>
        <v>8.333333333333337E-2</v>
      </c>
      <c r="H158" s="1">
        <f>kursanci__3[[#This Row],[trwanie]]*24</f>
        <v>2.0000000000000009</v>
      </c>
      <c r="I158" s="1">
        <f>kursanci__3[[#This Row],[Stawka za godzinê]]*kursanci__3[[#This Row],[godz]]</f>
        <v>100.00000000000004</v>
      </c>
      <c r="J158" t="str">
        <f>UPPER(MID(kursanci__3[[#This Row],[Imiê kursanta]],1,3))</f>
        <v>WIK</v>
      </c>
      <c r="K158" s="1" t="str">
        <f>UPPER(MID(kursanci__3[[#This Row],[Przedmiot]],1,3))</f>
        <v>MAT</v>
      </c>
      <c r="L158" s="1" t="str">
        <f>_xlfn.CONCAT(kursanci__3[[#This Row],[Imiê kursanta]],kursanci__3[[#This Row],[Przedmiot]])</f>
        <v>WiktorMatematyka</v>
      </c>
      <c r="M158" s="1">
        <f>IF(kursanci__3[[#This Row],[id]]=L157,M157+1,1)</f>
        <v>4</v>
      </c>
      <c r="N158" s="1">
        <f t="shared" si="2"/>
        <v>0</v>
      </c>
      <c r="O158" s="1" t="str">
        <f>_xlfn.CONCAT(kursanci__3[[#This Row],[3 imienia]],kursanci__3[[#This Row],[przedmiot2]],kursanci__3[[#This Row],[Column1]])</f>
        <v>WIKMAT4</v>
      </c>
    </row>
    <row r="159" spans="1:15" x14ac:dyDescent="0.25">
      <c r="A159" s="1" t="s">
        <v>9</v>
      </c>
      <c r="B159" s="1" t="s">
        <v>10</v>
      </c>
      <c r="C159" s="1" t="s">
        <v>25</v>
      </c>
      <c r="D159" s="2">
        <v>0.53125</v>
      </c>
      <c r="E159" s="2">
        <v>0.59375</v>
      </c>
      <c r="F159">
        <v>50</v>
      </c>
      <c r="G159" s="2">
        <f>kursanci__3[[#This Row],[Godzina zakoñczenia]]-kursanci__3[[#This Row],[Godzina rozpoczêcia]]</f>
        <v>6.25E-2</v>
      </c>
      <c r="H159" s="1">
        <f>kursanci__3[[#This Row],[trwanie]]*24</f>
        <v>1.5</v>
      </c>
      <c r="I159" s="1">
        <f>kursanci__3[[#This Row],[Stawka za godzinê]]*kursanci__3[[#This Row],[godz]]</f>
        <v>75</v>
      </c>
      <c r="J159" t="str">
        <f>UPPER(MID(kursanci__3[[#This Row],[Imiê kursanta]],1,3))</f>
        <v>WIK</v>
      </c>
      <c r="K159" s="1" t="str">
        <f>UPPER(MID(kursanci__3[[#This Row],[Przedmiot]],1,3))</f>
        <v>MAT</v>
      </c>
      <c r="L159" s="1" t="str">
        <f>_xlfn.CONCAT(kursanci__3[[#This Row],[Imiê kursanta]],kursanci__3[[#This Row],[Przedmiot]])</f>
        <v>WiktorMatematyka</v>
      </c>
      <c r="M159" s="1">
        <f>IF(kursanci__3[[#This Row],[id]]=L158,M158+1,1)</f>
        <v>5</v>
      </c>
      <c r="N159" s="1">
        <f t="shared" si="2"/>
        <v>0</v>
      </c>
      <c r="O159" s="1" t="str">
        <f>_xlfn.CONCAT(kursanci__3[[#This Row],[3 imienia]],kursanci__3[[#This Row],[przedmiot2]],kursanci__3[[#This Row],[Column1]])</f>
        <v>WIKMAT5</v>
      </c>
    </row>
    <row r="160" spans="1:15" x14ac:dyDescent="0.25">
      <c r="A160" s="1" t="s">
        <v>9</v>
      </c>
      <c r="B160" s="1" t="s">
        <v>10</v>
      </c>
      <c r="C160" s="1" t="s">
        <v>29</v>
      </c>
      <c r="D160" s="2">
        <v>0.375</v>
      </c>
      <c r="E160" s="2">
        <v>0.4375</v>
      </c>
      <c r="F160">
        <v>50</v>
      </c>
      <c r="G160" s="2">
        <f>kursanci__3[[#This Row],[Godzina zakoñczenia]]-kursanci__3[[#This Row],[Godzina rozpoczêcia]]</f>
        <v>6.25E-2</v>
      </c>
      <c r="H160" s="1">
        <f>kursanci__3[[#This Row],[trwanie]]*24</f>
        <v>1.5</v>
      </c>
      <c r="I160" s="1">
        <f>kursanci__3[[#This Row],[Stawka za godzinê]]*kursanci__3[[#This Row],[godz]]</f>
        <v>75</v>
      </c>
      <c r="J160" t="str">
        <f>UPPER(MID(kursanci__3[[#This Row],[Imiê kursanta]],1,3))</f>
        <v>WIK</v>
      </c>
      <c r="K160" s="1" t="str">
        <f>UPPER(MID(kursanci__3[[#This Row],[Przedmiot]],1,3))</f>
        <v>MAT</v>
      </c>
      <c r="L160" s="1" t="str">
        <f>_xlfn.CONCAT(kursanci__3[[#This Row],[Imiê kursanta]],kursanci__3[[#This Row],[Przedmiot]])</f>
        <v>WiktorMatematyka</v>
      </c>
      <c r="M160" s="1">
        <f>IF(kursanci__3[[#This Row],[id]]=L159,M159+1,1)</f>
        <v>6</v>
      </c>
      <c r="N160" s="1">
        <f t="shared" si="2"/>
        <v>0</v>
      </c>
      <c r="O160" s="1" t="str">
        <f>_xlfn.CONCAT(kursanci__3[[#This Row],[3 imienia]],kursanci__3[[#This Row],[przedmiot2]],kursanci__3[[#This Row],[Column1]])</f>
        <v>WIKMAT6</v>
      </c>
    </row>
    <row r="161" spans="1:15" x14ac:dyDescent="0.25">
      <c r="A161" s="1" t="s">
        <v>9</v>
      </c>
      <c r="B161" s="1" t="s">
        <v>10</v>
      </c>
      <c r="C161" s="1" t="s">
        <v>36</v>
      </c>
      <c r="D161" s="2">
        <v>0.375</v>
      </c>
      <c r="E161" s="2">
        <v>0.41666666666666669</v>
      </c>
      <c r="F161">
        <v>50</v>
      </c>
      <c r="G161" s="2">
        <f>kursanci__3[[#This Row],[Godzina zakoñczenia]]-kursanci__3[[#This Row],[Godzina rozpoczêcia]]</f>
        <v>4.1666666666666685E-2</v>
      </c>
      <c r="H161" s="1">
        <f>kursanci__3[[#This Row],[trwanie]]*24</f>
        <v>1.0000000000000004</v>
      </c>
      <c r="I161" s="1">
        <f>kursanci__3[[#This Row],[Stawka za godzinê]]*kursanci__3[[#This Row],[godz]]</f>
        <v>50.000000000000021</v>
      </c>
      <c r="J161" t="str">
        <f>UPPER(MID(kursanci__3[[#This Row],[Imiê kursanta]],1,3))</f>
        <v>WIK</v>
      </c>
      <c r="K161" s="1" t="str">
        <f>UPPER(MID(kursanci__3[[#This Row],[Przedmiot]],1,3))</f>
        <v>MAT</v>
      </c>
      <c r="L161" s="1" t="str">
        <f>_xlfn.CONCAT(kursanci__3[[#This Row],[Imiê kursanta]],kursanci__3[[#This Row],[Przedmiot]])</f>
        <v>WiktorMatematyka</v>
      </c>
      <c r="M161" s="1">
        <f>IF(kursanci__3[[#This Row],[id]]=L160,M160+1,1)</f>
        <v>7</v>
      </c>
      <c r="N161" s="1">
        <f t="shared" si="2"/>
        <v>0</v>
      </c>
      <c r="O161" s="1" t="str">
        <f>_xlfn.CONCAT(kursanci__3[[#This Row],[3 imienia]],kursanci__3[[#This Row],[przedmiot2]],kursanci__3[[#This Row],[Column1]])</f>
        <v>WIKMAT7</v>
      </c>
    </row>
    <row r="162" spans="1:15" x14ac:dyDescent="0.25">
      <c r="A162" s="1" t="s">
        <v>9</v>
      </c>
      <c r="B162" s="1" t="s">
        <v>10</v>
      </c>
      <c r="C162" s="1" t="s">
        <v>36</v>
      </c>
      <c r="D162" s="2">
        <v>0.41666666666666669</v>
      </c>
      <c r="E162" s="2">
        <v>0.5</v>
      </c>
      <c r="F162">
        <v>50</v>
      </c>
      <c r="G162" s="2">
        <f>kursanci__3[[#This Row],[Godzina zakoñczenia]]-kursanci__3[[#This Row],[Godzina rozpoczêcia]]</f>
        <v>8.3333333333333315E-2</v>
      </c>
      <c r="H162" s="1">
        <f>kursanci__3[[#This Row],[trwanie]]*24</f>
        <v>1.9999999999999996</v>
      </c>
      <c r="I162" s="1">
        <f>kursanci__3[[#This Row],[Stawka za godzinê]]*kursanci__3[[#This Row],[godz]]</f>
        <v>99.999999999999972</v>
      </c>
      <c r="J162" t="str">
        <f>UPPER(MID(kursanci__3[[#This Row],[Imiê kursanta]],1,3))</f>
        <v>WIK</v>
      </c>
      <c r="K162" s="1" t="str">
        <f>UPPER(MID(kursanci__3[[#This Row],[Przedmiot]],1,3))</f>
        <v>MAT</v>
      </c>
      <c r="L162" s="1" t="str">
        <f>_xlfn.CONCAT(kursanci__3[[#This Row],[Imiê kursanta]],kursanci__3[[#This Row],[Przedmiot]])</f>
        <v>WiktorMatematyka</v>
      </c>
      <c r="M162" s="1">
        <f>IF(kursanci__3[[#This Row],[id]]=L161,M161+1,1)</f>
        <v>8</v>
      </c>
      <c r="N162" s="1">
        <f t="shared" si="2"/>
        <v>0</v>
      </c>
      <c r="O162" s="1" t="str">
        <f>_xlfn.CONCAT(kursanci__3[[#This Row],[3 imienia]],kursanci__3[[#This Row],[przedmiot2]],kursanci__3[[#This Row],[Column1]])</f>
        <v>WIKMAT8</v>
      </c>
    </row>
    <row r="163" spans="1:15" x14ac:dyDescent="0.25">
      <c r="A163" s="1" t="s">
        <v>9</v>
      </c>
      <c r="B163" s="1" t="s">
        <v>10</v>
      </c>
      <c r="C163" s="1" t="s">
        <v>44</v>
      </c>
      <c r="D163" s="2">
        <v>0.4375</v>
      </c>
      <c r="E163" s="2">
        <v>0.48958333333333331</v>
      </c>
      <c r="F163">
        <v>50</v>
      </c>
      <c r="G163" s="2">
        <f>kursanci__3[[#This Row],[Godzina zakoñczenia]]-kursanci__3[[#This Row],[Godzina rozpoczêcia]]</f>
        <v>5.2083333333333315E-2</v>
      </c>
      <c r="H163" s="1">
        <f>kursanci__3[[#This Row],[trwanie]]*24</f>
        <v>1.2499999999999996</v>
      </c>
      <c r="I163" s="1">
        <f>kursanci__3[[#This Row],[Stawka za godzinê]]*kursanci__3[[#This Row],[godz]]</f>
        <v>62.499999999999979</v>
      </c>
      <c r="J163" t="str">
        <f>UPPER(MID(kursanci__3[[#This Row],[Imiê kursanta]],1,3))</f>
        <v>WIK</v>
      </c>
      <c r="K163" s="1" t="str">
        <f>UPPER(MID(kursanci__3[[#This Row],[Przedmiot]],1,3))</f>
        <v>MAT</v>
      </c>
      <c r="L163" s="1" t="str">
        <f>_xlfn.CONCAT(kursanci__3[[#This Row],[Imiê kursanta]],kursanci__3[[#This Row],[Przedmiot]])</f>
        <v>WiktorMatematyka</v>
      </c>
      <c r="M163" s="1">
        <f>IF(kursanci__3[[#This Row],[id]]=L162,M162+1,1)</f>
        <v>9</v>
      </c>
      <c r="N163" s="1">
        <f t="shared" si="2"/>
        <v>0</v>
      </c>
      <c r="O163" s="1" t="str">
        <f>_xlfn.CONCAT(kursanci__3[[#This Row],[3 imienia]],kursanci__3[[#This Row],[przedmiot2]],kursanci__3[[#This Row],[Column1]])</f>
        <v>WIKMAT9</v>
      </c>
    </row>
    <row r="164" spans="1:15" x14ac:dyDescent="0.25">
      <c r="A164" s="1" t="s">
        <v>9</v>
      </c>
      <c r="B164" s="1" t="s">
        <v>10</v>
      </c>
      <c r="C164" s="1" t="s">
        <v>49</v>
      </c>
      <c r="D164" s="2">
        <v>0.375</v>
      </c>
      <c r="E164" s="2">
        <v>0.41666666666666669</v>
      </c>
      <c r="F164">
        <v>50</v>
      </c>
      <c r="G164" s="2">
        <f>kursanci__3[[#This Row],[Godzina zakoñczenia]]-kursanci__3[[#This Row],[Godzina rozpoczêcia]]</f>
        <v>4.1666666666666685E-2</v>
      </c>
      <c r="H164" s="1">
        <f>kursanci__3[[#This Row],[trwanie]]*24</f>
        <v>1.0000000000000004</v>
      </c>
      <c r="I164" s="1">
        <f>kursanci__3[[#This Row],[Stawka za godzinê]]*kursanci__3[[#This Row],[godz]]</f>
        <v>50.000000000000021</v>
      </c>
      <c r="J164" t="str">
        <f>UPPER(MID(kursanci__3[[#This Row],[Imiê kursanta]],1,3))</f>
        <v>WIK</v>
      </c>
      <c r="K164" s="1" t="str">
        <f>UPPER(MID(kursanci__3[[#This Row],[Przedmiot]],1,3))</f>
        <v>MAT</v>
      </c>
      <c r="L164" s="1" t="str">
        <f>_xlfn.CONCAT(kursanci__3[[#This Row],[Imiê kursanta]],kursanci__3[[#This Row],[Przedmiot]])</f>
        <v>WiktorMatematyka</v>
      </c>
      <c r="M164" s="1">
        <f>IF(kursanci__3[[#This Row],[id]]=L163,M163+1,1)</f>
        <v>10</v>
      </c>
      <c r="N164" s="1">
        <f t="shared" si="2"/>
        <v>0</v>
      </c>
      <c r="O164" s="1" t="str">
        <f>_xlfn.CONCAT(kursanci__3[[#This Row],[3 imienia]],kursanci__3[[#This Row],[przedmiot2]],kursanci__3[[#This Row],[Column1]])</f>
        <v>WIKMAT10</v>
      </c>
    </row>
    <row r="165" spans="1:15" x14ac:dyDescent="0.25">
      <c r="A165" s="1" t="s">
        <v>9</v>
      </c>
      <c r="B165" s="1" t="s">
        <v>10</v>
      </c>
      <c r="C165" s="1" t="s">
        <v>49</v>
      </c>
      <c r="D165" s="2">
        <v>0.59375</v>
      </c>
      <c r="E165" s="2">
        <v>0.63541666666666663</v>
      </c>
      <c r="F165">
        <v>50</v>
      </c>
      <c r="G165" s="2">
        <f>kursanci__3[[#This Row],[Godzina zakoñczenia]]-kursanci__3[[#This Row],[Godzina rozpoczêcia]]</f>
        <v>4.166666666666663E-2</v>
      </c>
      <c r="H165" s="1">
        <f>kursanci__3[[#This Row],[trwanie]]*24</f>
        <v>0.99999999999999911</v>
      </c>
      <c r="I165" s="1">
        <f>kursanci__3[[#This Row],[Stawka za godzinê]]*kursanci__3[[#This Row],[godz]]</f>
        <v>49.999999999999957</v>
      </c>
      <c r="J165" t="str">
        <f>UPPER(MID(kursanci__3[[#This Row],[Imiê kursanta]],1,3))</f>
        <v>WIK</v>
      </c>
      <c r="K165" s="1" t="str">
        <f>UPPER(MID(kursanci__3[[#This Row],[Przedmiot]],1,3))</f>
        <v>MAT</v>
      </c>
      <c r="L165" s="1" t="str">
        <f>_xlfn.CONCAT(kursanci__3[[#This Row],[Imiê kursanta]],kursanci__3[[#This Row],[Przedmiot]])</f>
        <v>WiktorMatematyka</v>
      </c>
      <c r="M165" s="1">
        <f>IF(kursanci__3[[#This Row],[id]]=L164,M164+1,1)</f>
        <v>11</v>
      </c>
      <c r="N165" s="1">
        <f t="shared" si="2"/>
        <v>0</v>
      </c>
      <c r="O165" s="1" t="str">
        <f>_xlfn.CONCAT(kursanci__3[[#This Row],[3 imienia]],kursanci__3[[#This Row],[przedmiot2]],kursanci__3[[#This Row],[Column1]])</f>
        <v>WIKMAT11</v>
      </c>
    </row>
    <row r="166" spans="1:15" x14ac:dyDescent="0.25">
      <c r="A166" s="1" t="s">
        <v>9</v>
      </c>
      <c r="B166" s="1" t="s">
        <v>10</v>
      </c>
      <c r="C166" s="1" t="s">
        <v>68</v>
      </c>
      <c r="D166" s="2">
        <v>0.58333333333333337</v>
      </c>
      <c r="E166" s="2">
        <v>0.625</v>
      </c>
      <c r="F166">
        <v>50</v>
      </c>
      <c r="G166" s="2">
        <f>kursanci__3[[#This Row],[Godzina zakoñczenia]]-kursanci__3[[#This Row],[Godzina rozpoczêcia]]</f>
        <v>4.166666666666663E-2</v>
      </c>
      <c r="H166" s="1">
        <f>kursanci__3[[#This Row],[trwanie]]*24</f>
        <v>0.99999999999999911</v>
      </c>
      <c r="I166" s="1">
        <f>kursanci__3[[#This Row],[Stawka za godzinê]]*kursanci__3[[#This Row],[godz]]</f>
        <v>49.999999999999957</v>
      </c>
      <c r="J166" t="str">
        <f>UPPER(MID(kursanci__3[[#This Row],[Imiê kursanta]],1,3))</f>
        <v>WIK</v>
      </c>
      <c r="K166" s="1" t="str">
        <f>UPPER(MID(kursanci__3[[#This Row],[Przedmiot]],1,3))</f>
        <v>MAT</v>
      </c>
      <c r="L166" s="1" t="str">
        <f>_xlfn.CONCAT(kursanci__3[[#This Row],[Imiê kursanta]],kursanci__3[[#This Row],[Przedmiot]])</f>
        <v>WiktorMatematyka</v>
      </c>
      <c r="M166" s="1">
        <f>IF(kursanci__3[[#This Row],[id]]=L165,M165+1,1)</f>
        <v>12</v>
      </c>
      <c r="N166" s="1">
        <f t="shared" si="2"/>
        <v>0</v>
      </c>
      <c r="O166" s="1" t="str">
        <f>_xlfn.CONCAT(kursanci__3[[#This Row],[3 imienia]],kursanci__3[[#This Row],[przedmiot2]],kursanci__3[[#This Row],[Column1]])</f>
        <v>WIKMAT12</v>
      </c>
    </row>
    <row r="167" spans="1:15" x14ac:dyDescent="0.25">
      <c r="A167" s="1" t="s">
        <v>9</v>
      </c>
      <c r="B167" s="1" t="s">
        <v>10</v>
      </c>
      <c r="C167" s="1" t="s">
        <v>69</v>
      </c>
      <c r="D167" s="2">
        <v>0.375</v>
      </c>
      <c r="E167" s="2">
        <v>0.4375</v>
      </c>
      <c r="F167">
        <v>50</v>
      </c>
      <c r="G167" s="2">
        <f>kursanci__3[[#This Row],[Godzina zakoñczenia]]-kursanci__3[[#This Row],[Godzina rozpoczêcia]]</f>
        <v>6.25E-2</v>
      </c>
      <c r="H167" s="1">
        <f>kursanci__3[[#This Row],[trwanie]]*24</f>
        <v>1.5</v>
      </c>
      <c r="I167" s="1">
        <f>kursanci__3[[#This Row],[Stawka za godzinê]]*kursanci__3[[#This Row],[godz]]</f>
        <v>75</v>
      </c>
      <c r="J167" t="str">
        <f>UPPER(MID(kursanci__3[[#This Row],[Imiê kursanta]],1,3))</f>
        <v>WIK</v>
      </c>
      <c r="K167" s="1" t="str">
        <f>UPPER(MID(kursanci__3[[#This Row],[Przedmiot]],1,3))</f>
        <v>MAT</v>
      </c>
      <c r="L167" s="1" t="str">
        <f>_xlfn.CONCAT(kursanci__3[[#This Row],[Imiê kursanta]],kursanci__3[[#This Row],[Przedmiot]])</f>
        <v>WiktorMatematyka</v>
      </c>
      <c r="M167" s="1">
        <f>IF(kursanci__3[[#This Row],[id]]=L166,M166+1,1)</f>
        <v>13</v>
      </c>
      <c r="N167" s="1">
        <f t="shared" si="2"/>
        <v>0</v>
      </c>
      <c r="O167" s="1" t="str">
        <f>_xlfn.CONCAT(kursanci__3[[#This Row],[3 imienia]],kursanci__3[[#This Row],[przedmiot2]],kursanci__3[[#This Row],[Column1]])</f>
        <v>WIKMAT13</v>
      </c>
    </row>
    <row r="168" spans="1:15" x14ac:dyDescent="0.25">
      <c r="A168" s="1" t="s">
        <v>9</v>
      </c>
      <c r="B168" s="1" t="s">
        <v>10</v>
      </c>
      <c r="C168" s="1" t="s">
        <v>72</v>
      </c>
      <c r="D168" s="2">
        <v>0.52083333333333337</v>
      </c>
      <c r="E168" s="2">
        <v>0.58333333333333337</v>
      </c>
      <c r="F168">
        <v>50</v>
      </c>
      <c r="G168" s="2">
        <f>kursanci__3[[#This Row],[Godzina zakoñczenia]]-kursanci__3[[#This Row],[Godzina rozpoczêcia]]</f>
        <v>6.25E-2</v>
      </c>
      <c r="H168" s="1">
        <f>kursanci__3[[#This Row],[trwanie]]*24</f>
        <v>1.5</v>
      </c>
      <c r="I168" s="1">
        <f>kursanci__3[[#This Row],[Stawka za godzinê]]*kursanci__3[[#This Row],[godz]]</f>
        <v>75</v>
      </c>
      <c r="J168" t="str">
        <f>UPPER(MID(kursanci__3[[#This Row],[Imiê kursanta]],1,3))</f>
        <v>WIK</v>
      </c>
      <c r="K168" s="1" t="str">
        <f>UPPER(MID(kursanci__3[[#This Row],[Przedmiot]],1,3))</f>
        <v>MAT</v>
      </c>
      <c r="L168" s="1" t="str">
        <f>_xlfn.CONCAT(kursanci__3[[#This Row],[Imiê kursanta]],kursanci__3[[#This Row],[Przedmiot]])</f>
        <v>WiktorMatematyka</v>
      </c>
      <c r="M168" s="1">
        <f>IF(kursanci__3[[#This Row],[id]]=L167,M167+1,1)</f>
        <v>14</v>
      </c>
      <c r="N168" s="1">
        <f t="shared" si="2"/>
        <v>0</v>
      </c>
      <c r="O168" s="1" t="str">
        <f>_xlfn.CONCAT(kursanci__3[[#This Row],[3 imienia]],kursanci__3[[#This Row],[przedmiot2]],kursanci__3[[#This Row],[Column1]])</f>
        <v>WIKMAT14</v>
      </c>
    </row>
    <row r="169" spans="1:15" x14ac:dyDescent="0.25">
      <c r="A169" s="1" t="s">
        <v>9</v>
      </c>
      <c r="B169" s="1" t="s">
        <v>10</v>
      </c>
      <c r="C169" s="1" t="s">
        <v>73</v>
      </c>
      <c r="D169" s="2">
        <v>0.375</v>
      </c>
      <c r="E169" s="2">
        <v>0.4375</v>
      </c>
      <c r="F169">
        <v>50</v>
      </c>
      <c r="G169" s="2">
        <f>kursanci__3[[#This Row],[Godzina zakoñczenia]]-kursanci__3[[#This Row],[Godzina rozpoczêcia]]</f>
        <v>6.25E-2</v>
      </c>
      <c r="H169" s="1">
        <f>kursanci__3[[#This Row],[trwanie]]*24</f>
        <v>1.5</v>
      </c>
      <c r="I169" s="1">
        <f>kursanci__3[[#This Row],[Stawka za godzinê]]*kursanci__3[[#This Row],[godz]]</f>
        <v>75</v>
      </c>
      <c r="J169" t="str">
        <f>UPPER(MID(kursanci__3[[#This Row],[Imiê kursanta]],1,3))</f>
        <v>WIK</v>
      </c>
      <c r="K169" s="1" t="str">
        <f>UPPER(MID(kursanci__3[[#This Row],[Przedmiot]],1,3))</f>
        <v>MAT</v>
      </c>
      <c r="L169" s="1" t="str">
        <f>_xlfn.CONCAT(kursanci__3[[#This Row],[Imiê kursanta]],kursanci__3[[#This Row],[Przedmiot]])</f>
        <v>WiktorMatematyka</v>
      </c>
      <c r="M169" s="1">
        <f>IF(kursanci__3[[#This Row],[id]]=L168,M168+1,1)</f>
        <v>15</v>
      </c>
      <c r="N169" s="1">
        <f t="shared" si="2"/>
        <v>0</v>
      </c>
      <c r="O169" s="1" t="str">
        <f>_xlfn.CONCAT(kursanci__3[[#This Row],[3 imienia]],kursanci__3[[#This Row],[przedmiot2]],kursanci__3[[#This Row],[Column1]])</f>
        <v>WIKMAT15</v>
      </c>
    </row>
    <row r="170" spans="1:15" x14ac:dyDescent="0.25">
      <c r="A170" s="1" t="s">
        <v>9</v>
      </c>
      <c r="B170" s="1" t="s">
        <v>10</v>
      </c>
      <c r="C170" s="1" t="s">
        <v>76</v>
      </c>
      <c r="D170" s="2">
        <v>0.59375</v>
      </c>
      <c r="E170" s="2">
        <v>0.63541666666666663</v>
      </c>
      <c r="F170">
        <v>50</v>
      </c>
      <c r="G170" s="2">
        <f>kursanci__3[[#This Row],[Godzina zakoñczenia]]-kursanci__3[[#This Row],[Godzina rozpoczêcia]]</f>
        <v>4.166666666666663E-2</v>
      </c>
      <c r="H170" s="1">
        <f>kursanci__3[[#This Row],[trwanie]]*24</f>
        <v>0.99999999999999911</v>
      </c>
      <c r="I170" s="1">
        <f>kursanci__3[[#This Row],[Stawka za godzinê]]*kursanci__3[[#This Row],[godz]]</f>
        <v>49.999999999999957</v>
      </c>
      <c r="J170" t="str">
        <f>UPPER(MID(kursanci__3[[#This Row],[Imiê kursanta]],1,3))</f>
        <v>WIK</v>
      </c>
      <c r="K170" s="1" t="str">
        <f>UPPER(MID(kursanci__3[[#This Row],[Przedmiot]],1,3))</f>
        <v>MAT</v>
      </c>
      <c r="L170" s="1" t="str">
        <f>_xlfn.CONCAT(kursanci__3[[#This Row],[Imiê kursanta]],kursanci__3[[#This Row],[Przedmiot]])</f>
        <v>WiktorMatematyka</v>
      </c>
      <c r="M170" s="1">
        <f>IF(kursanci__3[[#This Row],[id]]=L169,M169+1,1)</f>
        <v>16</v>
      </c>
      <c r="N170" s="1">
        <f t="shared" si="2"/>
        <v>0</v>
      </c>
      <c r="O170" s="1" t="str">
        <f>_xlfn.CONCAT(kursanci__3[[#This Row],[3 imienia]],kursanci__3[[#This Row],[przedmiot2]],kursanci__3[[#This Row],[Column1]])</f>
        <v>WIKMAT16</v>
      </c>
    </row>
    <row r="171" spans="1:15" x14ac:dyDescent="0.25">
      <c r="A171" s="1" t="s">
        <v>9</v>
      </c>
      <c r="B171" s="1" t="s">
        <v>10</v>
      </c>
      <c r="C171" s="1" t="s">
        <v>76</v>
      </c>
      <c r="D171" s="2">
        <v>0.66666666666666663</v>
      </c>
      <c r="E171" s="2">
        <v>0.73958333333333337</v>
      </c>
      <c r="F171">
        <v>50</v>
      </c>
      <c r="G171" s="2">
        <f>kursanci__3[[#This Row],[Godzina zakoñczenia]]-kursanci__3[[#This Row],[Godzina rozpoczêcia]]</f>
        <v>7.2916666666666741E-2</v>
      </c>
      <c r="H171" s="1">
        <f>kursanci__3[[#This Row],[trwanie]]*24</f>
        <v>1.7500000000000018</v>
      </c>
      <c r="I171" s="1">
        <f>kursanci__3[[#This Row],[Stawka za godzinê]]*kursanci__3[[#This Row],[godz]]</f>
        <v>87.500000000000085</v>
      </c>
      <c r="J171" t="str">
        <f>UPPER(MID(kursanci__3[[#This Row],[Imiê kursanta]],1,3))</f>
        <v>WIK</v>
      </c>
      <c r="K171" s="1" t="str">
        <f>UPPER(MID(kursanci__3[[#This Row],[Przedmiot]],1,3))</f>
        <v>MAT</v>
      </c>
      <c r="L171" s="1" t="str">
        <f>_xlfn.CONCAT(kursanci__3[[#This Row],[Imiê kursanta]],kursanci__3[[#This Row],[Przedmiot]])</f>
        <v>WiktorMatematyka</v>
      </c>
      <c r="M171" s="1">
        <f>IF(kursanci__3[[#This Row],[id]]=L170,M170+1,1)</f>
        <v>17</v>
      </c>
      <c r="N171" s="1">
        <f t="shared" si="2"/>
        <v>0</v>
      </c>
      <c r="O171" s="1" t="str">
        <f>_xlfn.CONCAT(kursanci__3[[#This Row],[3 imienia]],kursanci__3[[#This Row],[przedmiot2]],kursanci__3[[#This Row],[Column1]])</f>
        <v>WIKMAT17</v>
      </c>
    </row>
    <row r="172" spans="1:15" x14ac:dyDescent="0.25">
      <c r="A172" s="1" t="s">
        <v>9</v>
      </c>
      <c r="B172" s="1" t="s">
        <v>10</v>
      </c>
      <c r="C172" s="1" t="s">
        <v>77</v>
      </c>
      <c r="D172" s="2">
        <v>0.65625</v>
      </c>
      <c r="E172" s="2">
        <v>0.69791666666666663</v>
      </c>
      <c r="F172">
        <v>50</v>
      </c>
      <c r="G172" s="2">
        <f>kursanci__3[[#This Row],[Godzina zakoñczenia]]-kursanci__3[[#This Row],[Godzina rozpoczêcia]]</f>
        <v>4.166666666666663E-2</v>
      </c>
      <c r="H172" s="1">
        <f>kursanci__3[[#This Row],[trwanie]]*24</f>
        <v>0.99999999999999911</v>
      </c>
      <c r="I172" s="1">
        <f>kursanci__3[[#This Row],[Stawka za godzinê]]*kursanci__3[[#This Row],[godz]]</f>
        <v>49.999999999999957</v>
      </c>
      <c r="J172" t="str">
        <f>UPPER(MID(kursanci__3[[#This Row],[Imiê kursanta]],1,3))</f>
        <v>WIK</v>
      </c>
      <c r="K172" s="1" t="str">
        <f>UPPER(MID(kursanci__3[[#This Row],[Przedmiot]],1,3))</f>
        <v>MAT</v>
      </c>
      <c r="L172" s="1" t="str">
        <f>_xlfn.CONCAT(kursanci__3[[#This Row],[Imiê kursanta]],kursanci__3[[#This Row],[Przedmiot]])</f>
        <v>WiktorMatematyka</v>
      </c>
      <c r="M172" s="1">
        <f>IF(kursanci__3[[#This Row],[id]]=L171,M171+1,1)</f>
        <v>18</v>
      </c>
      <c r="N172" s="1">
        <f t="shared" si="2"/>
        <v>0</v>
      </c>
      <c r="O172" s="1" t="str">
        <f>_xlfn.CONCAT(kursanci__3[[#This Row],[3 imienia]],kursanci__3[[#This Row],[przedmiot2]],kursanci__3[[#This Row],[Column1]])</f>
        <v>WIKMAT18</v>
      </c>
    </row>
    <row r="173" spans="1:15" x14ac:dyDescent="0.25">
      <c r="A173" s="1" t="s">
        <v>9</v>
      </c>
      <c r="B173" s="1" t="s">
        <v>10</v>
      </c>
      <c r="C173" s="1" t="s">
        <v>81</v>
      </c>
      <c r="D173" s="2">
        <v>0.375</v>
      </c>
      <c r="E173" s="2">
        <v>0.4375</v>
      </c>
      <c r="F173">
        <v>50</v>
      </c>
      <c r="G173" s="2">
        <f>kursanci__3[[#This Row],[Godzina zakoñczenia]]-kursanci__3[[#This Row],[Godzina rozpoczêcia]]</f>
        <v>6.25E-2</v>
      </c>
      <c r="H173" s="1">
        <f>kursanci__3[[#This Row],[trwanie]]*24</f>
        <v>1.5</v>
      </c>
      <c r="I173" s="1">
        <f>kursanci__3[[#This Row],[Stawka za godzinê]]*kursanci__3[[#This Row],[godz]]</f>
        <v>75</v>
      </c>
      <c r="J173" t="str">
        <f>UPPER(MID(kursanci__3[[#This Row],[Imiê kursanta]],1,3))</f>
        <v>WIK</v>
      </c>
      <c r="K173" s="1" t="str">
        <f>UPPER(MID(kursanci__3[[#This Row],[Przedmiot]],1,3))</f>
        <v>MAT</v>
      </c>
      <c r="L173" s="1" t="str">
        <f>_xlfn.CONCAT(kursanci__3[[#This Row],[Imiê kursanta]],kursanci__3[[#This Row],[Przedmiot]])</f>
        <v>WiktorMatematyka</v>
      </c>
      <c r="M173" s="1">
        <f>IF(kursanci__3[[#This Row],[id]]=L172,M172+1,1)</f>
        <v>19</v>
      </c>
      <c r="N173" s="1">
        <f t="shared" si="2"/>
        <v>0</v>
      </c>
      <c r="O173" s="1" t="str">
        <f>_xlfn.CONCAT(kursanci__3[[#This Row],[3 imienia]],kursanci__3[[#This Row],[przedmiot2]],kursanci__3[[#This Row],[Column1]])</f>
        <v>WIKMAT19</v>
      </c>
    </row>
    <row r="174" spans="1:15" x14ac:dyDescent="0.25">
      <c r="A174" s="1" t="s">
        <v>9</v>
      </c>
      <c r="B174" s="1" t="s">
        <v>10</v>
      </c>
      <c r="C174" s="1" t="s">
        <v>83</v>
      </c>
      <c r="D174" s="2">
        <v>0.59375</v>
      </c>
      <c r="E174" s="2">
        <v>0.63541666666666663</v>
      </c>
      <c r="F174">
        <v>50</v>
      </c>
      <c r="G174" s="2">
        <f>kursanci__3[[#This Row],[Godzina zakoñczenia]]-kursanci__3[[#This Row],[Godzina rozpoczêcia]]</f>
        <v>4.166666666666663E-2</v>
      </c>
      <c r="H174" s="1">
        <f>kursanci__3[[#This Row],[trwanie]]*24</f>
        <v>0.99999999999999911</v>
      </c>
      <c r="I174" s="1">
        <f>kursanci__3[[#This Row],[Stawka za godzinê]]*kursanci__3[[#This Row],[godz]]</f>
        <v>49.999999999999957</v>
      </c>
      <c r="J174" t="str">
        <f>UPPER(MID(kursanci__3[[#This Row],[Imiê kursanta]],1,3))</f>
        <v>WIK</v>
      </c>
      <c r="K174" s="1" t="str">
        <f>UPPER(MID(kursanci__3[[#This Row],[Przedmiot]],1,3))</f>
        <v>MAT</v>
      </c>
      <c r="L174" s="1" t="str">
        <f>_xlfn.CONCAT(kursanci__3[[#This Row],[Imiê kursanta]],kursanci__3[[#This Row],[Przedmiot]])</f>
        <v>WiktorMatematyka</v>
      </c>
      <c r="M174" s="1">
        <f>IF(kursanci__3[[#This Row],[id]]=L173,M173+1,1)</f>
        <v>20</v>
      </c>
      <c r="N174" s="1">
        <f t="shared" si="2"/>
        <v>0</v>
      </c>
      <c r="O174" s="1" t="str">
        <f>_xlfn.CONCAT(kursanci__3[[#This Row],[3 imienia]],kursanci__3[[#This Row],[przedmiot2]],kursanci__3[[#This Row],[Column1]])</f>
        <v>WIKMAT20</v>
      </c>
    </row>
    <row r="175" spans="1:15" x14ac:dyDescent="0.25">
      <c r="A175" s="1" t="s">
        <v>9</v>
      </c>
      <c r="B175" s="1" t="s">
        <v>10</v>
      </c>
      <c r="C175" s="1" t="s">
        <v>85</v>
      </c>
      <c r="D175" s="2">
        <v>0.45833333333333331</v>
      </c>
      <c r="E175" s="2">
        <v>0.54166666666666663</v>
      </c>
      <c r="F175">
        <v>50</v>
      </c>
      <c r="G175" s="2">
        <f>kursanci__3[[#This Row],[Godzina zakoñczenia]]-kursanci__3[[#This Row],[Godzina rozpoczêcia]]</f>
        <v>8.3333333333333315E-2</v>
      </c>
      <c r="H175" s="1">
        <f>kursanci__3[[#This Row],[trwanie]]*24</f>
        <v>1.9999999999999996</v>
      </c>
      <c r="I175" s="1">
        <f>kursanci__3[[#This Row],[Stawka za godzinê]]*kursanci__3[[#This Row],[godz]]</f>
        <v>99.999999999999972</v>
      </c>
      <c r="J175" t="str">
        <f>UPPER(MID(kursanci__3[[#This Row],[Imiê kursanta]],1,3))</f>
        <v>WIK</v>
      </c>
      <c r="K175" s="1" t="str">
        <f>UPPER(MID(kursanci__3[[#This Row],[Przedmiot]],1,3))</f>
        <v>MAT</v>
      </c>
      <c r="L175" s="1" t="str">
        <f>_xlfn.CONCAT(kursanci__3[[#This Row],[Imiê kursanta]],kursanci__3[[#This Row],[Przedmiot]])</f>
        <v>WiktorMatematyka</v>
      </c>
      <c r="M175" s="1">
        <f>IF(kursanci__3[[#This Row],[id]]=L174,M174+1,1)</f>
        <v>21</v>
      </c>
      <c r="N175" s="1">
        <f t="shared" si="2"/>
        <v>0</v>
      </c>
      <c r="O175" s="1" t="str">
        <f>_xlfn.CONCAT(kursanci__3[[#This Row],[3 imienia]],kursanci__3[[#This Row],[przedmiot2]],kursanci__3[[#This Row],[Column1]])</f>
        <v>WIKMAT21</v>
      </c>
    </row>
    <row r="176" spans="1:15" x14ac:dyDescent="0.25">
      <c r="A176" s="1" t="s">
        <v>9</v>
      </c>
      <c r="B176" s="1" t="s">
        <v>10</v>
      </c>
      <c r="C176" s="1" t="s">
        <v>86</v>
      </c>
      <c r="D176" s="2">
        <v>0.375</v>
      </c>
      <c r="E176" s="2">
        <v>0.42708333333333331</v>
      </c>
      <c r="F176">
        <v>50</v>
      </c>
      <c r="G176" s="2">
        <f>kursanci__3[[#This Row],[Godzina zakoñczenia]]-kursanci__3[[#This Row],[Godzina rozpoczêcia]]</f>
        <v>5.2083333333333315E-2</v>
      </c>
      <c r="H176" s="1">
        <f>kursanci__3[[#This Row],[trwanie]]*24</f>
        <v>1.2499999999999996</v>
      </c>
      <c r="I176" s="1">
        <f>kursanci__3[[#This Row],[Stawka za godzinê]]*kursanci__3[[#This Row],[godz]]</f>
        <v>62.499999999999979</v>
      </c>
      <c r="J176" t="str">
        <f>UPPER(MID(kursanci__3[[#This Row],[Imiê kursanta]],1,3))</f>
        <v>WIK</v>
      </c>
      <c r="K176" s="1" t="str">
        <f>UPPER(MID(kursanci__3[[#This Row],[Przedmiot]],1,3))</f>
        <v>MAT</v>
      </c>
      <c r="L176" s="1" t="str">
        <f>_xlfn.CONCAT(kursanci__3[[#This Row],[Imiê kursanta]],kursanci__3[[#This Row],[Przedmiot]])</f>
        <v>WiktorMatematyka</v>
      </c>
      <c r="M176" s="1">
        <f>IF(kursanci__3[[#This Row],[id]]=L175,M175+1,1)</f>
        <v>22</v>
      </c>
      <c r="N176" s="1">
        <f t="shared" si="2"/>
        <v>0</v>
      </c>
      <c r="O176" s="1" t="str">
        <f>_xlfn.CONCAT(kursanci__3[[#This Row],[3 imienia]],kursanci__3[[#This Row],[przedmiot2]],kursanci__3[[#This Row],[Column1]])</f>
        <v>WIKMAT22</v>
      </c>
    </row>
    <row r="177" spans="1:15" x14ac:dyDescent="0.25">
      <c r="A177" s="1" t="s">
        <v>9</v>
      </c>
      <c r="B177" s="1" t="s">
        <v>10</v>
      </c>
      <c r="C177" s="1" t="s">
        <v>87</v>
      </c>
      <c r="D177" s="2">
        <v>0.5625</v>
      </c>
      <c r="E177" s="2">
        <v>0.63541666666666663</v>
      </c>
      <c r="F177">
        <v>50</v>
      </c>
      <c r="G177" s="2">
        <f>kursanci__3[[#This Row],[Godzina zakoñczenia]]-kursanci__3[[#This Row],[Godzina rozpoczêcia]]</f>
        <v>7.291666666666663E-2</v>
      </c>
      <c r="H177" s="1">
        <f>kursanci__3[[#This Row],[trwanie]]*24</f>
        <v>1.7499999999999991</v>
      </c>
      <c r="I177" s="1">
        <f>kursanci__3[[#This Row],[Stawka za godzinê]]*kursanci__3[[#This Row],[godz]]</f>
        <v>87.499999999999957</v>
      </c>
      <c r="J177" t="str">
        <f>UPPER(MID(kursanci__3[[#This Row],[Imiê kursanta]],1,3))</f>
        <v>WIK</v>
      </c>
      <c r="K177" s="1" t="str">
        <f>UPPER(MID(kursanci__3[[#This Row],[Przedmiot]],1,3))</f>
        <v>MAT</v>
      </c>
      <c r="L177" s="1" t="str">
        <f>_xlfn.CONCAT(kursanci__3[[#This Row],[Imiê kursanta]],kursanci__3[[#This Row],[Przedmiot]])</f>
        <v>WiktorMatematyka</v>
      </c>
      <c r="M177" s="1">
        <f>IF(kursanci__3[[#This Row],[id]]=L176,M176+1,1)</f>
        <v>23</v>
      </c>
      <c r="N177" s="1">
        <f t="shared" si="2"/>
        <v>0</v>
      </c>
      <c r="O177" s="1" t="str">
        <f>_xlfn.CONCAT(kursanci__3[[#This Row],[3 imienia]],kursanci__3[[#This Row],[przedmiot2]],kursanci__3[[#This Row],[Column1]])</f>
        <v>WIKMAT23</v>
      </c>
    </row>
    <row r="178" spans="1:15" x14ac:dyDescent="0.25">
      <c r="A178" s="1" t="s">
        <v>9</v>
      </c>
      <c r="B178" s="1" t="s">
        <v>10</v>
      </c>
      <c r="C178" s="1" t="s">
        <v>88</v>
      </c>
      <c r="D178" s="2">
        <v>0.5</v>
      </c>
      <c r="E178" s="2">
        <v>0.54166666666666663</v>
      </c>
      <c r="F178">
        <v>50</v>
      </c>
      <c r="G178" s="2">
        <f>kursanci__3[[#This Row],[Godzina zakoñczenia]]-kursanci__3[[#This Row],[Godzina rozpoczêcia]]</f>
        <v>4.166666666666663E-2</v>
      </c>
      <c r="H178" s="1">
        <f>kursanci__3[[#This Row],[trwanie]]*24</f>
        <v>0.99999999999999911</v>
      </c>
      <c r="I178" s="1">
        <f>kursanci__3[[#This Row],[Stawka za godzinê]]*kursanci__3[[#This Row],[godz]]</f>
        <v>49.999999999999957</v>
      </c>
      <c r="J178" t="str">
        <f>UPPER(MID(kursanci__3[[#This Row],[Imiê kursanta]],1,3))</f>
        <v>WIK</v>
      </c>
      <c r="K178" s="1" t="str">
        <f>UPPER(MID(kursanci__3[[#This Row],[Przedmiot]],1,3))</f>
        <v>MAT</v>
      </c>
      <c r="L178" s="1" t="str">
        <f>_xlfn.CONCAT(kursanci__3[[#This Row],[Imiê kursanta]],kursanci__3[[#This Row],[Przedmiot]])</f>
        <v>WiktorMatematyka</v>
      </c>
      <c r="M178" s="1">
        <f>IF(kursanci__3[[#This Row],[id]]=L177,M177+1,1)</f>
        <v>24</v>
      </c>
      <c r="N178" s="1">
        <f t="shared" si="2"/>
        <v>0</v>
      </c>
      <c r="O178" s="1" t="str">
        <f>_xlfn.CONCAT(kursanci__3[[#This Row],[3 imienia]],kursanci__3[[#This Row],[przedmiot2]],kursanci__3[[#This Row],[Column1]])</f>
        <v>WIKMAT24</v>
      </c>
    </row>
    <row r="179" spans="1:15" x14ac:dyDescent="0.25">
      <c r="A179" s="1" t="s">
        <v>9</v>
      </c>
      <c r="B179" s="1" t="s">
        <v>10</v>
      </c>
      <c r="C179" s="1" t="s">
        <v>90</v>
      </c>
      <c r="D179" s="2">
        <v>0.60416666666666663</v>
      </c>
      <c r="E179" s="2">
        <v>0.67708333333333337</v>
      </c>
      <c r="F179">
        <v>50</v>
      </c>
      <c r="G179" s="2">
        <f>kursanci__3[[#This Row],[Godzina zakoñczenia]]-kursanci__3[[#This Row],[Godzina rozpoczêcia]]</f>
        <v>7.2916666666666741E-2</v>
      </c>
      <c r="H179" s="1">
        <f>kursanci__3[[#This Row],[trwanie]]*24</f>
        <v>1.7500000000000018</v>
      </c>
      <c r="I179" s="1">
        <f>kursanci__3[[#This Row],[Stawka za godzinê]]*kursanci__3[[#This Row],[godz]]</f>
        <v>87.500000000000085</v>
      </c>
      <c r="J179" t="str">
        <f>UPPER(MID(kursanci__3[[#This Row],[Imiê kursanta]],1,3))</f>
        <v>WIK</v>
      </c>
      <c r="K179" s="1" t="str">
        <f>UPPER(MID(kursanci__3[[#This Row],[Przedmiot]],1,3))</f>
        <v>MAT</v>
      </c>
      <c r="L179" s="1" t="str">
        <f>_xlfn.CONCAT(kursanci__3[[#This Row],[Imiê kursanta]],kursanci__3[[#This Row],[Przedmiot]])</f>
        <v>WiktorMatematyka</v>
      </c>
      <c r="M179" s="1">
        <f>IF(kursanci__3[[#This Row],[id]]=L178,M178+1,1)</f>
        <v>25</v>
      </c>
      <c r="N179" s="1">
        <f t="shared" si="2"/>
        <v>0</v>
      </c>
      <c r="O179" s="1" t="str">
        <f>_xlfn.CONCAT(kursanci__3[[#This Row],[3 imienia]],kursanci__3[[#This Row],[przedmiot2]],kursanci__3[[#This Row],[Column1]])</f>
        <v>WIKMAT25</v>
      </c>
    </row>
    <row r="180" spans="1:15" x14ac:dyDescent="0.25">
      <c r="A180" s="1" t="s">
        <v>9</v>
      </c>
      <c r="B180" s="1" t="s">
        <v>10</v>
      </c>
      <c r="C180" s="1" t="s">
        <v>91</v>
      </c>
      <c r="D180" s="2">
        <v>0.47916666666666669</v>
      </c>
      <c r="E180" s="2">
        <v>0.54166666666666663</v>
      </c>
      <c r="F180">
        <v>50</v>
      </c>
      <c r="G180" s="2">
        <f>kursanci__3[[#This Row],[Godzina zakoñczenia]]-kursanci__3[[#This Row],[Godzina rozpoczêcia]]</f>
        <v>6.2499999999999944E-2</v>
      </c>
      <c r="H180" s="1">
        <f>kursanci__3[[#This Row],[trwanie]]*24</f>
        <v>1.4999999999999987</v>
      </c>
      <c r="I180" s="1">
        <f>kursanci__3[[#This Row],[Stawka za godzinê]]*kursanci__3[[#This Row],[godz]]</f>
        <v>74.999999999999929</v>
      </c>
      <c r="J180" t="str">
        <f>UPPER(MID(kursanci__3[[#This Row],[Imiê kursanta]],1,3))</f>
        <v>WIK</v>
      </c>
      <c r="K180" s="1" t="str">
        <f>UPPER(MID(kursanci__3[[#This Row],[Przedmiot]],1,3))</f>
        <v>MAT</v>
      </c>
      <c r="L180" s="1" t="str">
        <f>_xlfn.CONCAT(kursanci__3[[#This Row],[Imiê kursanta]],kursanci__3[[#This Row],[Przedmiot]])</f>
        <v>WiktorMatematyka</v>
      </c>
      <c r="M180" s="1">
        <f>IF(kursanci__3[[#This Row],[id]]=L179,M179+1,1)</f>
        <v>26</v>
      </c>
      <c r="N180" s="1">
        <f t="shared" si="2"/>
        <v>0</v>
      </c>
      <c r="O180" s="1" t="str">
        <f>_xlfn.CONCAT(kursanci__3[[#This Row],[3 imienia]],kursanci__3[[#This Row],[przedmiot2]],kursanci__3[[#This Row],[Column1]])</f>
        <v>WIKMAT26</v>
      </c>
    </row>
    <row r="181" spans="1:15" x14ac:dyDescent="0.25">
      <c r="A181" s="1" t="s">
        <v>9</v>
      </c>
      <c r="B181" s="1" t="s">
        <v>10</v>
      </c>
      <c r="C181" s="1" t="s">
        <v>92</v>
      </c>
      <c r="D181" s="2">
        <v>0.4375</v>
      </c>
      <c r="E181" s="2">
        <v>0.51041666666666663</v>
      </c>
      <c r="F181">
        <v>50</v>
      </c>
      <c r="G181" s="2">
        <f>kursanci__3[[#This Row],[Godzina zakoñczenia]]-kursanci__3[[#This Row],[Godzina rozpoczêcia]]</f>
        <v>7.291666666666663E-2</v>
      </c>
      <c r="H181" s="1">
        <f>kursanci__3[[#This Row],[trwanie]]*24</f>
        <v>1.7499999999999991</v>
      </c>
      <c r="I181" s="1">
        <f>kursanci__3[[#This Row],[Stawka za godzinê]]*kursanci__3[[#This Row],[godz]]</f>
        <v>87.499999999999957</v>
      </c>
      <c r="J181" t="str">
        <f>UPPER(MID(kursanci__3[[#This Row],[Imiê kursanta]],1,3))</f>
        <v>WIK</v>
      </c>
      <c r="K181" s="1" t="str">
        <f>UPPER(MID(kursanci__3[[#This Row],[Przedmiot]],1,3))</f>
        <v>MAT</v>
      </c>
      <c r="L181" s="1" t="str">
        <f>_xlfn.CONCAT(kursanci__3[[#This Row],[Imiê kursanta]],kursanci__3[[#This Row],[Przedmiot]])</f>
        <v>WiktorMatematyka</v>
      </c>
      <c r="M181" s="1">
        <f>IF(kursanci__3[[#This Row],[id]]=L180,M180+1,1)</f>
        <v>27</v>
      </c>
      <c r="N181" s="1">
        <f t="shared" si="2"/>
        <v>0</v>
      </c>
      <c r="O181" s="1" t="str">
        <f>_xlfn.CONCAT(kursanci__3[[#This Row],[3 imienia]],kursanci__3[[#This Row],[przedmiot2]],kursanci__3[[#This Row],[Column1]])</f>
        <v>WIKMAT27</v>
      </c>
    </row>
    <row r="182" spans="1:15" x14ac:dyDescent="0.25">
      <c r="A182" s="1" t="s">
        <v>9</v>
      </c>
      <c r="B182" s="1" t="s">
        <v>10</v>
      </c>
      <c r="C182" s="1" t="s">
        <v>93</v>
      </c>
      <c r="D182" s="2">
        <v>0.375</v>
      </c>
      <c r="E182" s="2">
        <v>0.4375</v>
      </c>
      <c r="F182">
        <v>50</v>
      </c>
      <c r="G182" s="2">
        <f>kursanci__3[[#This Row],[Godzina zakoñczenia]]-kursanci__3[[#This Row],[Godzina rozpoczêcia]]</f>
        <v>6.25E-2</v>
      </c>
      <c r="H182" s="1">
        <f>kursanci__3[[#This Row],[trwanie]]*24</f>
        <v>1.5</v>
      </c>
      <c r="I182" s="1">
        <f>kursanci__3[[#This Row],[Stawka za godzinê]]*kursanci__3[[#This Row],[godz]]</f>
        <v>75</v>
      </c>
      <c r="J182" t="str">
        <f>UPPER(MID(kursanci__3[[#This Row],[Imiê kursanta]],1,3))</f>
        <v>WIK</v>
      </c>
      <c r="K182" s="1" t="str">
        <f>UPPER(MID(kursanci__3[[#This Row],[Przedmiot]],1,3))</f>
        <v>MAT</v>
      </c>
      <c r="L182" s="1" t="str">
        <f>_xlfn.CONCAT(kursanci__3[[#This Row],[Imiê kursanta]],kursanci__3[[#This Row],[Przedmiot]])</f>
        <v>WiktorMatematyka</v>
      </c>
      <c r="M182" s="1">
        <f>IF(kursanci__3[[#This Row],[id]]=L181,M181+1,1)</f>
        <v>28</v>
      </c>
      <c r="N182" s="1">
        <f t="shared" si="2"/>
        <v>0</v>
      </c>
      <c r="O182" s="1" t="str">
        <f>_xlfn.CONCAT(kursanci__3[[#This Row],[3 imienia]],kursanci__3[[#This Row],[przedmiot2]],kursanci__3[[#This Row],[Column1]])</f>
        <v>WIKMAT28</v>
      </c>
    </row>
    <row r="183" spans="1:15" x14ac:dyDescent="0.25">
      <c r="A183" s="1" t="s">
        <v>9</v>
      </c>
      <c r="B183" s="1" t="s">
        <v>10</v>
      </c>
      <c r="C183" s="1" t="s">
        <v>94</v>
      </c>
      <c r="D183" s="2">
        <v>0.375</v>
      </c>
      <c r="E183" s="2">
        <v>0.45833333333333331</v>
      </c>
      <c r="F183">
        <v>50</v>
      </c>
      <c r="G183" s="2">
        <f>kursanci__3[[#This Row],[Godzina zakoñczenia]]-kursanci__3[[#This Row],[Godzina rozpoczêcia]]</f>
        <v>8.3333333333333315E-2</v>
      </c>
      <c r="H183" s="1">
        <f>kursanci__3[[#This Row],[trwanie]]*24</f>
        <v>1.9999999999999996</v>
      </c>
      <c r="I183" s="1">
        <f>kursanci__3[[#This Row],[Stawka za godzinê]]*kursanci__3[[#This Row],[godz]]</f>
        <v>99.999999999999972</v>
      </c>
      <c r="J183" t="str">
        <f>UPPER(MID(kursanci__3[[#This Row],[Imiê kursanta]],1,3))</f>
        <v>WIK</v>
      </c>
      <c r="K183" s="1" t="str">
        <f>UPPER(MID(kursanci__3[[#This Row],[Przedmiot]],1,3))</f>
        <v>MAT</v>
      </c>
      <c r="L183" s="1" t="str">
        <f>_xlfn.CONCAT(kursanci__3[[#This Row],[Imiê kursanta]],kursanci__3[[#This Row],[Przedmiot]])</f>
        <v>WiktorMatematyka</v>
      </c>
      <c r="M183" s="1">
        <f>IF(kursanci__3[[#This Row],[id]]=L182,M182+1,1)</f>
        <v>29</v>
      </c>
      <c r="N183" s="1">
        <f t="shared" si="2"/>
        <v>1</v>
      </c>
      <c r="O183" s="1" t="str">
        <f>_xlfn.CONCAT(kursanci__3[[#This Row],[3 imienia]],kursanci__3[[#This Row],[przedmiot2]],kursanci__3[[#This Row],[Column1]])</f>
        <v>WIKMAT29</v>
      </c>
    </row>
    <row r="184" spans="1:15" x14ac:dyDescent="0.25">
      <c r="A184" s="1" t="s">
        <v>19</v>
      </c>
      <c r="B184" s="1" t="s">
        <v>14</v>
      </c>
      <c r="C184" s="1" t="s">
        <v>17</v>
      </c>
      <c r="D184" s="2">
        <v>0.5625</v>
      </c>
      <c r="E184" s="2">
        <v>0.61458333333333337</v>
      </c>
      <c r="F184">
        <v>40</v>
      </c>
      <c r="G184" s="2">
        <f>kursanci__3[[#This Row],[Godzina zakoñczenia]]-kursanci__3[[#This Row],[Godzina rozpoczêcia]]</f>
        <v>5.208333333333337E-2</v>
      </c>
      <c r="H184" s="1">
        <f>kursanci__3[[#This Row],[trwanie]]*24</f>
        <v>1.2500000000000009</v>
      </c>
      <c r="I184" s="1">
        <f>kursanci__3[[#This Row],[Stawka za godzinê]]*kursanci__3[[#This Row],[godz]]</f>
        <v>50.000000000000036</v>
      </c>
      <c r="J184" t="str">
        <f>UPPER(MID(kursanci__3[[#This Row],[Imiê kursanta]],1,3))</f>
        <v>ZBI</v>
      </c>
      <c r="K184" s="1" t="str">
        <f>UPPER(MID(kursanci__3[[#This Row],[Przedmiot]],1,3))</f>
        <v>FIZ</v>
      </c>
      <c r="L184" s="1" t="str">
        <f>_xlfn.CONCAT(kursanci__3[[#This Row],[Imiê kursanta]],kursanci__3[[#This Row],[Przedmiot]])</f>
        <v>ZbigniewFizyka</v>
      </c>
      <c r="M184" s="1">
        <f>IF(kursanci__3[[#This Row],[id]]=L183,M183+1,1)</f>
        <v>1</v>
      </c>
      <c r="N184" s="1">
        <f t="shared" si="2"/>
        <v>0</v>
      </c>
      <c r="O184" s="1" t="str">
        <f>_xlfn.CONCAT(kursanci__3[[#This Row],[3 imienia]],kursanci__3[[#This Row],[przedmiot2]],kursanci__3[[#This Row],[Column1]])</f>
        <v>ZBIFIZ1</v>
      </c>
    </row>
    <row r="185" spans="1:15" x14ac:dyDescent="0.25">
      <c r="A185" s="1" t="s">
        <v>19</v>
      </c>
      <c r="B185" s="1" t="s">
        <v>14</v>
      </c>
      <c r="C185" s="1" t="s">
        <v>37</v>
      </c>
      <c r="D185" s="2">
        <v>0.57291666666666663</v>
      </c>
      <c r="E185" s="2">
        <v>0.64583333333333337</v>
      </c>
      <c r="F185">
        <v>40</v>
      </c>
      <c r="G185" s="2">
        <f>kursanci__3[[#This Row],[Godzina zakoñczenia]]-kursanci__3[[#This Row],[Godzina rozpoczêcia]]</f>
        <v>7.2916666666666741E-2</v>
      </c>
      <c r="H185" s="1">
        <f>kursanci__3[[#This Row],[trwanie]]*24</f>
        <v>1.7500000000000018</v>
      </c>
      <c r="I185" s="1">
        <f>kursanci__3[[#This Row],[Stawka za godzinê]]*kursanci__3[[#This Row],[godz]]</f>
        <v>70.000000000000071</v>
      </c>
      <c r="J185" t="str">
        <f>UPPER(MID(kursanci__3[[#This Row],[Imiê kursanta]],1,3))</f>
        <v>ZBI</v>
      </c>
      <c r="K185" s="1" t="str">
        <f>UPPER(MID(kursanci__3[[#This Row],[Przedmiot]],1,3))</f>
        <v>FIZ</v>
      </c>
      <c r="L185" s="1" t="str">
        <f>_xlfn.CONCAT(kursanci__3[[#This Row],[Imiê kursanta]],kursanci__3[[#This Row],[Przedmiot]])</f>
        <v>ZbigniewFizyka</v>
      </c>
      <c r="M185" s="1">
        <f>IF(kursanci__3[[#This Row],[id]]=L184,M184+1,1)</f>
        <v>2</v>
      </c>
      <c r="N185" s="1">
        <f t="shared" si="2"/>
        <v>0</v>
      </c>
      <c r="O185" s="1" t="str">
        <f>_xlfn.CONCAT(kursanci__3[[#This Row],[3 imienia]],kursanci__3[[#This Row],[przedmiot2]],kursanci__3[[#This Row],[Column1]])</f>
        <v>ZBIFIZ2</v>
      </c>
    </row>
    <row r="186" spans="1:15" x14ac:dyDescent="0.25">
      <c r="A186" s="1" t="s">
        <v>19</v>
      </c>
      <c r="B186" s="1" t="s">
        <v>14</v>
      </c>
      <c r="C186" s="1" t="s">
        <v>49</v>
      </c>
      <c r="D186" s="2">
        <v>0.53125</v>
      </c>
      <c r="E186" s="2">
        <v>0.57291666666666663</v>
      </c>
      <c r="F186">
        <v>40</v>
      </c>
      <c r="G186" s="2">
        <f>kursanci__3[[#This Row],[Godzina zakoñczenia]]-kursanci__3[[#This Row],[Godzina rozpoczêcia]]</f>
        <v>4.166666666666663E-2</v>
      </c>
      <c r="H186" s="1">
        <f>kursanci__3[[#This Row],[trwanie]]*24</f>
        <v>0.99999999999999911</v>
      </c>
      <c r="I186" s="1">
        <f>kursanci__3[[#This Row],[Stawka za godzinê]]*kursanci__3[[#This Row],[godz]]</f>
        <v>39.999999999999964</v>
      </c>
      <c r="J186" t="str">
        <f>UPPER(MID(kursanci__3[[#This Row],[Imiê kursanta]],1,3))</f>
        <v>ZBI</v>
      </c>
      <c r="K186" s="1" t="str">
        <f>UPPER(MID(kursanci__3[[#This Row],[Przedmiot]],1,3))</f>
        <v>FIZ</v>
      </c>
      <c r="L186" s="1" t="str">
        <f>_xlfn.CONCAT(kursanci__3[[#This Row],[Imiê kursanta]],kursanci__3[[#This Row],[Przedmiot]])</f>
        <v>ZbigniewFizyka</v>
      </c>
      <c r="M186" s="1">
        <f>IF(kursanci__3[[#This Row],[id]]=L185,M185+1,1)</f>
        <v>3</v>
      </c>
      <c r="N186" s="1">
        <f t="shared" si="2"/>
        <v>0</v>
      </c>
      <c r="O186" s="1" t="str">
        <f>_xlfn.CONCAT(kursanci__3[[#This Row],[3 imienia]],kursanci__3[[#This Row],[przedmiot2]],kursanci__3[[#This Row],[Column1]])</f>
        <v>ZBIFIZ3</v>
      </c>
    </row>
    <row r="187" spans="1:15" x14ac:dyDescent="0.25">
      <c r="A187" s="1" t="s">
        <v>19</v>
      </c>
      <c r="B187" s="1" t="s">
        <v>14</v>
      </c>
      <c r="C187" s="1" t="s">
        <v>50</v>
      </c>
      <c r="D187" s="2">
        <v>0.44791666666666669</v>
      </c>
      <c r="E187" s="2">
        <v>0.5</v>
      </c>
      <c r="F187">
        <v>40</v>
      </c>
      <c r="G187" s="2">
        <f>kursanci__3[[#This Row],[Godzina zakoñczenia]]-kursanci__3[[#This Row],[Godzina rozpoczêcia]]</f>
        <v>5.2083333333333315E-2</v>
      </c>
      <c r="H187" s="1">
        <f>kursanci__3[[#This Row],[trwanie]]*24</f>
        <v>1.2499999999999996</v>
      </c>
      <c r="I187" s="1">
        <f>kursanci__3[[#This Row],[Stawka za godzinê]]*kursanci__3[[#This Row],[godz]]</f>
        <v>49.999999999999986</v>
      </c>
      <c r="J187" t="str">
        <f>UPPER(MID(kursanci__3[[#This Row],[Imiê kursanta]],1,3))</f>
        <v>ZBI</v>
      </c>
      <c r="K187" s="1" t="str">
        <f>UPPER(MID(kursanci__3[[#This Row],[Przedmiot]],1,3))</f>
        <v>FIZ</v>
      </c>
      <c r="L187" s="1" t="str">
        <f>_xlfn.CONCAT(kursanci__3[[#This Row],[Imiê kursanta]],kursanci__3[[#This Row],[Przedmiot]])</f>
        <v>ZbigniewFizyka</v>
      </c>
      <c r="M187" s="1">
        <f>IF(kursanci__3[[#This Row],[id]]=L186,M186+1,1)</f>
        <v>4</v>
      </c>
      <c r="N187" s="1">
        <f t="shared" si="2"/>
        <v>0</v>
      </c>
      <c r="O187" s="1" t="str">
        <f>_xlfn.CONCAT(kursanci__3[[#This Row],[3 imienia]],kursanci__3[[#This Row],[przedmiot2]],kursanci__3[[#This Row],[Column1]])</f>
        <v>ZBIFIZ4</v>
      </c>
    </row>
    <row r="188" spans="1:15" x14ac:dyDescent="0.25">
      <c r="A188" s="1" t="s">
        <v>19</v>
      </c>
      <c r="B188" s="1" t="s">
        <v>14</v>
      </c>
      <c r="C188" s="1" t="s">
        <v>63</v>
      </c>
      <c r="D188" s="2">
        <v>0.375</v>
      </c>
      <c r="E188" s="2">
        <v>0.42708333333333331</v>
      </c>
      <c r="F188">
        <v>40</v>
      </c>
      <c r="G188" s="2">
        <f>kursanci__3[[#This Row],[Godzina zakoñczenia]]-kursanci__3[[#This Row],[Godzina rozpoczêcia]]</f>
        <v>5.2083333333333315E-2</v>
      </c>
      <c r="H188" s="1">
        <f>kursanci__3[[#This Row],[trwanie]]*24</f>
        <v>1.2499999999999996</v>
      </c>
      <c r="I188" s="1">
        <f>kursanci__3[[#This Row],[Stawka za godzinê]]*kursanci__3[[#This Row],[godz]]</f>
        <v>49.999999999999986</v>
      </c>
      <c r="J188" t="str">
        <f>UPPER(MID(kursanci__3[[#This Row],[Imiê kursanta]],1,3))</f>
        <v>ZBI</v>
      </c>
      <c r="K188" s="1" t="str">
        <f>UPPER(MID(kursanci__3[[#This Row],[Przedmiot]],1,3))</f>
        <v>FIZ</v>
      </c>
      <c r="L188" s="1" t="str">
        <f>_xlfn.CONCAT(kursanci__3[[#This Row],[Imiê kursanta]],kursanci__3[[#This Row],[Przedmiot]])</f>
        <v>ZbigniewFizyka</v>
      </c>
      <c r="M188" s="1">
        <f>IF(kursanci__3[[#This Row],[id]]=L187,M187+1,1)</f>
        <v>5</v>
      </c>
      <c r="N188" s="1">
        <f t="shared" si="2"/>
        <v>0</v>
      </c>
      <c r="O188" s="1" t="str">
        <f>_xlfn.CONCAT(kursanci__3[[#This Row],[3 imienia]],kursanci__3[[#This Row],[przedmiot2]],kursanci__3[[#This Row],[Column1]])</f>
        <v>ZBIFIZ5</v>
      </c>
    </row>
    <row r="189" spans="1:15" x14ac:dyDescent="0.25">
      <c r="A189" s="1" t="s">
        <v>19</v>
      </c>
      <c r="B189" s="1" t="s">
        <v>14</v>
      </c>
      <c r="C189" s="1" t="s">
        <v>68</v>
      </c>
      <c r="D189" s="2">
        <v>0.375</v>
      </c>
      <c r="E189" s="2">
        <v>0.44791666666666669</v>
      </c>
      <c r="F189">
        <v>40</v>
      </c>
      <c r="G189" s="2">
        <f>kursanci__3[[#This Row],[Godzina zakoñczenia]]-kursanci__3[[#This Row],[Godzina rozpoczêcia]]</f>
        <v>7.2916666666666685E-2</v>
      </c>
      <c r="H189" s="1">
        <f>kursanci__3[[#This Row],[trwanie]]*24</f>
        <v>1.7500000000000004</v>
      </c>
      <c r="I189" s="1">
        <f>kursanci__3[[#This Row],[Stawka za godzinê]]*kursanci__3[[#This Row],[godz]]</f>
        <v>70.000000000000014</v>
      </c>
      <c r="J189" t="str">
        <f>UPPER(MID(kursanci__3[[#This Row],[Imiê kursanta]],1,3))</f>
        <v>ZBI</v>
      </c>
      <c r="K189" s="1" t="str">
        <f>UPPER(MID(kursanci__3[[#This Row],[Przedmiot]],1,3))</f>
        <v>FIZ</v>
      </c>
      <c r="L189" s="1" t="str">
        <f>_xlfn.CONCAT(kursanci__3[[#This Row],[Imiê kursanta]],kursanci__3[[#This Row],[Przedmiot]])</f>
        <v>ZbigniewFizyka</v>
      </c>
      <c r="M189" s="1">
        <f>IF(kursanci__3[[#This Row],[id]]=L188,M188+1,1)</f>
        <v>6</v>
      </c>
      <c r="N189" s="1">
        <f t="shared" si="2"/>
        <v>0</v>
      </c>
      <c r="O189" s="1" t="str">
        <f>_xlfn.CONCAT(kursanci__3[[#This Row],[3 imienia]],kursanci__3[[#This Row],[przedmiot2]],kursanci__3[[#This Row],[Column1]])</f>
        <v>ZBIFIZ6</v>
      </c>
    </row>
    <row r="190" spans="1:15" x14ac:dyDescent="0.25">
      <c r="A190" s="1" t="s">
        <v>19</v>
      </c>
      <c r="B190" s="1" t="s">
        <v>14</v>
      </c>
      <c r="C190" s="1" t="s">
        <v>91</v>
      </c>
      <c r="D190" s="2">
        <v>0.375</v>
      </c>
      <c r="E190" s="2">
        <v>0.4375</v>
      </c>
      <c r="F190">
        <v>40</v>
      </c>
      <c r="G190" s="2">
        <f>kursanci__3[[#This Row],[Godzina zakoñczenia]]-kursanci__3[[#This Row],[Godzina rozpoczêcia]]</f>
        <v>6.25E-2</v>
      </c>
      <c r="H190" s="1">
        <f>kursanci__3[[#This Row],[trwanie]]*24</f>
        <v>1.5</v>
      </c>
      <c r="I190" s="1">
        <f>kursanci__3[[#This Row],[Stawka za godzinê]]*kursanci__3[[#This Row],[godz]]</f>
        <v>60</v>
      </c>
      <c r="J190" t="str">
        <f>UPPER(MID(kursanci__3[[#This Row],[Imiê kursanta]],1,3))</f>
        <v>ZBI</v>
      </c>
      <c r="K190" s="1" t="str">
        <f>UPPER(MID(kursanci__3[[#This Row],[Przedmiot]],1,3))</f>
        <v>FIZ</v>
      </c>
      <c r="L190" s="1" t="str">
        <f>_xlfn.CONCAT(kursanci__3[[#This Row],[Imiê kursanta]],kursanci__3[[#This Row],[Przedmiot]])</f>
        <v>ZbigniewFizyka</v>
      </c>
      <c r="M190" s="1">
        <f>IF(kursanci__3[[#This Row],[id]]=L189,M189+1,1)</f>
        <v>7</v>
      </c>
      <c r="N190" s="1">
        <f t="shared" si="2"/>
        <v>0</v>
      </c>
      <c r="O190" s="1" t="str">
        <f>_xlfn.CONCAT(kursanci__3[[#This Row],[3 imienia]],kursanci__3[[#This Row],[przedmiot2]],kursanci__3[[#This Row],[Column1]])</f>
        <v>ZBIFIZ7</v>
      </c>
    </row>
    <row r="191" spans="1:15" x14ac:dyDescent="0.25">
      <c r="A191" s="1" t="s">
        <v>19</v>
      </c>
      <c r="B191" s="1" t="s">
        <v>14</v>
      </c>
      <c r="C191" s="1" t="s">
        <v>98</v>
      </c>
      <c r="D191" s="2">
        <v>0.375</v>
      </c>
      <c r="E191" s="2">
        <v>0.4375</v>
      </c>
      <c r="F191">
        <v>40</v>
      </c>
      <c r="G191" s="2">
        <f>kursanci__3[[#This Row],[Godzina zakoñczenia]]-kursanci__3[[#This Row],[Godzina rozpoczêcia]]</f>
        <v>6.25E-2</v>
      </c>
      <c r="H191" s="1">
        <f>kursanci__3[[#This Row],[trwanie]]*24</f>
        <v>1.5</v>
      </c>
      <c r="I191" s="1">
        <f>kursanci__3[[#This Row],[Stawka za godzinê]]*kursanci__3[[#This Row],[godz]]</f>
        <v>60</v>
      </c>
      <c r="J191" t="str">
        <f>UPPER(MID(kursanci__3[[#This Row],[Imiê kursanta]],1,3))</f>
        <v>ZBI</v>
      </c>
      <c r="K191" s="1" t="str">
        <f>UPPER(MID(kursanci__3[[#This Row],[Przedmiot]],1,3))</f>
        <v>FIZ</v>
      </c>
      <c r="L191" s="1" t="str">
        <f>_xlfn.CONCAT(kursanci__3[[#This Row],[Imiê kursanta]],kursanci__3[[#This Row],[Przedmiot]])</f>
        <v>ZbigniewFizyka</v>
      </c>
      <c r="M191" s="1">
        <f>IF(kursanci__3[[#This Row],[id]]=L190,M190+1,1)</f>
        <v>8</v>
      </c>
      <c r="N191" s="1">
        <f t="shared" si="2"/>
        <v>1</v>
      </c>
      <c r="O191" s="1" t="str">
        <f>_xlfn.CONCAT(kursanci__3[[#This Row],[3 imienia]],kursanci__3[[#This Row],[przedmiot2]],kursanci__3[[#This Row],[Column1]])</f>
        <v>ZBIFIZ8</v>
      </c>
    </row>
    <row r="192" spans="1:15" x14ac:dyDescent="0.25">
      <c r="A192" s="1" t="s">
        <v>19</v>
      </c>
      <c r="B192" s="1" t="s">
        <v>7</v>
      </c>
      <c r="C192" s="1" t="s">
        <v>28</v>
      </c>
      <c r="D192" s="2">
        <v>0.51041666666666663</v>
      </c>
      <c r="E192" s="2">
        <v>0.58333333333333337</v>
      </c>
      <c r="F192">
        <v>60</v>
      </c>
      <c r="G192" s="2">
        <f>kursanci__3[[#This Row],[Godzina zakoñczenia]]-kursanci__3[[#This Row],[Godzina rozpoczêcia]]</f>
        <v>7.2916666666666741E-2</v>
      </c>
      <c r="H192" s="1">
        <f>kursanci__3[[#This Row],[trwanie]]*24</f>
        <v>1.7500000000000018</v>
      </c>
      <c r="I192" s="1">
        <f>kursanci__3[[#This Row],[Stawka za godzinê]]*kursanci__3[[#This Row],[godz]]</f>
        <v>105.00000000000011</v>
      </c>
      <c r="J192" t="str">
        <f>UPPER(MID(kursanci__3[[#This Row],[Imiê kursanta]],1,3))</f>
        <v>ZBI</v>
      </c>
      <c r="K192" s="1" t="str">
        <f>UPPER(MID(kursanci__3[[#This Row],[Przedmiot]],1,3))</f>
        <v>INF</v>
      </c>
      <c r="L192" s="1" t="str">
        <f>_xlfn.CONCAT(kursanci__3[[#This Row],[Imiê kursanta]],kursanci__3[[#This Row],[Przedmiot]])</f>
        <v>ZbigniewInformatyka</v>
      </c>
      <c r="M192" s="1">
        <f>IF(kursanci__3[[#This Row],[id]]=L191,M191+1,1)</f>
        <v>1</v>
      </c>
      <c r="N192" s="1">
        <f t="shared" si="2"/>
        <v>0</v>
      </c>
      <c r="O192" s="1" t="str">
        <f>_xlfn.CONCAT(kursanci__3[[#This Row],[3 imienia]],kursanci__3[[#This Row],[przedmiot2]],kursanci__3[[#This Row],[Column1]])</f>
        <v>ZBIINF1</v>
      </c>
    </row>
    <row r="193" spans="1:15" x14ac:dyDescent="0.25">
      <c r="A193" s="1" t="s">
        <v>19</v>
      </c>
      <c r="B193" s="1" t="s">
        <v>7</v>
      </c>
      <c r="C193" s="1" t="s">
        <v>34</v>
      </c>
      <c r="D193" s="2">
        <v>0.375</v>
      </c>
      <c r="E193" s="2">
        <v>0.44791666666666669</v>
      </c>
      <c r="F193">
        <v>60</v>
      </c>
      <c r="G193" s="2">
        <f>kursanci__3[[#This Row],[Godzina zakoñczenia]]-kursanci__3[[#This Row],[Godzina rozpoczêcia]]</f>
        <v>7.2916666666666685E-2</v>
      </c>
      <c r="H193" s="1">
        <f>kursanci__3[[#This Row],[trwanie]]*24</f>
        <v>1.7500000000000004</v>
      </c>
      <c r="I193" s="1">
        <f>kursanci__3[[#This Row],[Stawka za godzinê]]*kursanci__3[[#This Row],[godz]]</f>
        <v>105.00000000000003</v>
      </c>
      <c r="J193" t="str">
        <f>UPPER(MID(kursanci__3[[#This Row],[Imiê kursanta]],1,3))</f>
        <v>ZBI</v>
      </c>
      <c r="K193" s="1" t="str">
        <f>UPPER(MID(kursanci__3[[#This Row],[Przedmiot]],1,3))</f>
        <v>INF</v>
      </c>
      <c r="L193" s="1" t="str">
        <f>_xlfn.CONCAT(kursanci__3[[#This Row],[Imiê kursanta]],kursanci__3[[#This Row],[Przedmiot]])</f>
        <v>ZbigniewInformatyka</v>
      </c>
      <c r="M193" s="1">
        <f>IF(kursanci__3[[#This Row],[id]]=L192,M192+1,1)</f>
        <v>2</v>
      </c>
      <c r="N193" s="1">
        <f t="shared" si="2"/>
        <v>0</v>
      </c>
      <c r="O193" s="1" t="str">
        <f>_xlfn.CONCAT(kursanci__3[[#This Row],[3 imienia]],kursanci__3[[#This Row],[przedmiot2]],kursanci__3[[#This Row],[Column1]])</f>
        <v>ZBIINF2</v>
      </c>
    </row>
    <row r="194" spans="1:15" x14ac:dyDescent="0.25">
      <c r="A194" s="1" t="s">
        <v>19</v>
      </c>
      <c r="B194" s="1" t="s">
        <v>7</v>
      </c>
      <c r="C194" s="1" t="s">
        <v>50</v>
      </c>
      <c r="D194" s="2">
        <v>0.6875</v>
      </c>
      <c r="E194" s="2">
        <v>0.75</v>
      </c>
      <c r="F194">
        <v>60</v>
      </c>
      <c r="G194" s="2">
        <f>kursanci__3[[#This Row],[Godzina zakoñczenia]]-kursanci__3[[#This Row],[Godzina rozpoczêcia]]</f>
        <v>6.25E-2</v>
      </c>
      <c r="H194" s="1">
        <f>kursanci__3[[#This Row],[trwanie]]*24</f>
        <v>1.5</v>
      </c>
      <c r="I194" s="1">
        <f>kursanci__3[[#This Row],[Stawka za godzinê]]*kursanci__3[[#This Row],[godz]]</f>
        <v>90</v>
      </c>
      <c r="J194" t="str">
        <f>UPPER(MID(kursanci__3[[#This Row],[Imiê kursanta]],1,3))</f>
        <v>ZBI</v>
      </c>
      <c r="K194" s="1" t="str">
        <f>UPPER(MID(kursanci__3[[#This Row],[Przedmiot]],1,3))</f>
        <v>INF</v>
      </c>
      <c r="L194" s="1" t="str">
        <f>_xlfn.CONCAT(kursanci__3[[#This Row],[Imiê kursanta]],kursanci__3[[#This Row],[Przedmiot]])</f>
        <v>ZbigniewInformatyka</v>
      </c>
      <c r="M194" s="1">
        <f>IF(kursanci__3[[#This Row],[id]]=L193,M193+1,1)</f>
        <v>3</v>
      </c>
      <c r="N194" s="1">
        <f t="shared" si="2"/>
        <v>0</v>
      </c>
      <c r="O194" s="1" t="str">
        <f>_xlfn.CONCAT(kursanci__3[[#This Row],[3 imienia]],kursanci__3[[#This Row],[przedmiot2]],kursanci__3[[#This Row],[Column1]])</f>
        <v>ZBIINF3</v>
      </c>
    </row>
    <row r="195" spans="1:15" x14ac:dyDescent="0.25">
      <c r="A195" s="1" t="s">
        <v>19</v>
      </c>
      <c r="B195" s="1" t="s">
        <v>7</v>
      </c>
      <c r="C195" s="1" t="s">
        <v>55</v>
      </c>
      <c r="D195" s="2">
        <v>0.4375</v>
      </c>
      <c r="E195" s="2">
        <v>0.47916666666666669</v>
      </c>
      <c r="F195">
        <v>60</v>
      </c>
      <c r="G195" s="2">
        <f>kursanci__3[[#This Row],[Godzina zakoñczenia]]-kursanci__3[[#This Row],[Godzina rozpoczêcia]]</f>
        <v>4.1666666666666685E-2</v>
      </c>
      <c r="H195" s="1">
        <f>kursanci__3[[#This Row],[trwanie]]*24</f>
        <v>1.0000000000000004</v>
      </c>
      <c r="I195" s="1">
        <f>kursanci__3[[#This Row],[Stawka za godzinê]]*kursanci__3[[#This Row],[godz]]</f>
        <v>60.000000000000028</v>
      </c>
      <c r="J195" t="str">
        <f>UPPER(MID(kursanci__3[[#This Row],[Imiê kursanta]],1,3))</f>
        <v>ZBI</v>
      </c>
      <c r="K195" s="1" t="str">
        <f>UPPER(MID(kursanci__3[[#This Row],[Przedmiot]],1,3))</f>
        <v>INF</v>
      </c>
      <c r="L195" s="1" t="str">
        <f>_xlfn.CONCAT(kursanci__3[[#This Row],[Imiê kursanta]],kursanci__3[[#This Row],[Przedmiot]])</f>
        <v>ZbigniewInformatyka</v>
      </c>
      <c r="M195" s="1">
        <f>IF(kursanci__3[[#This Row],[id]]=L194,M194+1,1)</f>
        <v>4</v>
      </c>
      <c r="N195" s="1">
        <f t="shared" si="2"/>
        <v>0</v>
      </c>
      <c r="O195" s="1" t="str">
        <f>_xlfn.CONCAT(kursanci__3[[#This Row],[3 imienia]],kursanci__3[[#This Row],[przedmiot2]],kursanci__3[[#This Row],[Column1]])</f>
        <v>ZBIINF4</v>
      </c>
    </row>
    <row r="196" spans="1:15" x14ac:dyDescent="0.25">
      <c r="A196" s="1" t="s">
        <v>19</v>
      </c>
      <c r="B196" s="1" t="s">
        <v>7</v>
      </c>
      <c r="C196" s="1" t="s">
        <v>64</v>
      </c>
      <c r="D196" s="2">
        <v>0.4375</v>
      </c>
      <c r="E196" s="2">
        <v>0.47916666666666669</v>
      </c>
      <c r="F196">
        <v>60</v>
      </c>
      <c r="G196" s="2">
        <f>kursanci__3[[#This Row],[Godzina zakoñczenia]]-kursanci__3[[#This Row],[Godzina rozpoczêcia]]</f>
        <v>4.1666666666666685E-2</v>
      </c>
      <c r="H196" s="1">
        <f>kursanci__3[[#This Row],[trwanie]]*24</f>
        <v>1.0000000000000004</v>
      </c>
      <c r="I196" s="1">
        <f>kursanci__3[[#This Row],[Stawka za godzinê]]*kursanci__3[[#This Row],[godz]]</f>
        <v>60.000000000000028</v>
      </c>
      <c r="J196" t="str">
        <f>UPPER(MID(kursanci__3[[#This Row],[Imiê kursanta]],1,3))</f>
        <v>ZBI</v>
      </c>
      <c r="K196" s="1" t="str">
        <f>UPPER(MID(kursanci__3[[#This Row],[Przedmiot]],1,3))</f>
        <v>INF</v>
      </c>
      <c r="L196" s="1" t="str">
        <f>_xlfn.CONCAT(kursanci__3[[#This Row],[Imiê kursanta]],kursanci__3[[#This Row],[Przedmiot]])</f>
        <v>ZbigniewInformatyka</v>
      </c>
      <c r="M196" s="1">
        <f>IF(kursanci__3[[#This Row],[id]]=L195,M195+1,1)</f>
        <v>5</v>
      </c>
      <c r="N196" s="1">
        <f t="shared" ref="N196:N236" si="3">IF(M197=1,1,0)</f>
        <v>0</v>
      </c>
      <c r="O196" s="1" t="str">
        <f>_xlfn.CONCAT(kursanci__3[[#This Row],[3 imienia]],kursanci__3[[#This Row],[przedmiot2]],kursanci__3[[#This Row],[Column1]])</f>
        <v>ZBIINF5</v>
      </c>
    </row>
    <row r="197" spans="1:15" x14ac:dyDescent="0.25">
      <c r="A197" s="1" t="s">
        <v>19</v>
      </c>
      <c r="B197" s="1" t="s">
        <v>7</v>
      </c>
      <c r="C197" s="1" t="s">
        <v>81</v>
      </c>
      <c r="D197" s="2">
        <v>0.53125</v>
      </c>
      <c r="E197" s="2">
        <v>0.57291666666666663</v>
      </c>
      <c r="F197">
        <v>60</v>
      </c>
      <c r="G197" s="2">
        <f>kursanci__3[[#This Row],[Godzina zakoñczenia]]-kursanci__3[[#This Row],[Godzina rozpoczêcia]]</f>
        <v>4.166666666666663E-2</v>
      </c>
      <c r="H197" s="1">
        <f>kursanci__3[[#This Row],[trwanie]]*24</f>
        <v>0.99999999999999911</v>
      </c>
      <c r="I197" s="1">
        <f>kursanci__3[[#This Row],[Stawka za godzinê]]*kursanci__3[[#This Row],[godz]]</f>
        <v>59.999999999999943</v>
      </c>
      <c r="J197" t="str">
        <f>UPPER(MID(kursanci__3[[#This Row],[Imiê kursanta]],1,3))</f>
        <v>ZBI</v>
      </c>
      <c r="K197" s="1" t="str">
        <f>UPPER(MID(kursanci__3[[#This Row],[Przedmiot]],1,3))</f>
        <v>INF</v>
      </c>
      <c r="L197" s="1" t="str">
        <f>_xlfn.CONCAT(kursanci__3[[#This Row],[Imiê kursanta]],kursanci__3[[#This Row],[Przedmiot]])</f>
        <v>ZbigniewInformatyka</v>
      </c>
      <c r="M197" s="1">
        <f>IF(kursanci__3[[#This Row],[id]]=L196,M196+1,1)</f>
        <v>6</v>
      </c>
      <c r="N197" s="1">
        <f t="shared" si="3"/>
        <v>0</v>
      </c>
      <c r="O197" s="1" t="str">
        <f>_xlfn.CONCAT(kursanci__3[[#This Row],[3 imienia]],kursanci__3[[#This Row],[przedmiot2]],kursanci__3[[#This Row],[Column1]])</f>
        <v>ZBIINF6</v>
      </c>
    </row>
    <row r="198" spans="1:15" x14ac:dyDescent="0.25">
      <c r="A198" s="1" t="s">
        <v>19</v>
      </c>
      <c r="B198" s="1" t="s">
        <v>7</v>
      </c>
      <c r="C198" s="1" t="s">
        <v>89</v>
      </c>
      <c r="D198" s="2">
        <v>0.39583333333333331</v>
      </c>
      <c r="E198" s="2">
        <v>0.45833333333333331</v>
      </c>
      <c r="F198">
        <v>60</v>
      </c>
      <c r="G198" s="2">
        <f>kursanci__3[[#This Row],[Godzina zakoñczenia]]-kursanci__3[[#This Row],[Godzina rozpoczêcia]]</f>
        <v>6.25E-2</v>
      </c>
      <c r="H198" s="1">
        <f>kursanci__3[[#This Row],[trwanie]]*24</f>
        <v>1.5</v>
      </c>
      <c r="I198" s="1">
        <f>kursanci__3[[#This Row],[Stawka za godzinê]]*kursanci__3[[#This Row],[godz]]</f>
        <v>90</v>
      </c>
      <c r="J198" t="str">
        <f>UPPER(MID(kursanci__3[[#This Row],[Imiê kursanta]],1,3))</f>
        <v>ZBI</v>
      </c>
      <c r="K198" s="1" t="str">
        <f>UPPER(MID(kursanci__3[[#This Row],[Przedmiot]],1,3))</f>
        <v>INF</v>
      </c>
      <c r="L198" s="1" t="str">
        <f>_xlfn.CONCAT(kursanci__3[[#This Row],[Imiê kursanta]],kursanci__3[[#This Row],[Przedmiot]])</f>
        <v>ZbigniewInformatyka</v>
      </c>
      <c r="M198" s="1">
        <f>IF(kursanci__3[[#This Row],[id]]=L197,M197+1,1)</f>
        <v>7</v>
      </c>
      <c r="N198" s="1">
        <f t="shared" si="3"/>
        <v>0</v>
      </c>
      <c r="O198" s="1" t="str">
        <f>_xlfn.CONCAT(kursanci__3[[#This Row],[3 imienia]],kursanci__3[[#This Row],[przedmiot2]],kursanci__3[[#This Row],[Column1]])</f>
        <v>ZBIINF7</v>
      </c>
    </row>
    <row r="199" spans="1:15" x14ac:dyDescent="0.25">
      <c r="A199" s="1" t="s">
        <v>19</v>
      </c>
      <c r="B199" s="1" t="s">
        <v>7</v>
      </c>
      <c r="C199" s="1" t="s">
        <v>92</v>
      </c>
      <c r="D199" s="2">
        <v>0.375</v>
      </c>
      <c r="E199" s="2">
        <v>0.42708333333333331</v>
      </c>
      <c r="F199">
        <v>60</v>
      </c>
      <c r="G199" s="2">
        <f>kursanci__3[[#This Row],[Godzina zakoñczenia]]-kursanci__3[[#This Row],[Godzina rozpoczêcia]]</f>
        <v>5.2083333333333315E-2</v>
      </c>
      <c r="H199" s="1">
        <f>kursanci__3[[#This Row],[trwanie]]*24</f>
        <v>1.2499999999999996</v>
      </c>
      <c r="I199" s="1">
        <f>kursanci__3[[#This Row],[Stawka za godzinê]]*kursanci__3[[#This Row],[godz]]</f>
        <v>74.999999999999972</v>
      </c>
      <c r="J199" t="str">
        <f>UPPER(MID(kursanci__3[[#This Row],[Imiê kursanta]],1,3))</f>
        <v>ZBI</v>
      </c>
      <c r="K199" s="1" t="str">
        <f>UPPER(MID(kursanci__3[[#This Row],[Przedmiot]],1,3))</f>
        <v>INF</v>
      </c>
      <c r="L199" s="1" t="str">
        <f>_xlfn.CONCAT(kursanci__3[[#This Row],[Imiê kursanta]],kursanci__3[[#This Row],[Przedmiot]])</f>
        <v>ZbigniewInformatyka</v>
      </c>
      <c r="M199" s="1">
        <f>IF(kursanci__3[[#This Row],[id]]=L198,M198+1,1)</f>
        <v>8</v>
      </c>
      <c r="N199" s="1">
        <f t="shared" si="3"/>
        <v>1</v>
      </c>
      <c r="O199" s="1" t="str">
        <f>_xlfn.CONCAT(kursanci__3[[#This Row],[3 imienia]],kursanci__3[[#This Row],[przedmiot2]],kursanci__3[[#This Row],[Column1]])</f>
        <v>ZBIINF8</v>
      </c>
    </row>
    <row r="200" spans="1:15" x14ac:dyDescent="0.25">
      <c r="A200" s="1" t="s">
        <v>27</v>
      </c>
      <c r="B200" s="1" t="s">
        <v>14</v>
      </c>
      <c r="C200" s="1" t="s">
        <v>32</v>
      </c>
      <c r="D200" s="2">
        <v>0.375</v>
      </c>
      <c r="E200" s="2">
        <v>0.41666666666666669</v>
      </c>
      <c r="F200">
        <v>40</v>
      </c>
      <c r="G200" s="2">
        <f>kursanci__3[[#This Row],[Godzina zakoñczenia]]-kursanci__3[[#This Row],[Godzina rozpoczêcia]]</f>
        <v>4.1666666666666685E-2</v>
      </c>
      <c r="H200" s="1">
        <f>kursanci__3[[#This Row],[trwanie]]*24</f>
        <v>1.0000000000000004</v>
      </c>
      <c r="I200" s="1">
        <f>kursanci__3[[#This Row],[Stawka za godzinê]]*kursanci__3[[#This Row],[godz]]</f>
        <v>40.000000000000014</v>
      </c>
      <c r="J200" t="str">
        <f>UPPER(MID(kursanci__3[[#This Row],[Imiê kursanta]],1,3))</f>
        <v>ZDZ</v>
      </c>
      <c r="K200" s="1" t="str">
        <f>UPPER(MID(kursanci__3[[#This Row],[Przedmiot]],1,3))</f>
        <v>FIZ</v>
      </c>
      <c r="L200" s="1" t="str">
        <f>_xlfn.CONCAT(kursanci__3[[#This Row],[Imiê kursanta]],kursanci__3[[#This Row],[Przedmiot]])</f>
        <v>Zdzis³awFizyka</v>
      </c>
      <c r="M200" s="1">
        <f>IF(kursanci__3[[#This Row],[id]]=L199,M199+1,1)</f>
        <v>1</v>
      </c>
      <c r="N200" s="1">
        <f t="shared" si="3"/>
        <v>0</v>
      </c>
      <c r="O200" s="1" t="str">
        <f>_xlfn.CONCAT(kursanci__3[[#This Row],[3 imienia]],kursanci__3[[#This Row],[przedmiot2]],kursanci__3[[#This Row],[Column1]])</f>
        <v>ZDZFIZ1</v>
      </c>
    </row>
    <row r="201" spans="1:15" x14ac:dyDescent="0.25">
      <c r="A201" s="1" t="s">
        <v>27</v>
      </c>
      <c r="B201" s="1" t="s">
        <v>14</v>
      </c>
      <c r="C201" s="1" t="s">
        <v>52</v>
      </c>
      <c r="D201" s="2">
        <v>0.45833333333333331</v>
      </c>
      <c r="E201" s="2">
        <v>0.53125</v>
      </c>
      <c r="F201">
        <v>40</v>
      </c>
      <c r="G201" s="2">
        <f>kursanci__3[[#This Row],[Godzina zakoñczenia]]-kursanci__3[[#This Row],[Godzina rozpoczêcia]]</f>
        <v>7.2916666666666685E-2</v>
      </c>
      <c r="H201" s="1">
        <f>kursanci__3[[#This Row],[trwanie]]*24</f>
        <v>1.7500000000000004</v>
      </c>
      <c r="I201" s="1">
        <f>kursanci__3[[#This Row],[Stawka za godzinê]]*kursanci__3[[#This Row],[godz]]</f>
        <v>70.000000000000014</v>
      </c>
      <c r="J201" t="str">
        <f>UPPER(MID(kursanci__3[[#This Row],[Imiê kursanta]],1,3))</f>
        <v>ZDZ</v>
      </c>
      <c r="K201" s="1" t="str">
        <f>UPPER(MID(kursanci__3[[#This Row],[Przedmiot]],1,3))</f>
        <v>FIZ</v>
      </c>
      <c r="L201" s="1" t="str">
        <f>_xlfn.CONCAT(kursanci__3[[#This Row],[Imiê kursanta]],kursanci__3[[#This Row],[Przedmiot]])</f>
        <v>Zdzis³awFizyka</v>
      </c>
      <c r="M201" s="1">
        <f>IF(kursanci__3[[#This Row],[id]]=L200,M200+1,1)</f>
        <v>2</v>
      </c>
      <c r="N201" s="1">
        <f t="shared" si="3"/>
        <v>0</v>
      </c>
      <c r="O201" s="1" t="str">
        <f>_xlfn.CONCAT(kursanci__3[[#This Row],[3 imienia]],kursanci__3[[#This Row],[przedmiot2]],kursanci__3[[#This Row],[Column1]])</f>
        <v>ZDZFIZ2</v>
      </c>
    </row>
    <row r="202" spans="1:15" x14ac:dyDescent="0.25">
      <c r="A202" s="1" t="s">
        <v>27</v>
      </c>
      <c r="B202" s="1" t="s">
        <v>14</v>
      </c>
      <c r="C202" s="1" t="s">
        <v>75</v>
      </c>
      <c r="D202" s="2">
        <v>0.48958333333333331</v>
      </c>
      <c r="E202" s="2">
        <v>0.57291666666666663</v>
      </c>
      <c r="F202">
        <v>40</v>
      </c>
      <c r="G202" s="2">
        <f>kursanci__3[[#This Row],[Godzina zakoñczenia]]-kursanci__3[[#This Row],[Godzina rozpoczêcia]]</f>
        <v>8.3333333333333315E-2</v>
      </c>
      <c r="H202" s="1">
        <f>kursanci__3[[#This Row],[trwanie]]*24</f>
        <v>1.9999999999999996</v>
      </c>
      <c r="I202" s="1">
        <f>kursanci__3[[#This Row],[Stawka za godzinê]]*kursanci__3[[#This Row],[godz]]</f>
        <v>79.999999999999986</v>
      </c>
      <c r="J202" t="str">
        <f>UPPER(MID(kursanci__3[[#This Row],[Imiê kursanta]],1,3))</f>
        <v>ZDZ</v>
      </c>
      <c r="K202" s="1" t="str">
        <f>UPPER(MID(kursanci__3[[#This Row],[Przedmiot]],1,3))</f>
        <v>FIZ</v>
      </c>
      <c r="L202" s="1" t="str">
        <f>_xlfn.CONCAT(kursanci__3[[#This Row],[Imiê kursanta]],kursanci__3[[#This Row],[Przedmiot]])</f>
        <v>Zdzis³awFizyka</v>
      </c>
      <c r="M202" s="1">
        <f>IF(kursanci__3[[#This Row],[id]]=L201,M201+1,1)</f>
        <v>3</v>
      </c>
      <c r="N202" s="1">
        <f t="shared" si="3"/>
        <v>0</v>
      </c>
      <c r="O202" s="1" t="str">
        <f>_xlfn.CONCAT(kursanci__3[[#This Row],[3 imienia]],kursanci__3[[#This Row],[przedmiot2]],kursanci__3[[#This Row],[Column1]])</f>
        <v>ZDZFIZ3</v>
      </c>
    </row>
    <row r="203" spans="1:15" x14ac:dyDescent="0.25">
      <c r="A203" s="1" t="s">
        <v>27</v>
      </c>
      <c r="B203" s="1" t="s">
        <v>14</v>
      </c>
      <c r="C203" s="1" t="s">
        <v>79</v>
      </c>
      <c r="D203" s="2">
        <v>0.375</v>
      </c>
      <c r="E203" s="2">
        <v>0.45833333333333331</v>
      </c>
      <c r="F203">
        <v>40</v>
      </c>
      <c r="G203" s="2">
        <f>kursanci__3[[#This Row],[Godzina zakoñczenia]]-kursanci__3[[#This Row],[Godzina rozpoczêcia]]</f>
        <v>8.3333333333333315E-2</v>
      </c>
      <c r="H203" s="1">
        <f>kursanci__3[[#This Row],[trwanie]]*24</f>
        <v>1.9999999999999996</v>
      </c>
      <c r="I203" s="1">
        <f>kursanci__3[[#This Row],[Stawka za godzinê]]*kursanci__3[[#This Row],[godz]]</f>
        <v>79.999999999999986</v>
      </c>
      <c r="J203" t="str">
        <f>UPPER(MID(kursanci__3[[#This Row],[Imiê kursanta]],1,3))</f>
        <v>ZDZ</v>
      </c>
      <c r="K203" s="1" t="str">
        <f>UPPER(MID(kursanci__3[[#This Row],[Przedmiot]],1,3))</f>
        <v>FIZ</v>
      </c>
      <c r="L203" s="1" t="str">
        <f>_xlfn.CONCAT(kursanci__3[[#This Row],[Imiê kursanta]],kursanci__3[[#This Row],[Przedmiot]])</f>
        <v>Zdzis³awFizyka</v>
      </c>
      <c r="M203" s="1">
        <f>IF(kursanci__3[[#This Row],[id]]=L202,M202+1,1)</f>
        <v>4</v>
      </c>
      <c r="N203" s="1">
        <f t="shared" si="3"/>
        <v>0</v>
      </c>
      <c r="O203" s="1" t="str">
        <f>_xlfn.CONCAT(kursanci__3[[#This Row],[3 imienia]],kursanci__3[[#This Row],[przedmiot2]],kursanci__3[[#This Row],[Column1]])</f>
        <v>ZDZFIZ4</v>
      </c>
    </row>
    <row r="204" spans="1:15" x14ac:dyDescent="0.25">
      <c r="A204" s="1" t="s">
        <v>27</v>
      </c>
      <c r="B204" s="1" t="s">
        <v>14</v>
      </c>
      <c r="C204" s="1" t="s">
        <v>83</v>
      </c>
      <c r="D204" s="2">
        <v>0.42708333333333331</v>
      </c>
      <c r="E204" s="2">
        <v>0.48958333333333331</v>
      </c>
      <c r="F204">
        <v>40</v>
      </c>
      <c r="G204" s="2">
        <f>kursanci__3[[#This Row],[Godzina zakoñczenia]]-kursanci__3[[#This Row],[Godzina rozpoczêcia]]</f>
        <v>6.25E-2</v>
      </c>
      <c r="H204" s="1">
        <f>kursanci__3[[#This Row],[trwanie]]*24</f>
        <v>1.5</v>
      </c>
      <c r="I204" s="1">
        <f>kursanci__3[[#This Row],[Stawka za godzinê]]*kursanci__3[[#This Row],[godz]]</f>
        <v>60</v>
      </c>
      <c r="J204" t="str">
        <f>UPPER(MID(kursanci__3[[#This Row],[Imiê kursanta]],1,3))</f>
        <v>ZDZ</v>
      </c>
      <c r="K204" s="1" t="str">
        <f>UPPER(MID(kursanci__3[[#This Row],[Przedmiot]],1,3))</f>
        <v>FIZ</v>
      </c>
      <c r="L204" s="1" t="str">
        <f>_xlfn.CONCAT(kursanci__3[[#This Row],[Imiê kursanta]],kursanci__3[[#This Row],[Przedmiot]])</f>
        <v>Zdzis³awFizyka</v>
      </c>
      <c r="M204" s="1">
        <f>IF(kursanci__3[[#This Row],[id]]=L203,M203+1,1)</f>
        <v>5</v>
      </c>
      <c r="N204" s="1">
        <f t="shared" si="3"/>
        <v>0</v>
      </c>
      <c r="O204" s="1" t="str">
        <f>_xlfn.CONCAT(kursanci__3[[#This Row],[3 imienia]],kursanci__3[[#This Row],[przedmiot2]],kursanci__3[[#This Row],[Column1]])</f>
        <v>ZDZFIZ5</v>
      </c>
    </row>
    <row r="205" spans="1:15" x14ac:dyDescent="0.25">
      <c r="A205" s="1" t="s">
        <v>27</v>
      </c>
      <c r="B205" s="1" t="s">
        <v>14</v>
      </c>
      <c r="C205" s="1" t="s">
        <v>84</v>
      </c>
      <c r="D205" s="2">
        <v>0.53125</v>
      </c>
      <c r="E205" s="2">
        <v>0.57291666666666663</v>
      </c>
      <c r="F205">
        <v>40</v>
      </c>
      <c r="G205" s="2">
        <f>kursanci__3[[#This Row],[Godzina zakoñczenia]]-kursanci__3[[#This Row],[Godzina rozpoczêcia]]</f>
        <v>4.166666666666663E-2</v>
      </c>
      <c r="H205" s="1">
        <f>kursanci__3[[#This Row],[trwanie]]*24</f>
        <v>0.99999999999999911</v>
      </c>
      <c r="I205" s="1">
        <f>kursanci__3[[#This Row],[Stawka za godzinê]]*kursanci__3[[#This Row],[godz]]</f>
        <v>39.999999999999964</v>
      </c>
      <c r="J205" t="str">
        <f>UPPER(MID(kursanci__3[[#This Row],[Imiê kursanta]],1,3))</f>
        <v>ZDZ</v>
      </c>
      <c r="K205" s="1" t="str">
        <f>UPPER(MID(kursanci__3[[#This Row],[Przedmiot]],1,3))</f>
        <v>FIZ</v>
      </c>
      <c r="L205" s="1" t="str">
        <f>_xlfn.CONCAT(kursanci__3[[#This Row],[Imiê kursanta]],kursanci__3[[#This Row],[Przedmiot]])</f>
        <v>Zdzis³awFizyka</v>
      </c>
      <c r="M205" s="1">
        <f>IF(kursanci__3[[#This Row],[id]]=L204,M204+1,1)</f>
        <v>6</v>
      </c>
      <c r="N205" s="1">
        <f t="shared" si="3"/>
        <v>0</v>
      </c>
      <c r="O205" s="1" t="str">
        <f>_xlfn.CONCAT(kursanci__3[[#This Row],[3 imienia]],kursanci__3[[#This Row],[przedmiot2]],kursanci__3[[#This Row],[Column1]])</f>
        <v>ZDZFIZ6</v>
      </c>
    </row>
    <row r="206" spans="1:15" x14ac:dyDescent="0.25">
      <c r="A206" s="1" t="s">
        <v>27</v>
      </c>
      <c r="B206" s="1" t="s">
        <v>14</v>
      </c>
      <c r="C206" s="1" t="s">
        <v>98</v>
      </c>
      <c r="D206" s="2">
        <v>0.52083333333333337</v>
      </c>
      <c r="E206" s="2">
        <v>0.58333333333333337</v>
      </c>
      <c r="F206">
        <v>40</v>
      </c>
      <c r="G206" s="2">
        <f>kursanci__3[[#This Row],[Godzina zakoñczenia]]-kursanci__3[[#This Row],[Godzina rozpoczêcia]]</f>
        <v>6.25E-2</v>
      </c>
      <c r="H206" s="1">
        <f>kursanci__3[[#This Row],[trwanie]]*24</f>
        <v>1.5</v>
      </c>
      <c r="I206" s="1">
        <f>kursanci__3[[#This Row],[Stawka za godzinê]]*kursanci__3[[#This Row],[godz]]</f>
        <v>60</v>
      </c>
      <c r="J206" t="str">
        <f>UPPER(MID(kursanci__3[[#This Row],[Imiê kursanta]],1,3))</f>
        <v>ZDZ</v>
      </c>
      <c r="K206" s="1" t="str">
        <f>UPPER(MID(kursanci__3[[#This Row],[Przedmiot]],1,3))</f>
        <v>FIZ</v>
      </c>
      <c r="L206" s="1" t="str">
        <f>_xlfn.CONCAT(kursanci__3[[#This Row],[Imiê kursanta]],kursanci__3[[#This Row],[Przedmiot]])</f>
        <v>Zdzis³awFizyka</v>
      </c>
      <c r="M206" s="1">
        <f>IF(kursanci__3[[#This Row],[id]]=L205,M205+1,1)</f>
        <v>7</v>
      </c>
      <c r="N206" s="1">
        <f t="shared" si="3"/>
        <v>0</v>
      </c>
      <c r="O206" s="1" t="str">
        <f>_xlfn.CONCAT(kursanci__3[[#This Row],[3 imienia]],kursanci__3[[#This Row],[przedmiot2]],kursanci__3[[#This Row],[Column1]])</f>
        <v>ZDZFIZ7</v>
      </c>
    </row>
    <row r="207" spans="1:15" x14ac:dyDescent="0.25">
      <c r="A207" s="1" t="s">
        <v>27</v>
      </c>
      <c r="B207" s="1" t="s">
        <v>14</v>
      </c>
      <c r="C207" s="1" t="s">
        <v>100</v>
      </c>
      <c r="D207" s="2">
        <v>0.45833333333333331</v>
      </c>
      <c r="E207" s="2">
        <v>0.53125</v>
      </c>
      <c r="F207">
        <v>40</v>
      </c>
      <c r="G207" s="2">
        <f>kursanci__3[[#This Row],[Godzina zakoñczenia]]-kursanci__3[[#This Row],[Godzina rozpoczêcia]]</f>
        <v>7.2916666666666685E-2</v>
      </c>
      <c r="H207" s="1">
        <f>kursanci__3[[#This Row],[trwanie]]*24</f>
        <v>1.7500000000000004</v>
      </c>
      <c r="I207" s="1">
        <f>kursanci__3[[#This Row],[Stawka za godzinê]]*kursanci__3[[#This Row],[godz]]</f>
        <v>70.000000000000014</v>
      </c>
      <c r="J207" t="str">
        <f>UPPER(MID(kursanci__3[[#This Row],[Imiê kursanta]],1,3))</f>
        <v>ZDZ</v>
      </c>
      <c r="K207" s="1" t="str">
        <f>UPPER(MID(kursanci__3[[#This Row],[Przedmiot]],1,3))</f>
        <v>FIZ</v>
      </c>
      <c r="L207" s="1" t="str">
        <f>_xlfn.CONCAT(kursanci__3[[#This Row],[Imiê kursanta]],kursanci__3[[#This Row],[Przedmiot]])</f>
        <v>Zdzis³awFizyka</v>
      </c>
      <c r="M207" s="1">
        <f>IF(kursanci__3[[#This Row],[id]]=L206,M206+1,1)</f>
        <v>8</v>
      </c>
      <c r="N207" s="1">
        <f t="shared" si="3"/>
        <v>1</v>
      </c>
      <c r="O207" s="1" t="str">
        <f>_xlfn.CONCAT(kursanci__3[[#This Row],[3 imienia]],kursanci__3[[#This Row],[przedmiot2]],kursanci__3[[#This Row],[Column1]])</f>
        <v>ZDZFIZ8</v>
      </c>
    </row>
    <row r="208" spans="1:15" x14ac:dyDescent="0.25">
      <c r="A208" s="1" t="s">
        <v>27</v>
      </c>
      <c r="B208" s="1" t="s">
        <v>10</v>
      </c>
      <c r="C208" s="1" t="s">
        <v>25</v>
      </c>
      <c r="D208" s="2">
        <v>0.60416666666666663</v>
      </c>
      <c r="E208" s="2">
        <v>0.64583333333333337</v>
      </c>
      <c r="F208">
        <v>50</v>
      </c>
      <c r="G208" s="2">
        <f>kursanci__3[[#This Row],[Godzina zakoñczenia]]-kursanci__3[[#This Row],[Godzina rozpoczêcia]]</f>
        <v>4.1666666666666741E-2</v>
      </c>
      <c r="H208" s="1">
        <f>kursanci__3[[#This Row],[trwanie]]*24</f>
        <v>1.0000000000000018</v>
      </c>
      <c r="I208" s="1">
        <f>kursanci__3[[#This Row],[Stawka za godzinê]]*kursanci__3[[#This Row],[godz]]</f>
        <v>50.000000000000085</v>
      </c>
      <c r="J208" t="str">
        <f>UPPER(MID(kursanci__3[[#This Row],[Imiê kursanta]],1,3))</f>
        <v>ZDZ</v>
      </c>
      <c r="K208" s="1" t="str">
        <f>UPPER(MID(kursanci__3[[#This Row],[Przedmiot]],1,3))</f>
        <v>MAT</v>
      </c>
      <c r="L208" s="1" t="str">
        <f>_xlfn.CONCAT(kursanci__3[[#This Row],[Imiê kursanta]],kursanci__3[[#This Row],[Przedmiot]])</f>
        <v>Zdzis³awMatematyka</v>
      </c>
      <c r="M208" s="1">
        <f>IF(kursanci__3[[#This Row],[id]]=L207,M207+1,1)</f>
        <v>1</v>
      </c>
      <c r="N208" s="1">
        <f t="shared" si="3"/>
        <v>0</v>
      </c>
      <c r="O208" s="1" t="str">
        <f>_xlfn.CONCAT(kursanci__3[[#This Row],[3 imienia]],kursanci__3[[#This Row],[przedmiot2]],kursanci__3[[#This Row],[Column1]])</f>
        <v>ZDZMAT1</v>
      </c>
    </row>
    <row r="209" spans="1:15" x14ac:dyDescent="0.25">
      <c r="A209" s="1" t="s">
        <v>27</v>
      </c>
      <c r="B209" s="1" t="s">
        <v>10</v>
      </c>
      <c r="C209" s="1" t="s">
        <v>29</v>
      </c>
      <c r="D209" s="2">
        <v>0.45833333333333331</v>
      </c>
      <c r="E209" s="2">
        <v>0.54166666666666663</v>
      </c>
      <c r="F209">
        <v>50</v>
      </c>
      <c r="G209" s="2">
        <f>kursanci__3[[#This Row],[Godzina zakoñczenia]]-kursanci__3[[#This Row],[Godzina rozpoczêcia]]</f>
        <v>8.3333333333333315E-2</v>
      </c>
      <c r="H209" s="1">
        <f>kursanci__3[[#This Row],[trwanie]]*24</f>
        <v>1.9999999999999996</v>
      </c>
      <c r="I209" s="1">
        <f>kursanci__3[[#This Row],[Stawka za godzinê]]*kursanci__3[[#This Row],[godz]]</f>
        <v>99.999999999999972</v>
      </c>
      <c r="J209" t="str">
        <f>UPPER(MID(kursanci__3[[#This Row],[Imiê kursanta]],1,3))</f>
        <v>ZDZ</v>
      </c>
      <c r="K209" s="1" t="str">
        <f>UPPER(MID(kursanci__3[[#This Row],[Przedmiot]],1,3))</f>
        <v>MAT</v>
      </c>
      <c r="L209" s="1" t="str">
        <f>_xlfn.CONCAT(kursanci__3[[#This Row],[Imiê kursanta]],kursanci__3[[#This Row],[Przedmiot]])</f>
        <v>Zdzis³awMatematyka</v>
      </c>
      <c r="M209" s="1">
        <f>IF(kursanci__3[[#This Row],[id]]=L208,M208+1,1)</f>
        <v>2</v>
      </c>
      <c r="N209" s="1">
        <f t="shared" si="3"/>
        <v>0</v>
      </c>
      <c r="O209" s="1" t="str">
        <f>_xlfn.CONCAT(kursanci__3[[#This Row],[3 imienia]],kursanci__3[[#This Row],[przedmiot2]],kursanci__3[[#This Row],[Column1]])</f>
        <v>ZDZMAT2</v>
      </c>
    </row>
    <row r="210" spans="1:15" x14ac:dyDescent="0.25">
      <c r="A210" s="1" t="s">
        <v>27</v>
      </c>
      <c r="B210" s="1" t="s">
        <v>10</v>
      </c>
      <c r="C210" s="1" t="s">
        <v>31</v>
      </c>
      <c r="D210" s="2">
        <v>0.375</v>
      </c>
      <c r="E210" s="2">
        <v>0.42708333333333331</v>
      </c>
      <c r="F210">
        <v>50</v>
      </c>
      <c r="G210" s="2">
        <f>kursanci__3[[#This Row],[Godzina zakoñczenia]]-kursanci__3[[#This Row],[Godzina rozpoczêcia]]</f>
        <v>5.2083333333333315E-2</v>
      </c>
      <c r="H210" s="1">
        <f>kursanci__3[[#This Row],[trwanie]]*24</f>
        <v>1.2499999999999996</v>
      </c>
      <c r="I210" s="1">
        <f>kursanci__3[[#This Row],[Stawka za godzinê]]*kursanci__3[[#This Row],[godz]]</f>
        <v>62.499999999999979</v>
      </c>
      <c r="J210" t="str">
        <f>UPPER(MID(kursanci__3[[#This Row],[Imiê kursanta]],1,3))</f>
        <v>ZDZ</v>
      </c>
      <c r="K210" s="1" t="str">
        <f>UPPER(MID(kursanci__3[[#This Row],[Przedmiot]],1,3))</f>
        <v>MAT</v>
      </c>
      <c r="L210" s="1" t="str">
        <f>_xlfn.CONCAT(kursanci__3[[#This Row],[Imiê kursanta]],kursanci__3[[#This Row],[Przedmiot]])</f>
        <v>Zdzis³awMatematyka</v>
      </c>
      <c r="M210" s="1">
        <f>IF(kursanci__3[[#This Row],[id]]=L209,M209+1,1)</f>
        <v>3</v>
      </c>
      <c r="N210" s="1">
        <f t="shared" si="3"/>
        <v>0</v>
      </c>
      <c r="O210" s="1" t="str">
        <f>_xlfn.CONCAT(kursanci__3[[#This Row],[3 imienia]],kursanci__3[[#This Row],[przedmiot2]],kursanci__3[[#This Row],[Column1]])</f>
        <v>ZDZMAT3</v>
      </c>
    </row>
    <row r="211" spans="1:15" x14ac:dyDescent="0.25">
      <c r="A211" s="1" t="s">
        <v>27</v>
      </c>
      <c r="B211" s="1" t="s">
        <v>10</v>
      </c>
      <c r="C211" s="1" t="s">
        <v>45</v>
      </c>
      <c r="D211" s="2">
        <v>0.67708333333333337</v>
      </c>
      <c r="E211" s="2">
        <v>0.76041666666666663</v>
      </c>
      <c r="F211">
        <v>50</v>
      </c>
      <c r="G211" s="2">
        <f>kursanci__3[[#This Row],[Godzina zakoñczenia]]-kursanci__3[[#This Row],[Godzina rozpoczêcia]]</f>
        <v>8.3333333333333259E-2</v>
      </c>
      <c r="H211" s="1">
        <f>kursanci__3[[#This Row],[trwanie]]*24</f>
        <v>1.9999999999999982</v>
      </c>
      <c r="I211" s="1">
        <f>kursanci__3[[#This Row],[Stawka za godzinê]]*kursanci__3[[#This Row],[godz]]</f>
        <v>99.999999999999915</v>
      </c>
      <c r="J211" t="str">
        <f>UPPER(MID(kursanci__3[[#This Row],[Imiê kursanta]],1,3))</f>
        <v>ZDZ</v>
      </c>
      <c r="K211" s="1" t="str">
        <f>UPPER(MID(kursanci__3[[#This Row],[Przedmiot]],1,3))</f>
        <v>MAT</v>
      </c>
      <c r="L211" s="1" t="str">
        <f>_xlfn.CONCAT(kursanci__3[[#This Row],[Imiê kursanta]],kursanci__3[[#This Row],[Przedmiot]])</f>
        <v>Zdzis³awMatematyka</v>
      </c>
      <c r="M211" s="1">
        <f>IF(kursanci__3[[#This Row],[id]]=L210,M210+1,1)</f>
        <v>4</v>
      </c>
      <c r="N211" s="1">
        <f t="shared" si="3"/>
        <v>0</v>
      </c>
      <c r="O211" s="1" t="str">
        <f>_xlfn.CONCAT(kursanci__3[[#This Row],[3 imienia]],kursanci__3[[#This Row],[przedmiot2]],kursanci__3[[#This Row],[Column1]])</f>
        <v>ZDZMAT4</v>
      </c>
    </row>
    <row r="212" spans="1:15" x14ac:dyDescent="0.25">
      <c r="A212" s="1" t="s">
        <v>27</v>
      </c>
      <c r="B212" s="1" t="s">
        <v>10</v>
      </c>
      <c r="C212" s="1" t="s">
        <v>49</v>
      </c>
      <c r="D212" s="2">
        <v>0.63541666666666663</v>
      </c>
      <c r="E212" s="2">
        <v>0.67708333333333337</v>
      </c>
      <c r="F212">
        <v>50</v>
      </c>
      <c r="G212" s="2">
        <f>kursanci__3[[#This Row],[Godzina zakoñczenia]]-kursanci__3[[#This Row],[Godzina rozpoczêcia]]</f>
        <v>4.1666666666666741E-2</v>
      </c>
      <c r="H212" s="1">
        <f>kursanci__3[[#This Row],[trwanie]]*24</f>
        <v>1.0000000000000018</v>
      </c>
      <c r="I212" s="1">
        <f>kursanci__3[[#This Row],[Stawka za godzinê]]*kursanci__3[[#This Row],[godz]]</f>
        <v>50.000000000000085</v>
      </c>
      <c r="J212" t="str">
        <f>UPPER(MID(kursanci__3[[#This Row],[Imiê kursanta]],1,3))</f>
        <v>ZDZ</v>
      </c>
      <c r="K212" s="1" t="str">
        <f>UPPER(MID(kursanci__3[[#This Row],[Przedmiot]],1,3))</f>
        <v>MAT</v>
      </c>
      <c r="L212" s="1" t="str">
        <f>_xlfn.CONCAT(kursanci__3[[#This Row],[Imiê kursanta]],kursanci__3[[#This Row],[Przedmiot]])</f>
        <v>Zdzis³awMatematyka</v>
      </c>
      <c r="M212" s="1">
        <f>IF(kursanci__3[[#This Row],[id]]=L211,M211+1,1)</f>
        <v>5</v>
      </c>
      <c r="N212" s="1">
        <f t="shared" si="3"/>
        <v>0</v>
      </c>
      <c r="O212" s="1" t="str">
        <f>_xlfn.CONCAT(kursanci__3[[#This Row],[3 imienia]],kursanci__3[[#This Row],[przedmiot2]],kursanci__3[[#This Row],[Column1]])</f>
        <v>ZDZMAT5</v>
      </c>
    </row>
    <row r="213" spans="1:15" x14ac:dyDescent="0.25">
      <c r="A213" s="1" t="s">
        <v>27</v>
      </c>
      <c r="B213" s="1" t="s">
        <v>10</v>
      </c>
      <c r="C213" s="1" t="s">
        <v>56</v>
      </c>
      <c r="D213" s="2">
        <v>0.65625</v>
      </c>
      <c r="E213" s="2">
        <v>0.71875</v>
      </c>
      <c r="F213">
        <v>50</v>
      </c>
      <c r="G213" s="2">
        <f>kursanci__3[[#This Row],[Godzina zakoñczenia]]-kursanci__3[[#This Row],[Godzina rozpoczêcia]]</f>
        <v>6.25E-2</v>
      </c>
      <c r="H213" s="1">
        <f>kursanci__3[[#This Row],[trwanie]]*24</f>
        <v>1.5</v>
      </c>
      <c r="I213" s="1">
        <f>kursanci__3[[#This Row],[Stawka za godzinê]]*kursanci__3[[#This Row],[godz]]</f>
        <v>75</v>
      </c>
      <c r="J213" t="str">
        <f>UPPER(MID(kursanci__3[[#This Row],[Imiê kursanta]],1,3))</f>
        <v>ZDZ</v>
      </c>
      <c r="K213" s="1" t="str">
        <f>UPPER(MID(kursanci__3[[#This Row],[Przedmiot]],1,3))</f>
        <v>MAT</v>
      </c>
      <c r="L213" s="1" t="str">
        <f>_xlfn.CONCAT(kursanci__3[[#This Row],[Imiê kursanta]],kursanci__3[[#This Row],[Przedmiot]])</f>
        <v>Zdzis³awMatematyka</v>
      </c>
      <c r="M213" s="1">
        <f>IF(kursanci__3[[#This Row],[id]]=L212,M212+1,1)</f>
        <v>6</v>
      </c>
      <c r="N213" s="1">
        <f t="shared" si="3"/>
        <v>0</v>
      </c>
      <c r="O213" s="1" t="str">
        <f>_xlfn.CONCAT(kursanci__3[[#This Row],[3 imienia]],kursanci__3[[#This Row],[przedmiot2]],kursanci__3[[#This Row],[Column1]])</f>
        <v>ZDZMAT6</v>
      </c>
    </row>
    <row r="214" spans="1:15" x14ac:dyDescent="0.25">
      <c r="A214" s="1" t="s">
        <v>27</v>
      </c>
      <c r="B214" s="1" t="s">
        <v>10</v>
      </c>
      <c r="C214" s="1" t="s">
        <v>60</v>
      </c>
      <c r="D214" s="2">
        <v>0.4375</v>
      </c>
      <c r="E214" s="2">
        <v>0.47916666666666669</v>
      </c>
      <c r="F214">
        <v>50</v>
      </c>
      <c r="G214" s="2">
        <f>kursanci__3[[#This Row],[Godzina zakoñczenia]]-kursanci__3[[#This Row],[Godzina rozpoczêcia]]</f>
        <v>4.1666666666666685E-2</v>
      </c>
      <c r="H214" s="1">
        <f>kursanci__3[[#This Row],[trwanie]]*24</f>
        <v>1.0000000000000004</v>
      </c>
      <c r="I214" s="1">
        <f>kursanci__3[[#This Row],[Stawka za godzinê]]*kursanci__3[[#This Row],[godz]]</f>
        <v>50.000000000000021</v>
      </c>
      <c r="J214" t="str">
        <f>UPPER(MID(kursanci__3[[#This Row],[Imiê kursanta]],1,3))</f>
        <v>ZDZ</v>
      </c>
      <c r="K214" s="1" t="str">
        <f>UPPER(MID(kursanci__3[[#This Row],[Przedmiot]],1,3))</f>
        <v>MAT</v>
      </c>
      <c r="L214" s="1" t="str">
        <f>_xlfn.CONCAT(kursanci__3[[#This Row],[Imiê kursanta]],kursanci__3[[#This Row],[Przedmiot]])</f>
        <v>Zdzis³awMatematyka</v>
      </c>
      <c r="M214" s="1">
        <f>IF(kursanci__3[[#This Row],[id]]=L213,M213+1,1)</f>
        <v>7</v>
      </c>
      <c r="N214" s="1">
        <f t="shared" si="3"/>
        <v>0</v>
      </c>
      <c r="O214" s="1" t="str">
        <f>_xlfn.CONCAT(kursanci__3[[#This Row],[3 imienia]],kursanci__3[[#This Row],[przedmiot2]],kursanci__3[[#This Row],[Column1]])</f>
        <v>ZDZMAT7</v>
      </c>
    </row>
    <row r="215" spans="1:15" x14ac:dyDescent="0.25">
      <c r="A215" s="1" t="s">
        <v>27</v>
      </c>
      <c r="B215" s="1" t="s">
        <v>10</v>
      </c>
      <c r="C215" s="1" t="s">
        <v>70</v>
      </c>
      <c r="D215" s="2">
        <v>0.45833333333333331</v>
      </c>
      <c r="E215" s="2">
        <v>0.5</v>
      </c>
      <c r="F215">
        <v>50</v>
      </c>
      <c r="G215" s="2">
        <f>kursanci__3[[#This Row],[Godzina zakoñczenia]]-kursanci__3[[#This Row],[Godzina rozpoczêcia]]</f>
        <v>4.1666666666666685E-2</v>
      </c>
      <c r="H215" s="1">
        <f>kursanci__3[[#This Row],[trwanie]]*24</f>
        <v>1.0000000000000004</v>
      </c>
      <c r="I215" s="1">
        <f>kursanci__3[[#This Row],[Stawka za godzinê]]*kursanci__3[[#This Row],[godz]]</f>
        <v>50.000000000000021</v>
      </c>
      <c r="J215" t="str">
        <f>UPPER(MID(kursanci__3[[#This Row],[Imiê kursanta]],1,3))</f>
        <v>ZDZ</v>
      </c>
      <c r="K215" s="1" t="str">
        <f>UPPER(MID(kursanci__3[[#This Row],[Przedmiot]],1,3))</f>
        <v>MAT</v>
      </c>
      <c r="L215" s="1" t="str">
        <f>_xlfn.CONCAT(kursanci__3[[#This Row],[Imiê kursanta]],kursanci__3[[#This Row],[Przedmiot]])</f>
        <v>Zdzis³awMatematyka</v>
      </c>
      <c r="M215" s="1">
        <f>IF(kursanci__3[[#This Row],[id]]=L214,M214+1,1)</f>
        <v>8</v>
      </c>
      <c r="N215" s="1">
        <f t="shared" si="3"/>
        <v>0</v>
      </c>
      <c r="O215" s="1" t="str">
        <f>_xlfn.CONCAT(kursanci__3[[#This Row],[3 imienia]],kursanci__3[[#This Row],[przedmiot2]],kursanci__3[[#This Row],[Column1]])</f>
        <v>ZDZMAT8</v>
      </c>
    </row>
    <row r="216" spans="1:15" x14ac:dyDescent="0.25">
      <c r="A216" s="1" t="s">
        <v>27</v>
      </c>
      <c r="B216" s="1" t="s">
        <v>10</v>
      </c>
      <c r="C216" s="1" t="s">
        <v>85</v>
      </c>
      <c r="D216" s="2">
        <v>0.375</v>
      </c>
      <c r="E216" s="2">
        <v>0.44791666666666669</v>
      </c>
      <c r="F216">
        <v>50</v>
      </c>
      <c r="G216" s="2">
        <f>kursanci__3[[#This Row],[Godzina zakoñczenia]]-kursanci__3[[#This Row],[Godzina rozpoczêcia]]</f>
        <v>7.2916666666666685E-2</v>
      </c>
      <c r="H216" s="1">
        <f>kursanci__3[[#This Row],[trwanie]]*24</f>
        <v>1.7500000000000004</v>
      </c>
      <c r="I216" s="1">
        <f>kursanci__3[[#This Row],[Stawka za godzinê]]*kursanci__3[[#This Row],[godz]]</f>
        <v>87.500000000000028</v>
      </c>
      <c r="J216" t="str">
        <f>UPPER(MID(kursanci__3[[#This Row],[Imiê kursanta]],1,3))</f>
        <v>ZDZ</v>
      </c>
      <c r="K216" s="1" t="str">
        <f>UPPER(MID(kursanci__3[[#This Row],[Przedmiot]],1,3))</f>
        <v>MAT</v>
      </c>
      <c r="L216" s="1" t="str">
        <f>_xlfn.CONCAT(kursanci__3[[#This Row],[Imiê kursanta]],kursanci__3[[#This Row],[Przedmiot]])</f>
        <v>Zdzis³awMatematyka</v>
      </c>
      <c r="M216" s="1">
        <f>IF(kursanci__3[[#This Row],[id]]=L215,M215+1,1)</f>
        <v>9</v>
      </c>
      <c r="N216" s="1">
        <f t="shared" si="3"/>
        <v>0</v>
      </c>
      <c r="O216" s="1" t="str">
        <f>_xlfn.CONCAT(kursanci__3[[#This Row],[3 imienia]],kursanci__3[[#This Row],[przedmiot2]],kursanci__3[[#This Row],[Column1]])</f>
        <v>ZDZMAT9</v>
      </c>
    </row>
    <row r="217" spans="1:15" x14ac:dyDescent="0.25">
      <c r="A217" s="1" t="s">
        <v>27</v>
      </c>
      <c r="B217" s="1" t="s">
        <v>10</v>
      </c>
      <c r="C217" s="1" t="s">
        <v>87</v>
      </c>
      <c r="D217" s="2">
        <v>0.64583333333333337</v>
      </c>
      <c r="E217" s="2">
        <v>0.6875</v>
      </c>
      <c r="F217">
        <v>50</v>
      </c>
      <c r="G217" s="2">
        <f>kursanci__3[[#This Row],[Godzina zakoñczenia]]-kursanci__3[[#This Row],[Godzina rozpoczêcia]]</f>
        <v>4.166666666666663E-2</v>
      </c>
      <c r="H217" s="1">
        <f>kursanci__3[[#This Row],[trwanie]]*24</f>
        <v>0.99999999999999911</v>
      </c>
      <c r="I217" s="1">
        <f>kursanci__3[[#This Row],[Stawka za godzinê]]*kursanci__3[[#This Row],[godz]]</f>
        <v>49.999999999999957</v>
      </c>
      <c r="J217" t="str">
        <f>UPPER(MID(kursanci__3[[#This Row],[Imiê kursanta]],1,3))</f>
        <v>ZDZ</v>
      </c>
      <c r="K217" s="1" t="str">
        <f>UPPER(MID(kursanci__3[[#This Row],[Przedmiot]],1,3))</f>
        <v>MAT</v>
      </c>
      <c r="L217" s="1" t="str">
        <f>_xlfn.CONCAT(kursanci__3[[#This Row],[Imiê kursanta]],kursanci__3[[#This Row],[Przedmiot]])</f>
        <v>Zdzis³awMatematyka</v>
      </c>
      <c r="M217" s="1">
        <f>IF(kursanci__3[[#This Row],[id]]=L216,M216+1,1)</f>
        <v>10</v>
      </c>
      <c r="N217" s="1">
        <f t="shared" si="3"/>
        <v>1</v>
      </c>
      <c r="O217" s="1" t="str">
        <f>_xlfn.CONCAT(kursanci__3[[#This Row],[3 imienia]],kursanci__3[[#This Row],[przedmiot2]],kursanci__3[[#This Row],[Column1]])</f>
        <v>ZDZMAT10</v>
      </c>
    </row>
    <row r="218" spans="1:15" x14ac:dyDescent="0.25">
      <c r="A218" s="1" t="s">
        <v>12</v>
      </c>
      <c r="B218" s="1" t="s">
        <v>7</v>
      </c>
      <c r="C218" s="1" t="s">
        <v>22</v>
      </c>
      <c r="D218" s="2">
        <v>0.39583333333333331</v>
      </c>
      <c r="E218" s="2">
        <v>0.45833333333333331</v>
      </c>
      <c r="F218">
        <v>60</v>
      </c>
      <c r="G218" s="2">
        <f>kursanci__3[[#This Row],[Godzina zakoñczenia]]-kursanci__3[[#This Row],[Godzina rozpoczêcia]]</f>
        <v>6.25E-2</v>
      </c>
      <c r="H218" s="1">
        <f>kursanci__3[[#This Row],[trwanie]]*24</f>
        <v>1.5</v>
      </c>
      <c r="I218" s="1">
        <f>kursanci__3[[#This Row],[Stawka za godzinê]]*kursanci__3[[#This Row],[godz]]</f>
        <v>90</v>
      </c>
      <c r="J218" t="str">
        <f>UPPER(MID(kursanci__3[[#This Row],[Imiê kursanta]],1,3))</f>
        <v>ZUZ</v>
      </c>
      <c r="K218" s="1" t="str">
        <f>UPPER(MID(kursanci__3[[#This Row],[Przedmiot]],1,3))</f>
        <v>INF</v>
      </c>
      <c r="L218" s="1" t="str">
        <f>_xlfn.CONCAT(kursanci__3[[#This Row],[Imiê kursanta]],kursanci__3[[#This Row],[Przedmiot]])</f>
        <v>ZuzannaInformatyka</v>
      </c>
      <c r="M218" s="1">
        <f>IF(kursanci__3[[#This Row],[id]]=L217,M217+1,1)</f>
        <v>1</v>
      </c>
      <c r="N218" s="1">
        <f t="shared" si="3"/>
        <v>0</v>
      </c>
      <c r="O218" s="1" t="str">
        <f>_xlfn.CONCAT(kursanci__3[[#This Row],[3 imienia]],kursanci__3[[#This Row],[przedmiot2]],kursanci__3[[#This Row],[Column1]])</f>
        <v>ZUZINF1</v>
      </c>
    </row>
    <row r="219" spans="1:15" x14ac:dyDescent="0.25">
      <c r="A219" s="1" t="s">
        <v>12</v>
      </c>
      <c r="B219" s="1" t="s">
        <v>7</v>
      </c>
      <c r="C219" s="1" t="s">
        <v>30</v>
      </c>
      <c r="D219" s="2">
        <v>0.47916666666666669</v>
      </c>
      <c r="E219" s="2">
        <v>0.55208333333333337</v>
      </c>
      <c r="F219">
        <v>60</v>
      </c>
      <c r="G219" s="2">
        <f>kursanci__3[[#This Row],[Godzina zakoñczenia]]-kursanci__3[[#This Row],[Godzina rozpoczêcia]]</f>
        <v>7.2916666666666685E-2</v>
      </c>
      <c r="H219" s="1">
        <f>kursanci__3[[#This Row],[trwanie]]*24</f>
        <v>1.7500000000000004</v>
      </c>
      <c r="I219" s="1">
        <f>kursanci__3[[#This Row],[Stawka za godzinê]]*kursanci__3[[#This Row],[godz]]</f>
        <v>105.00000000000003</v>
      </c>
      <c r="J219" t="str">
        <f>UPPER(MID(kursanci__3[[#This Row],[Imiê kursanta]],1,3))</f>
        <v>ZUZ</v>
      </c>
      <c r="K219" s="1" t="str">
        <f>UPPER(MID(kursanci__3[[#This Row],[Przedmiot]],1,3))</f>
        <v>INF</v>
      </c>
      <c r="L219" s="1" t="str">
        <f>_xlfn.CONCAT(kursanci__3[[#This Row],[Imiê kursanta]],kursanci__3[[#This Row],[Przedmiot]])</f>
        <v>ZuzannaInformatyka</v>
      </c>
      <c r="M219" s="1">
        <f>IF(kursanci__3[[#This Row],[id]]=L218,M218+1,1)</f>
        <v>2</v>
      </c>
      <c r="N219" s="1">
        <f t="shared" si="3"/>
        <v>0</v>
      </c>
      <c r="O219" s="1" t="str">
        <f>_xlfn.CONCAT(kursanci__3[[#This Row],[3 imienia]],kursanci__3[[#This Row],[przedmiot2]],kursanci__3[[#This Row],[Column1]])</f>
        <v>ZUZINF2</v>
      </c>
    </row>
    <row r="220" spans="1:15" x14ac:dyDescent="0.25">
      <c r="A220" s="1" t="s">
        <v>12</v>
      </c>
      <c r="B220" s="1" t="s">
        <v>7</v>
      </c>
      <c r="C220" s="1" t="s">
        <v>35</v>
      </c>
      <c r="D220" s="2">
        <v>0.375</v>
      </c>
      <c r="E220" s="2">
        <v>0.4375</v>
      </c>
      <c r="F220">
        <v>60</v>
      </c>
      <c r="G220" s="2">
        <f>kursanci__3[[#This Row],[Godzina zakoñczenia]]-kursanci__3[[#This Row],[Godzina rozpoczêcia]]</f>
        <v>6.25E-2</v>
      </c>
      <c r="H220" s="1">
        <f>kursanci__3[[#This Row],[trwanie]]*24</f>
        <v>1.5</v>
      </c>
      <c r="I220" s="1">
        <f>kursanci__3[[#This Row],[Stawka za godzinê]]*kursanci__3[[#This Row],[godz]]</f>
        <v>90</v>
      </c>
      <c r="J220" t="str">
        <f>UPPER(MID(kursanci__3[[#This Row],[Imiê kursanta]],1,3))</f>
        <v>ZUZ</v>
      </c>
      <c r="K220" s="1" t="str">
        <f>UPPER(MID(kursanci__3[[#This Row],[Przedmiot]],1,3))</f>
        <v>INF</v>
      </c>
      <c r="L220" s="1" t="str">
        <f>_xlfn.CONCAT(kursanci__3[[#This Row],[Imiê kursanta]],kursanci__3[[#This Row],[Przedmiot]])</f>
        <v>ZuzannaInformatyka</v>
      </c>
      <c r="M220" s="1">
        <f>IF(kursanci__3[[#This Row],[id]]=L219,M219+1,1)</f>
        <v>3</v>
      </c>
      <c r="N220" s="1">
        <f t="shared" si="3"/>
        <v>0</v>
      </c>
      <c r="O220" s="1" t="str">
        <f>_xlfn.CONCAT(kursanci__3[[#This Row],[3 imienia]],kursanci__3[[#This Row],[przedmiot2]],kursanci__3[[#This Row],[Column1]])</f>
        <v>ZUZINF3</v>
      </c>
    </row>
    <row r="221" spans="1:15" x14ac:dyDescent="0.25">
      <c r="A221" s="1" t="s">
        <v>12</v>
      </c>
      <c r="B221" s="1" t="s">
        <v>7</v>
      </c>
      <c r="C221" s="1" t="s">
        <v>36</v>
      </c>
      <c r="D221" s="2">
        <v>0.52083333333333337</v>
      </c>
      <c r="E221" s="2">
        <v>0.58333333333333337</v>
      </c>
      <c r="F221">
        <v>60</v>
      </c>
      <c r="G221" s="2">
        <f>kursanci__3[[#This Row],[Godzina zakoñczenia]]-kursanci__3[[#This Row],[Godzina rozpoczêcia]]</f>
        <v>6.25E-2</v>
      </c>
      <c r="H221" s="1">
        <f>kursanci__3[[#This Row],[trwanie]]*24</f>
        <v>1.5</v>
      </c>
      <c r="I221" s="1">
        <f>kursanci__3[[#This Row],[Stawka za godzinê]]*kursanci__3[[#This Row],[godz]]</f>
        <v>90</v>
      </c>
      <c r="J221" t="str">
        <f>UPPER(MID(kursanci__3[[#This Row],[Imiê kursanta]],1,3))</f>
        <v>ZUZ</v>
      </c>
      <c r="K221" s="1" t="str">
        <f>UPPER(MID(kursanci__3[[#This Row],[Przedmiot]],1,3))</f>
        <v>INF</v>
      </c>
      <c r="L221" s="1" t="str">
        <f>_xlfn.CONCAT(kursanci__3[[#This Row],[Imiê kursanta]],kursanci__3[[#This Row],[Przedmiot]])</f>
        <v>ZuzannaInformatyka</v>
      </c>
      <c r="M221" s="1">
        <f>IF(kursanci__3[[#This Row],[id]]=L220,M220+1,1)</f>
        <v>4</v>
      </c>
      <c r="N221" s="1">
        <f t="shared" si="3"/>
        <v>0</v>
      </c>
      <c r="O221" s="1" t="str">
        <f>_xlfn.CONCAT(kursanci__3[[#This Row],[3 imienia]],kursanci__3[[#This Row],[przedmiot2]],kursanci__3[[#This Row],[Column1]])</f>
        <v>ZUZINF4</v>
      </c>
    </row>
    <row r="222" spans="1:15" x14ac:dyDescent="0.25">
      <c r="A222" s="1" t="s">
        <v>12</v>
      </c>
      <c r="B222" s="1" t="s">
        <v>7</v>
      </c>
      <c r="C222" s="1" t="s">
        <v>40</v>
      </c>
      <c r="D222" s="2">
        <v>0.41666666666666669</v>
      </c>
      <c r="E222" s="2">
        <v>0.46875</v>
      </c>
      <c r="F222">
        <v>60</v>
      </c>
      <c r="G222" s="2">
        <f>kursanci__3[[#This Row],[Godzina zakoñczenia]]-kursanci__3[[#This Row],[Godzina rozpoczêcia]]</f>
        <v>5.2083333333333315E-2</v>
      </c>
      <c r="H222" s="1">
        <f>kursanci__3[[#This Row],[trwanie]]*24</f>
        <v>1.2499999999999996</v>
      </c>
      <c r="I222" s="1">
        <f>kursanci__3[[#This Row],[Stawka za godzinê]]*kursanci__3[[#This Row],[godz]]</f>
        <v>74.999999999999972</v>
      </c>
      <c r="J222" t="str">
        <f>UPPER(MID(kursanci__3[[#This Row],[Imiê kursanta]],1,3))</f>
        <v>ZUZ</v>
      </c>
      <c r="K222" s="1" t="str">
        <f>UPPER(MID(kursanci__3[[#This Row],[Przedmiot]],1,3))</f>
        <v>INF</v>
      </c>
      <c r="L222" s="1" t="str">
        <f>_xlfn.CONCAT(kursanci__3[[#This Row],[Imiê kursanta]],kursanci__3[[#This Row],[Przedmiot]])</f>
        <v>ZuzannaInformatyka</v>
      </c>
      <c r="M222" s="1">
        <f>IF(kursanci__3[[#This Row],[id]]=L221,M221+1,1)</f>
        <v>5</v>
      </c>
      <c r="N222" s="1">
        <f t="shared" si="3"/>
        <v>0</v>
      </c>
      <c r="O222" s="1" t="str">
        <f>_xlfn.CONCAT(kursanci__3[[#This Row],[3 imienia]],kursanci__3[[#This Row],[przedmiot2]],kursanci__3[[#This Row],[Column1]])</f>
        <v>ZUZINF5</v>
      </c>
    </row>
    <row r="223" spans="1:15" x14ac:dyDescent="0.25">
      <c r="A223" s="1" t="s">
        <v>12</v>
      </c>
      <c r="B223" s="1" t="s">
        <v>7</v>
      </c>
      <c r="C223" s="1" t="s">
        <v>46</v>
      </c>
      <c r="D223" s="2">
        <v>0.375</v>
      </c>
      <c r="E223" s="2">
        <v>0.41666666666666669</v>
      </c>
      <c r="F223">
        <v>60</v>
      </c>
      <c r="G223" s="2">
        <f>kursanci__3[[#This Row],[Godzina zakoñczenia]]-kursanci__3[[#This Row],[Godzina rozpoczêcia]]</f>
        <v>4.1666666666666685E-2</v>
      </c>
      <c r="H223" s="1">
        <f>kursanci__3[[#This Row],[trwanie]]*24</f>
        <v>1.0000000000000004</v>
      </c>
      <c r="I223" s="1">
        <f>kursanci__3[[#This Row],[Stawka za godzinê]]*kursanci__3[[#This Row],[godz]]</f>
        <v>60.000000000000028</v>
      </c>
      <c r="J223" t="str">
        <f>UPPER(MID(kursanci__3[[#This Row],[Imiê kursanta]],1,3))</f>
        <v>ZUZ</v>
      </c>
      <c r="K223" s="1" t="str">
        <f>UPPER(MID(kursanci__3[[#This Row],[Przedmiot]],1,3))</f>
        <v>INF</v>
      </c>
      <c r="L223" s="1" t="str">
        <f>_xlfn.CONCAT(kursanci__3[[#This Row],[Imiê kursanta]],kursanci__3[[#This Row],[Przedmiot]])</f>
        <v>ZuzannaInformatyka</v>
      </c>
      <c r="M223" s="1">
        <f>IF(kursanci__3[[#This Row],[id]]=L222,M222+1,1)</f>
        <v>6</v>
      </c>
      <c r="N223" s="1">
        <f t="shared" si="3"/>
        <v>0</v>
      </c>
      <c r="O223" s="1" t="str">
        <f>_xlfn.CONCAT(kursanci__3[[#This Row],[3 imienia]],kursanci__3[[#This Row],[przedmiot2]],kursanci__3[[#This Row],[Column1]])</f>
        <v>ZUZINF6</v>
      </c>
    </row>
    <row r="224" spans="1:15" x14ac:dyDescent="0.25">
      <c r="A224" s="1" t="s">
        <v>12</v>
      </c>
      <c r="B224" s="1" t="s">
        <v>7</v>
      </c>
      <c r="C224" s="1" t="s">
        <v>53</v>
      </c>
      <c r="D224" s="2">
        <v>0.39583333333333331</v>
      </c>
      <c r="E224" s="2">
        <v>0.45833333333333331</v>
      </c>
      <c r="F224">
        <v>60</v>
      </c>
      <c r="G224" s="2">
        <f>kursanci__3[[#This Row],[Godzina zakoñczenia]]-kursanci__3[[#This Row],[Godzina rozpoczêcia]]</f>
        <v>6.25E-2</v>
      </c>
      <c r="H224" s="1">
        <f>kursanci__3[[#This Row],[trwanie]]*24</f>
        <v>1.5</v>
      </c>
      <c r="I224" s="1">
        <f>kursanci__3[[#This Row],[Stawka za godzinê]]*kursanci__3[[#This Row],[godz]]</f>
        <v>90</v>
      </c>
      <c r="J224" t="str">
        <f>UPPER(MID(kursanci__3[[#This Row],[Imiê kursanta]],1,3))</f>
        <v>ZUZ</v>
      </c>
      <c r="K224" s="1" t="str">
        <f>UPPER(MID(kursanci__3[[#This Row],[Przedmiot]],1,3))</f>
        <v>INF</v>
      </c>
      <c r="L224" s="1" t="str">
        <f>_xlfn.CONCAT(kursanci__3[[#This Row],[Imiê kursanta]],kursanci__3[[#This Row],[Przedmiot]])</f>
        <v>ZuzannaInformatyka</v>
      </c>
      <c r="M224" s="1">
        <f>IF(kursanci__3[[#This Row],[id]]=L223,M223+1,1)</f>
        <v>7</v>
      </c>
      <c r="N224" s="1">
        <f t="shared" si="3"/>
        <v>0</v>
      </c>
      <c r="O224" s="1" t="str">
        <f>_xlfn.CONCAT(kursanci__3[[#This Row],[3 imienia]],kursanci__3[[#This Row],[przedmiot2]],kursanci__3[[#This Row],[Column1]])</f>
        <v>ZUZINF7</v>
      </c>
    </row>
    <row r="225" spans="1:15" x14ac:dyDescent="0.25">
      <c r="A225" s="1" t="s">
        <v>12</v>
      </c>
      <c r="B225" s="1" t="s">
        <v>7</v>
      </c>
      <c r="C225" s="1" t="s">
        <v>57</v>
      </c>
      <c r="D225" s="2">
        <v>0.53125</v>
      </c>
      <c r="E225" s="2">
        <v>0.59375</v>
      </c>
      <c r="F225">
        <v>60</v>
      </c>
      <c r="G225" s="2">
        <f>kursanci__3[[#This Row],[Godzina zakoñczenia]]-kursanci__3[[#This Row],[Godzina rozpoczêcia]]</f>
        <v>6.25E-2</v>
      </c>
      <c r="H225" s="1">
        <f>kursanci__3[[#This Row],[trwanie]]*24</f>
        <v>1.5</v>
      </c>
      <c r="I225" s="1">
        <f>kursanci__3[[#This Row],[Stawka za godzinê]]*kursanci__3[[#This Row],[godz]]</f>
        <v>90</v>
      </c>
      <c r="J225" t="str">
        <f>UPPER(MID(kursanci__3[[#This Row],[Imiê kursanta]],1,3))</f>
        <v>ZUZ</v>
      </c>
      <c r="K225" s="1" t="str">
        <f>UPPER(MID(kursanci__3[[#This Row],[Przedmiot]],1,3))</f>
        <v>INF</v>
      </c>
      <c r="L225" s="1" t="str">
        <f>_xlfn.CONCAT(kursanci__3[[#This Row],[Imiê kursanta]],kursanci__3[[#This Row],[Przedmiot]])</f>
        <v>ZuzannaInformatyka</v>
      </c>
      <c r="M225" s="1">
        <f>IF(kursanci__3[[#This Row],[id]]=L224,M224+1,1)</f>
        <v>8</v>
      </c>
      <c r="N225" s="1">
        <f t="shared" si="3"/>
        <v>0</v>
      </c>
      <c r="O225" s="1" t="str">
        <f>_xlfn.CONCAT(kursanci__3[[#This Row],[3 imienia]],kursanci__3[[#This Row],[przedmiot2]],kursanci__3[[#This Row],[Column1]])</f>
        <v>ZUZINF8</v>
      </c>
    </row>
    <row r="226" spans="1:15" x14ac:dyDescent="0.25">
      <c r="A226" s="1" t="s">
        <v>12</v>
      </c>
      <c r="B226" s="1" t="s">
        <v>7</v>
      </c>
      <c r="C226" s="1" t="s">
        <v>63</v>
      </c>
      <c r="D226" s="2">
        <v>0.4375</v>
      </c>
      <c r="E226" s="2">
        <v>0.48958333333333331</v>
      </c>
      <c r="F226">
        <v>60</v>
      </c>
      <c r="G226" s="2">
        <f>kursanci__3[[#This Row],[Godzina zakoñczenia]]-kursanci__3[[#This Row],[Godzina rozpoczêcia]]</f>
        <v>5.2083333333333315E-2</v>
      </c>
      <c r="H226" s="1">
        <f>kursanci__3[[#This Row],[trwanie]]*24</f>
        <v>1.2499999999999996</v>
      </c>
      <c r="I226" s="1">
        <f>kursanci__3[[#This Row],[Stawka za godzinê]]*kursanci__3[[#This Row],[godz]]</f>
        <v>74.999999999999972</v>
      </c>
      <c r="J226" t="str">
        <f>UPPER(MID(kursanci__3[[#This Row],[Imiê kursanta]],1,3))</f>
        <v>ZUZ</v>
      </c>
      <c r="K226" s="1" t="str">
        <f>UPPER(MID(kursanci__3[[#This Row],[Przedmiot]],1,3))</f>
        <v>INF</v>
      </c>
      <c r="L226" s="1" t="str">
        <f>_xlfn.CONCAT(kursanci__3[[#This Row],[Imiê kursanta]],kursanci__3[[#This Row],[Przedmiot]])</f>
        <v>ZuzannaInformatyka</v>
      </c>
      <c r="M226" s="1">
        <f>IF(kursanci__3[[#This Row],[id]]=L225,M225+1,1)</f>
        <v>9</v>
      </c>
      <c r="N226" s="1">
        <f t="shared" si="3"/>
        <v>0</v>
      </c>
      <c r="O226" s="1" t="str">
        <f>_xlfn.CONCAT(kursanci__3[[#This Row],[3 imienia]],kursanci__3[[#This Row],[przedmiot2]],kursanci__3[[#This Row],[Column1]])</f>
        <v>ZUZINF9</v>
      </c>
    </row>
    <row r="227" spans="1:15" x14ac:dyDescent="0.25">
      <c r="A227" s="1" t="s">
        <v>12</v>
      </c>
      <c r="B227" s="1" t="s">
        <v>7</v>
      </c>
      <c r="C227" s="1" t="s">
        <v>78</v>
      </c>
      <c r="D227" s="2">
        <v>0.375</v>
      </c>
      <c r="E227" s="2">
        <v>0.4375</v>
      </c>
      <c r="F227">
        <v>60</v>
      </c>
      <c r="G227" s="2">
        <f>kursanci__3[[#This Row],[Godzina zakoñczenia]]-kursanci__3[[#This Row],[Godzina rozpoczêcia]]</f>
        <v>6.25E-2</v>
      </c>
      <c r="H227" s="1">
        <f>kursanci__3[[#This Row],[trwanie]]*24</f>
        <v>1.5</v>
      </c>
      <c r="I227" s="1">
        <f>kursanci__3[[#This Row],[Stawka za godzinê]]*kursanci__3[[#This Row],[godz]]</f>
        <v>90</v>
      </c>
      <c r="J227" t="str">
        <f>UPPER(MID(kursanci__3[[#This Row],[Imiê kursanta]],1,3))</f>
        <v>ZUZ</v>
      </c>
      <c r="K227" s="1" t="str">
        <f>UPPER(MID(kursanci__3[[#This Row],[Przedmiot]],1,3))</f>
        <v>INF</v>
      </c>
      <c r="L227" s="1" t="str">
        <f>_xlfn.CONCAT(kursanci__3[[#This Row],[Imiê kursanta]],kursanci__3[[#This Row],[Przedmiot]])</f>
        <v>ZuzannaInformatyka</v>
      </c>
      <c r="M227" s="1">
        <f>IF(kursanci__3[[#This Row],[id]]=L226,M226+1,1)</f>
        <v>10</v>
      </c>
      <c r="N227" s="1">
        <f t="shared" si="3"/>
        <v>0</v>
      </c>
      <c r="O227" s="1" t="str">
        <f>_xlfn.CONCAT(kursanci__3[[#This Row],[3 imienia]],kursanci__3[[#This Row],[przedmiot2]],kursanci__3[[#This Row],[Column1]])</f>
        <v>ZUZINF10</v>
      </c>
    </row>
    <row r="228" spans="1:15" x14ac:dyDescent="0.25">
      <c r="A228" s="1" t="s">
        <v>12</v>
      </c>
      <c r="B228" s="1" t="s">
        <v>7</v>
      </c>
      <c r="C228" s="1" t="s">
        <v>85</v>
      </c>
      <c r="D228" s="2">
        <v>0.57291666666666663</v>
      </c>
      <c r="E228" s="2">
        <v>0.61458333333333337</v>
      </c>
      <c r="F228">
        <v>60</v>
      </c>
      <c r="G228" s="2">
        <f>kursanci__3[[#This Row],[Godzina zakoñczenia]]-kursanci__3[[#This Row],[Godzina rozpoczêcia]]</f>
        <v>4.1666666666666741E-2</v>
      </c>
      <c r="H228" s="1">
        <f>kursanci__3[[#This Row],[trwanie]]*24</f>
        <v>1.0000000000000018</v>
      </c>
      <c r="I228" s="1">
        <f>kursanci__3[[#This Row],[Stawka za godzinê]]*kursanci__3[[#This Row],[godz]]</f>
        <v>60.000000000000107</v>
      </c>
      <c r="J228" t="str">
        <f>UPPER(MID(kursanci__3[[#This Row],[Imiê kursanta]],1,3))</f>
        <v>ZUZ</v>
      </c>
      <c r="K228" s="1" t="str">
        <f>UPPER(MID(kursanci__3[[#This Row],[Przedmiot]],1,3))</f>
        <v>INF</v>
      </c>
      <c r="L228" s="1" t="str">
        <f>_xlfn.CONCAT(kursanci__3[[#This Row],[Imiê kursanta]],kursanci__3[[#This Row],[Przedmiot]])</f>
        <v>ZuzannaInformatyka</v>
      </c>
      <c r="M228" s="1">
        <f>IF(kursanci__3[[#This Row],[id]]=L227,M227+1,1)</f>
        <v>11</v>
      </c>
      <c r="N228" s="1">
        <f t="shared" si="3"/>
        <v>0</v>
      </c>
      <c r="O228" s="1" t="str">
        <f>_xlfn.CONCAT(kursanci__3[[#This Row],[3 imienia]],kursanci__3[[#This Row],[przedmiot2]],kursanci__3[[#This Row],[Column1]])</f>
        <v>ZUZINF11</v>
      </c>
    </row>
    <row r="229" spans="1:15" x14ac:dyDescent="0.25">
      <c r="A229" s="1" t="s">
        <v>12</v>
      </c>
      <c r="B229" s="1" t="s">
        <v>7</v>
      </c>
      <c r="C229" s="1" t="s">
        <v>100</v>
      </c>
      <c r="D229" s="2">
        <v>0.53125</v>
      </c>
      <c r="E229" s="2">
        <v>0.58333333333333337</v>
      </c>
      <c r="F229">
        <v>60</v>
      </c>
      <c r="G229" s="2">
        <f>kursanci__3[[#This Row],[Godzina zakoñczenia]]-kursanci__3[[#This Row],[Godzina rozpoczêcia]]</f>
        <v>5.208333333333337E-2</v>
      </c>
      <c r="H229" s="1">
        <f>kursanci__3[[#This Row],[trwanie]]*24</f>
        <v>1.2500000000000009</v>
      </c>
      <c r="I229" s="1">
        <f>kursanci__3[[#This Row],[Stawka za godzinê]]*kursanci__3[[#This Row],[godz]]</f>
        <v>75.000000000000057</v>
      </c>
      <c r="J229" t="str">
        <f>UPPER(MID(kursanci__3[[#This Row],[Imiê kursanta]],1,3))</f>
        <v>ZUZ</v>
      </c>
      <c r="K229" s="1" t="str">
        <f>UPPER(MID(kursanci__3[[#This Row],[Przedmiot]],1,3))</f>
        <v>INF</v>
      </c>
      <c r="L229" s="1" t="str">
        <f>_xlfn.CONCAT(kursanci__3[[#This Row],[Imiê kursanta]],kursanci__3[[#This Row],[Przedmiot]])</f>
        <v>ZuzannaInformatyka</v>
      </c>
      <c r="M229" s="1">
        <f>IF(kursanci__3[[#This Row],[id]]=L228,M228+1,1)</f>
        <v>12</v>
      </c>
      <c r="N229" s="1">
        <f t="shared" si="3"/>
        <v>1</v>
      </c>
      <c r="O229" s="1" t="str">
        <f>_xlfn.CONCAT(kursanci__3[[#This Row],[3 imienia]],kursanci__3[[#This Row],[przedmiot2]],kursanci__3[[#This Row],[Column1]])</f>
        <v>ZUZINF12</v>
      </c>
    </row>
    <row r="230" spans="1:15" x14ac:dyDescent="0.25">
      <c r="A230" s="1" t="s">
        <v>12</v>
      </c>
      <c r="B230" s="1" t="s">
        <v>10</v>
      </c>
      <c r="C230" s="1" t="s">
        <v>11</v>
      </c>
      <c r="D230" s="2">
        <v>0.46875</v>
      </c>
      <c r="E230" s="2">
        <v>0.55208333333333337</v>
      </c>
      <c r="F230">
        <v>50</v>
      </c>
      <c r="G230" s="2">
        <f>kursanci__3[[#This Row],[Godzina zakoñczenia]]-kursanci__3[[#This Row],[Godzina rozpoczêcia]]</f>
        <v>8.333333333333337E-2</v>
      </c>
      <c r="H230" s="1">
        <f>kursanci__3[[#This Row],[trwanie]]*24</f>
        <v>2.0000000000000009</v>
      </c>
      <c r="I230" s="1">
        <f>kursanci__3[[#This Row],[Stawka za godzinê]]*kursanci__3[[#This Row],[godz]]</f>
        <v>100.00000000000004</v>
      </c>
      <c r="J230" t="str">
        <f>UPPER(MID(kursanci__3[[#This Row],[Imiê kursanta]],1,3))</f>
        <v>ZUZ</v>
      </c>
      <c r="K230" s="1" t="str">
        <f>UPPER(MID(kursanci__3[[#This Row],[Przedmiot]],1,3))</f>
        <v>MAT</v>
      </c>
      <c r="L230" s="1" t="str">
        <f>_xlfn.CONCAT(kursanci__3[[#This Row],[Imiê kursanta]],kursanci__3[[#This Row],[Przedmiot]])</f>
        <v>ZuzannaMatematyka</v>
      </c>
      <c r="M230" s="1">
        <f>IF(kursanci__3[[#This Row],[id]]=L229,M229+1,1)</f>
        <v>1</v>
      </c>
      <c r="N230" s="1">
        <f t="shared" si="3"/>
        <v>0</v>
      </c>
      <c r="O230" s="1" t="str">
        <f>_xlfn.CONCAT(kursanci__3[[#This Row],[3 imienia]],kursanci__3[[#This Row],[przedmiot2]],kursanci__3[[#This Row],[Column1]])</f>
        <v>ZUZMAT1</v>
      </c>
    </row>
    <row r="231" spans="1:15" x14ac:dyDescent="0.25">
      <c r="A231" s="1" t="s">
        <v>12</v>
      </c>
      <c r="B231" s="1" t="s">
        <v>10</v>
      </c>
      <c r="C231" s="1" t="s">
        <v>30</v>
      </c>
      <c r="D231" s="2">
        <v>0.375</v>
      </c>
      <c r="E231" s="2">
        <v>0.45833333333333331</v>
      </c>
      <c r="F231">
        <v>50</v>
      </c>
      <c r="G231" s="2">
        <f>kursanci__3[[#This Row],[Godzina zakoñczenia]]-kursanci__3[[#This Row],[Godzina rozpoczêcia]]</f>
        <v>8.3333333333333315E-2</v>
      </c>
      <c r="H231" s="1">
        <f>kursanci__3[[#This Row],[trwanie]]*24</f>
        <v>1.9999999999999996</v>
      </c>
      <c r="I231" s="1">
        <f>kursanci__3[[#This Row],[Stawka za godzinê]]*kursanci__3[[#This Row],[godz]]</f>
        <v>99.999999999999972</v>
      </c>
      <c r="J231" t="str">
        <f>UPPER(MID(kursanci__3[[#This Row],[Imiê kursanta]],1,3))</f>
        <v>ZUZ</v>
      </c>
      <c r="K231" s="1" t="str">
        <f>UPPER(MID(kursanci__3[[#This Row],[Przedmiot]],1,3))</f>
        <v>MAT</v>
      </c>
      <c r="L231" s="1" t="str">
        <f>_xlfn.CONCAT(kursanci__3[[#This Row],[Imiê kursanta]],kursanci__3[[#This Row],[Przedmiot]])</f>
        <v>ZuzannaMatematyka</v>
      </c>
      <c r="M231" s="1">
        <f>IF(kursanci__3[[#This Row],[id]]=L230,M230+1,1)</f>
        <v>2</v>
      </c>
      <c r="N231" s="1">
        <f t="shared" si="3"/>
        <v>0</v>
      </c>
      <c r="O231" s="1" t="str">
        <f>_xlfn.CONCAT(kursanci__3[[#This Row],[3 imienia]],kursanci__3[[#This Row],[przedmiot2]],kursanci__3[[#This Row],[Column1]])</f>
        <v>ZUZMAT2</v>
      </c>
    </row>
    <row r="232" spans="1:15" x14ac:dyDescent="0.25">
      <c r="A232" s="1" t="s">
        <v>12</v>
      </c>
      <c r="B232" s="1" t="s">
        <v>10</v>
      </c>
      <c r="C232" s="1" t="s">
        <v>37</v>
      </c>
      <c r="D232" s="2">
        <v>0.70833333333333337</v>
      </c>
      <c r="E232" s="2">
        <v>0.75</v>
      </c>
      <c r="F232">
        <v>50</v>
      </c>
      <c r="G232" s="2">
        <f>kursanci__3[[#This Row],[Godzina zakoñczenia]]-kursanci__3[[#This Row],[Godzina rozpoczêcia]]</f>
        <v>4.166666666666663E-2</v>
      </c>
      <c r="H232" s="1">
        <f>kursanci__3[[#This Row],[trwanie]]*24</f>
        <v>0.99999999999999911</v>
      </c>
      <c r="I232" s="1">
        <f>kursanci__3[[#This Row],[Stawka za godzinê]]*kursanci__3[[#This Row],[godz]]</f>
        <v>49.999999999999957</v>
      </c>
      <c r="J232" t="str">
        <f>UPPER(MID(kursanci__3[[#This Row],[Imiê kursanta]],1,3))</f>
        <v>ZUZ</v>
      </c>
      <c r="K232" s="1" t="str">
        <f>UPPER(MID(kursanci__3[[#This Row],[Przedmiot]],1,3))</f>
        <v>MAT</v>
      </c>
      <c r="L232" s="1" t="str">
        <f>_xlfn.CONCAT(kursanci__3[[#This Row],[Imiê kursanta]],kursanci__3[[#This Row],[Przedmiot]])</f>
        <v>ZuzannaMatematyka</v>
      </c>
      <c r="M232" s="1">
        <f>IF(kursanci__3[[#This Row],[id]]=L231,M231+1,1)</f>
        <v>3</v>
      </c>
      <c r="N232" s="1">
        <f t="shared" si="3"/>
        <v>0</v>
      </c>
      <c r="O232" s="1" t="str">
        <f>_xlfn.CONCAT(kursanci__3[[#This Row],[3 imienia]],kursanci__3[[#This Row],[przedmiot2]],kursanci__3[[#This Row],[Column1]])</f>
        <v>ZUZMAT3</v>
      </c>
    </row>
    <row r="233" spans="1:15" x14ac:dyDescent="0.25">
      <c r="A233" s="1" t="s">
        <v>12</v>
      </c>
      <c r="B233" s="1" t="s">
        <v>10</v>
      </c>
      <c r="C233" s="1" t="s">
        <v>67</v>
      </c>
      <c r="D233" s="2">
        <v>0.64583333333333337</v>
      </c>
      <c r="E233" s="2">
        <v>0.69791666666666663</v>
      </c>
      <c r="F233">
        <v>50</v>
      </c>
      <c r="G233" s="2">
        <f>kursanci__3[[#This Row],[Godzina zakoñczenia]]-kursanci__3[[#This Row],[Godzina rozpoczêcia]]</f>
        <v>5.2083333333333259E-2</v>
      </c>
      <c r="H233" s="1">
        <f>kursanci__3[[#This Row],[trwanie]]*24</f>
        <v>1.2499999999999982</v>
      </c>
      <c r="I233" s="1">
        <f>kursanci__3[[#This Row],[Stawka za godzinê]]*kursanci__3[[#This Row],[godz]]</f>
        <v>62.499999999999915</v>
      </c>
      <c r="J233" t="str">
        <f>UPPER(MID(kursanci__3[[#This Row],[Imiê kursanta]],1,3))</f>
        <v>ZUZ</v>
      </c>
      <c r="K233" s="1" t="str">
        <f>UPPER(MID(kursanci__3[[#This Row],[Przedmiot]],1,3))</f>
        <v>MAT</v>
      </c>
      <c r="L233" s="1" t="str">
        <f>_xlfn.CONCAT(kursanci__3[[#This Row],[Imiê kursanta]],kursanci__3[[#This Row],[Przedmiot]])</f>
        <v>ZuzannaMatematyka</v>
      </c>
      <c r="M233" s="1">
        <f>IF(kursanci__3[[#This Row],[id]]=L232,M232+1,1)</f>
        <v>4</v>
      </c>
      <c r="N233" s="1">
        <f t="shared" si="3"/>
        <v>0</v>
      </c>
      <c r="O233" s="1" t="str">
        <f>_xlfn.CONCAT(kursanci__3[[#This Row],[3 imienia]],kursanci__3[[#This Row],[przedmiot2]],kursanci__3[[#This Row],[Column1]])</f>
        <v>ZUZMAT4</v>
      </c>
    </row>
    <row r="234" spans="1:15" x14ac:dyDescent="0.25">
      <c r="A234" s="1" t="s">
        <v>12</v>
      </c>
      <c r="B234" s="1" t="s">
        <v>10</v>
      </c>
      <c r="C234" s="1" t="s">
        <v>76</v>
      </c>
      <c r="D234" s="2">
        <v>0.48958333333333331</v>
      </c>
      <c r="E234" s="2">
        <v>0.57291666666666663</v>
      </c>
      <c r="F234">
        <v>50</v>
      </c>
      <c r="G234" s="2">
        <f>kursanci__3[[#This Row],[Godzina zakoñczenia]]-kursanci__3[[#This Row],[Godzina rozpoczêcia]]</f>
        <v>8.3333333333333315E-2</v>
      </c>
      <c r="H234" s="1">
        <f>kursanci__3[[#This Row],[trwanie]]*24</f>
        <v>1.9999999999999996</v>
      </c>
      <c r="I234" s="1">
        <f>kursanci__3[[#This Row],[Stawka za godzinê]]*kursanci__3[[#This Row],[godz]]</f>
        <v>99.999999999999972</v>
      </c>
      <c r="J234" t="str">
        <f>UPPER(MID(kursanci__3[[#This Row],[Imiê kursanta]],1,3))</f>
        <v>ZUZ</v>
      </c>
      <c r="K234" s="1" t="str">
        <f>UPPER(MID(kursanci__3[[#This Row],[Przedmiot]],1,3))</f>
        <v>MAT</v>
      </c>
      <c r="L234" s="1" t="str">
        <f>_xlfn.CONCAT(kursanci__3[[#This Row],[Imiê kursanta]],kursanci__3[[#This Row],[Przedmiot]])</f>
        <v>ZuzannaMatematyka</v>
      </c>
      <c r="M234" s="1">
        <f>IF(kursanci__3[[#This Row],[id]]=L233,M233+1,1)</f>
        <v>5</v>
      </c>
      <c r="N234" s="1">
        <f t="shared" si="3"/>
        <v>0</v>
      </c>
      <c r="O234" s="1" t="str">
        <f>_xlfn.CONCAT(kursanci__3[[#This Row],[3 imienia]],kursanci__3[[#This Row],[przedmiot2]],kursanci__3[[#This Row],[Column1]])</f>
        <v>ZUZMAT5</v>
      </c>
    </row>
    <row r="235" spans="1:15" x14ac:dyDescent="0.25">
      <c r="A235" s="1" t="s">
        <v>12</v>
      </c>
      <c r="B235" s="1" t="s">
        <v>10</v>
      </c>
      <c r="C235" s="1" t="s">
        <v>89</v>
      </c>
      <c r="D235" s="2">
        <v>0.45833333333333331</v>
      </c>
      <c r="E235" s="2">
        <v>0.51041666666666663</v>
      </c>
      <c r="F235">
        <v>50</v>
      </c>
      <c r="G235" s="2">
        <f>kursanci__3[[#This Row],[Godzina zakoñczenia]]-kursanci__3[[#This Row],[Godzina rozpoczêcia]]</f>
        <v>5.2083333333333315E-2</v>
      </c>
      <c r="H235" s="1">
        <f>kursanci__3[[#This Row],[trwanie]]*24</f>
        <v>1.2499999999999996</v>
      </c>
      <c r="I235" s="1">
        <f>kursanci__3[[#This Row],[Stawka za godzinê]]*kursanci__3[[#This Row],[godz]]</f>
        <v>62.499999999999979</v>
      </c>
      <c r="J235" t="str">
        <f>UPPER(MID(kursanci__3[[#This Row],[Imiê kursanta]],1,3))</f>
        <v>ZUZ</v>
      </c>
      <c r="K235" s="1" t="str">
        <f>UPPER(MID(kursanci__3[[#This Row],[Przedmiot]],1,3))</f>
        <v>MAT</v>
      </c>
      <c r="L235" s="1" t="str">
        <f>_xlfn.CONCAT(kursanci__3[[#This Row],[Imiê kursanta]],kursanci__3[[#This Row],[Przedmiot]])</f>
        <v>ZuzannaMatematyka</v>
      </c>
      <c r="M235" s="1">
        <f>IF(kursanci__3[[#This Row],[id]]=L234,M234+1,1)</f>
        <v>6</v>
      </c>
      <c r="N235" s="1">
        <f t="shared" si="3"/>
        <v>0</v>
      </c>
      <c r="O235" s="1" t="str">
        <f>_xlfn.CONCAT(kursanci__3[[#This Row],[3 imienia]],kursanci__3[[#This Row],[przedmiot2]],kursanci__3[[#This Row],[Column1]])</f>
        <v>ZUZMAT6</v>
      </c>
    </row>
    <row r="236" spans="1:15" x14ac:dyDescent="0.25">
      <c r="A236" s="1" t="s">
        <v>12</v>
      </c>
      <c r="B236" s="1" t="s">
        <v>10</v>
      </c>
      <c r="C236" s="1" t="s">
        <v>92</v>
      </c>
      <c r="D236" s="2">
        <v>0.63541666666666663</v>
      </c>
      <c r="E236" s="2">
        <v>0.69791666666666663</v>
      </c>
      <c r="F236">
        <v>50</v>
      </c>
      <c r="G236" s="2">
        <f>kursanci__3[[#This Row],[Godzina zakoñczenia]]-kursanci__3[[#This Row],[Godzina rozpoczêcia]]</f>
        <v>6.25E-2</v>
      </c>
      <c r="H236" s="1">
        <f>kursanci__3[[#This Row],[trwanie]]*24</f>
        <v>1.5</v>
      </c>
      <c r="I236" s="1">
        <f>kursanci__3[[#This Row],[Stawka za godzinê]]*kursanci__3[[#This Row],[godz]]</f>
        <v>75</v>
      </c>
      <c r="J236" t="str">
        <f>UPPER(MID(kursanci__3[[#This Row],[Imiê kursanta]],1,3))</f>
        <v>ZUZ</v>
      </c>
      <c r="K236" s="1" t="str">
        <f>UPPER(MID(kursanci__3[[#This Row],[Przedmiot]],1,3))</f>
        <v>MAT</v>
      </c>
      <c r="L236" s="1" t="str">
        <f>_xlfn.CONCAT(kursanci__3[[#This Row],[Imiê kursanta]],kursanci__3[[#This Row],[Przedmiot]])</f>
        <v>ZuzannaMatematyka</v>
      </c>
      <c r="M236" s="1">
        <f>IF(kursanci__3[[#This Row],[id]]=L235,M235+1,1)</f>
        <v>7</v>
      </c>
      <c r="N236" s="1">
        <f t="shared" si="3"/>
        <v>0</v>
      </c>
      <c r="O236" s="1" t="str">
        <f>_xlfn.CONCAT(kursanci__3[[#This Row],[3 imienia]],kursanci__3[[#This Row],[przedmiot2]],kursanci__3[[#This Row],[Column1]])</f>
        <v>ZUZMAT7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3332-DDCF-4342-A7ED-1A7C913BBB6A}">
  <dimension ref="A1:B25"/>
  <sheetViews>
    <sheetView workbookViewId="0">
      <selection activeCell="A4" sqref="A4:A24"/>
    </sheetView>
  </sheetViews>
  <sheetFormatPr defaultRowHeight="15" x14ac:dyDescent="0.25"/>
  <cols>
    <col min="1" max="1" width="13.140625" bestFit="1" customWidth="1"/>
    <col min="2" max="2" width="4.28515625" bestFit="1" customWidth="1"/>
  </cols>
  <sheetData>
    <row r="1" spans="1:2" x14ac:dyDescent="0.25">
      <c r="A1" s="3" t="s">
        <v>113</v>
      </c>
      <c r="B1" s="4">
        <v>1</v>
      </c>
    </row>
    <row r="3" spans="1:2" x14ac:dyDescent="0.25">
      <c r="A3" s="3" t="s">
        <v>105</v>
      </c>
    </row>
    <row r="4" spans="1:2" x14ac:dyDescent="0.25">
      <c r="A4" s="4" t="s">
        <v>124</v>
      </c>
    </row>
    <row r="5" spans="1:2" x14ac:dyDescent="0.25">
      <c r="A5" s="4" t="s">
        <v>130</v>
      </c>
    </row>
    <row r="6" spans="1:2" x14ac:dyDescent="0.25">
      <c r="A6" s="4" t="s">
        <v>131</v>
      </c>
    </row>
    <row r="7" spans="1:2" x14ac:dyDescent="0.25">
      <c r="A7" s="4" t="s">
        <v>141</v>
      </c>
    </row>
    <row r="8" spans="1:2" x14ac:dyDescent="0.25">
      <c r="A8" s="4" t="s">
        <v>161</v>
      </c>
    </row>
    <row r="9" spans="1:2" x14ac:dyDescent="0.25">
      <c r="A9" s="4" t="s">
        <v>175</v>
      </c>
    </row>
    <row r="10" spans="1:2" x14ac:dyDescent="0.25">
      <c r="A10" s="4" t="s">
        <v>199</v>
      </c>
    </row>
    <row r="11" spans="1:2" x14ac:dyDescent="0.25">
      <c r="A11" s="4" t="s">
        <v>206</v>
      </c>
    </row>
    <row r="12" spans="1:2" x14ac:dyDescent="0.25">
      <c r="A12" s="4" t="s">
        <v>217</v>
      </c>
    </row>
    <row r="13" spans="1:2" x14ac:dyDescent="0.25">
      <c r="A13" s="4" t="s">
        <v>241</v>
      </c>
    </row>
    <row r="14" spans="1:2" x14ac:dyDescent="0.25">
      <c r="A14" s="4" t="s">
        <v>263</v>
      </c>
    </row>
    <row r="15" spans="1:2" x14ac:dyDescent="0.25">
      <c r="A15" s="4" t="s">
        <v>264</v>
      </c>
    </row>
    <row r="16" spans="1:2" x14ac:dyDescent="0.25">
      <c r="A16" s="4" t="s">
        <v>265</v>
      </c>
    </row>
    <row r="17" spans="1:1" x14ac:dyDescent="0.25">
      <c r="A17" s="4" t="s">
        <v>266</v>
      </c>
    </row>
    <row r="18" spans="1:1" x14ac:dyDescent="0.25">
      <c r="A18" s="4" t="s">
        <v>267</v>
      </c>
    </row>
    <row r="19" spans="1:1" x14ac:dyDescent="0.25">
      <c r="A19" s="4" t="s">
        <v>296</v>
      </c>
    </row>
    <row r="20" spans="1:1" x14ac:dyDescent="0.25">
      <c r="A20" s="4" t="s">
        <v>304</v>
      </c>
    </row>
    <row r="21" spans="1:1" x14ac:dyDescent="0.25">
      <c r="A21" s="4" t="s">
        <v>312</v>
      </c>
    </row>
    <row r="22" spans="1:1" x14ac:dyDescent="0.25">
      <c r="A22" s="4" t="s">
        <v>320</v>
      </c>
    </row>
    <row r="23" spans="1:1" x14ac:dyDescent="0.25">
      <c r="A23" s="4" t="s">
        <v>330</v>
      </c>
    </row>
    <row r="24" spans="1:1" x14ac:dyDescent="0.25">
      <c r="A24" s="4" t="s">
        <v>342</v>
      </c>
    </row>
    <row r="25" spans="1:1" x14ac:dyDescent="0.25">
      <c r="A25" s="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1DE7-00DB-47B0-8C6C-1C0D9655D6CE}">
  <dimension ref="F1:N236"/>
  <sheetViews>
    <sheetView workbookViewId="0">
      <selection activeCell="N5" sqref="N5:N25"/>
    </sheetView>
  </sheetViews>
  <sheetFormatPr defaultRowHeight="15" x14ac:dyDescent="0.25"/>
  <cols>
    <col min="7" max="7" width="11.140625" bestFit="1" customWidth="1"/>
    <col min="14" max="14" width="11.140625" bestFit="1" customWidth="1"/>
  </cols>
  <sheetData>
    <row r="1" spans="6:14" x14ac:dyDescent="0.25">
      <c r="F1" t="s">
        <v>113</v>
      </c>
      <c r="G1" t="s">
        <v>114</v>
      </c>
    </row>
    <row r="2" spans="6:14" x14ac:dyDescent="0.25">
      <c r="F2">
        <v>0</v>
      </c>
      <c r="G2" t="s">
        <v>115</v>
      </c>
    </row>
    <row r="3" spans="6:14" x14ac:dyDescent="0.25">
      <c r="F3">
        <v>0</v>
      </c>
      <c r="G3" t="s">
        <v>116</v>
      </c>
    </row>
    <row r="4" spans="6:14" x14ac:dyDescent="0.25">
      <c r="F4">
        <v>0</v>
      </c>
      <c r="G4" t="s">
        <v>117</v>
      </c>
    </row>
    <row r="5" spans="6:14" x14ac:dyDescent="0.25">
      <c r="F5">
        <v>0</v>
      </c>
      <c r="G5" t="s">
        <v>118</v>
      </c>
      <c r="N5" t="s">
        <v>124</v>
      </c>
    </row>
    <row r="6" spans="6:14" x14ac:dyDescent="0.25">
      <c r="F6">
        <v>0</v>
      </c>
      <c r="G6" t="s">
        <v>119</v>
      </c>
      <c r="N6" t="s">
        <v>130</v>
      </c>
    </row>
    <row r="7" spans="6:14" x14ac:dyDescent="0.25">
      <c r="F7">
        <v>0</v>
      </c>
      <c r="G7" t="s">
        <v>120</v>
      </c>
      <c r="N7" t="s">
        <v>131</v>
      </c>
    </row>
    <row r="8" spans="6:14" x14ac:dyDescent="0.25">
      <c r="F8">
        <v>0</v>
      </c>
      <c r="G8" t="s">
        <v>121</v>
      </c>
      <c r="N8" t="s">
        <v>141</v>
      </c>
    </row>
    <row r="9" spans="6:14" x14ac:dyDescent="0.25">
      <c r="F9">
        <v>0</v>
      </c>
      <c r="G9" t="s">
        <v>122</v>
      </c>
      <c r="N9" t="s">
        <v>161</v>
      </c>
    </row>
    <row r="10" spans="6:14" x14ac:dyDescent="0.25">
      <c r="F10">
        <v>0</v>
      </c>
      <c r="G10" t="s">
        <v>123</v>
      </c>
      <c r="N10" t="s">
        <v>175</v>
      </c>
    </row>
    <row r="11" spans="6:14" x14ac:dyDescent="0.25">
      <c r="F11">
        <v>1</v>
      </c>
      <c r="G11" t="s">
        <v>124</v>
      </c>
      <c r="N11" t="s">
        <v>199</v>
      </c>
    </row>
    <row r="12" spans="6:14" x14ac:dyDescent="0.25">
      <c r="F12">
        <v>0</v>
      </c>
      <c r="G12" t="s">
        <v>125</v>
      </c>
      <c r="N12" t="s">
        <v>206</v>
      </c>
    </row>
    <row r="13" spans="6:14" x14ac:dyDescent="0.25">
      <c r="F13">
        <v>0</v>
      </c>
      <c r="G13" t="s">
        <v>126</v>
      </c>
      <c r="N13" t="s">
        <v>217</v>
      </c>
    </row>
    <row r="14" spans="6:14" x14ac:dyDescent="0.25">
      <c r="F14">
        <v>0</v>
      </c>
      <c r="G14" t="s">
        <v>127</v>
      </c>
      <c r="N14" t="s">
        <v>241</v>
      </c>
    </row>
    <row r="15" spans="6:14" x14ac:dyDescent="0.25">
      <c r="F15">
        <v>0</v>
      </c>
      <c r="G15" t="s">
        <v>128</v>
      </c>
      <c r="N15" t="s">
        <v>263</v>
      </c>
    </row>
    <row r="16" spans="6:14" x14ac:dyDescent="0.25">
      <c r="F16">
        <v>0</v>
      </c>
      <c r="G16" t="s">
        <v>129</v>
      </c>
      <c r="N16" t="s">
        <v>264</v>
      </c>
    </row>
    <row r="17" spans="6:14" x14ac:dyDescent="0.25">
      <c r="F17">
        <v>1</v>
      </c>
      <c r="G17" t="s">
        <v>130</v>
      </c>
      <c r="N17" t="s">
        <v>265</v>
      </c>
    </row>
    <row r="18" spans="6:14" x14ac:dyDescent="0.25">
      <c r="F18">
        <v>1</v>
      </c>
      <c r="G18" t="s">
        <v>131</v>
      </c>
      <c r="N18" t="s">
        <v>266</v>
      </c>
    </row>
    <row r="19" spans="6:14" x14ac:dyDescent="0.25">
      <c r="F19">
        <v>0</v>
      </c>
      <c r="G19" t="s">
        <v>132</v>
      </c>
      <c r="N19" t="s">
        <v>267</v>
      </c>
    </row>
    <row r="20" spans="6:14" x14ac:dyDescent="0.25">
      <c r="F20">
        <v>0</v>
      </c>
      <c r="G20" t="s">
        <v>133</v>
      </c>
      <c r="N20" t="s">
        <v>296</v>
      </c>
    </row>
    <row r="21" spans="6:14" x14ac:dyDescent="0.25">
      <c r="F21">
        <v>0</v>
      </c>
      <c r="G21" t="s">
        <v>134</v>
      </c>
      <c r="N21" t="s">
        <v>304</v>
      </c>
    </row>
    <row r="22" spans="6:14" x14ac:dyDescent="0.25">
      <c r="F22">
        <v>0</v>
      </c>
      <c r="G22" t="s">
        <v>135</v>
      </c>
      <c r="N22" t="s">
        <v>312</v>
      </c>
    </row>
    <row r="23" spans="6:14" x14ac:dyDescent="0.25">
      <c r="F23">
        <v>0</v>
      </c>
      <c r="G23" t="s">
        <v>136</v>
      </c>
      <c r="N23" t="s">
        <v>320</v>
      </c>
    </row>
    <row r="24" spans="6:14" x14ac:dyDescent="0.25">
      <c r="F24">
        <v>0</v>
      </c>
      <c r="G24" t="s">
        <v>137</v>
      </c>
      <c r="N24" t="s">
        <v>330</v>
      </c>
    </row>
    <row r="25" spans="6:14" x14ac:dyDescent="0.25">
      <c r="F25">
        <v>0</v>
      </c>
      <c r="G25" t="s">
        <v>138</v>
      </c>
      <c r="N25" t="s">
        <v>342</v>
      </c>
    </row>
    <row r="26" spans="6:14" x14ac:dyDescent="0.25">
      <c r="F26">
        <v>0</v>
      </c>
      <c r="G26" t="s">
        <v>139</v>
      </c>
    </row>
    <row r="27" spans="6:14" x14ac:dyDescent="0.25">
      <c r="F27">
        <v>0</v>
      </c>
      <c r="G27" t="s">
        <v>140</v>
      </c>
    </row>
    <row r="28" spans="6:14" x14ac:dyDescent="0.25">
      <c r="F28">
        <v>1</v>
      </c>
      <c r="G28" t="s">
        <v>141</v>
      </c>
    </row>
    <row r="29" spans="6:14" x14ac:dyDescent="0.25">
      <c r="F29">
        <v>0</v>
      </c>
      <c r="G29" t="s">
        <v>142</v>
      </c>
    </row>
    <row r="30" spans="6:14" x14ac:dyDescent="0.25">
      <c r="F30">
        <v>0</v>
      </c>
      <c r="G30" t="s">
        <v>143</v>
      </c>
    </row>
    <row r="31" spans="6:14" x14ac:dyDescent="0.25">
      <c r="F31">
        <v>0</v>
      </c>
      <c r="G31" t="s">
        <v>144</v>
      </c>
    </row>
    <row r="32" spans="6:14" x14ac:dyDescent="0.25">
      <c r="F32">
        <v>0</v>
      </c>
      <c r="G32" t="s">
        <v>145</v>
      </c>
    </row>
    <row r="33" spans="6:7" x14ac:dyDescent="0.25">
      <c r="F33">
        <v>0</v>
      </c>
      <c r="G33" t="s">
        <v>146</v>
      </c>
    </row>
    <row r="34" spans="6:7" x14ac:dyDescent="0.25">
      <c r="F34">
        <v>0</v>
      </c>
      <c r="G34" t="s">
        <v>147</v>
      </c>
    </row>
    <row r="35" spans="6:7" x14ac:dyDescent="0.25">
      <c r="F35">
        <v>0</v>
      </c>
      <c r="G35" t="s">
        <v>148</v>
      </c>
    </row>
    <row r="36" spans="6:7" x14ac:dyDescent="0.25">
      <c r="F36">
        <v>0</v>
      </c>
      <c r="G36" t="s">
        <v>149</v>
      </c>
    </row>
    <row r="37" spans="6:7" x14ac:dyDescent="0.25">
      <c r="F37">
        <v>0</v>
      </c>
      <c r="G37" t="s">
        <v>150</v>
      </c>
    </row>
    <row r="38" spans="6:7" x14ac:dyDescent="0.25">
      <c r="F38">
        <v>0</v>
      </c>
      <c r="G38" t="s">
        <v>151</v>
      </c>
    </row>
    <row r="39" spans="6:7" x14ac:dyDescent="0.25">
      <c r="F39">
        <v>0</v>
      </c>
      <c r="G39" t="s">
        <v>152</v>
      </c>
    </row>
    <row r="40" spans="6:7" x14ac:dyDescent="0.25">
      <c r="F40">
        <v>0</v>
      </c>
      <c r="G40" t="s">
        <v>153</v>
      </c>
    </row>
    <row r="41" spans="6:7" x14ac:dyDescent="0.25">
      <c r="F41">
        <v>0</v>
      </c>
      <c r="G41" t="s">
        <v>154</v>
      </c>
    </row>
    <row r="42" spans="6:7" x14ac:dyDescent="0.25">
      <c r="F42">
        <v>0</v>
      </c>
      <c r="G42" t="s">
        <v>155</v>
      </c>
    </row>
    <row r="43" spans="6:7" x14ac:dyDescent="0.25">
      <c r="F43">
        <v>0</v>
      </c>
      <c r="G43" t="s">
        <v>156</v>
      </c>
    </row>
    <row r="44" spans="6:7" x14ac:dyDescent="0.25">
      <c r="F44">
        <v>0</v>
      </c>
      <c r="G44" t="s">
        <v>157</v>
      </c>
    </row>
    <row r="45" spans="6:7" x14ac:dyDescent="0.25">
      <c r="F45">
        <v>0</v>
      </c>
      <c r="G45" t="s">
        <v>158</v>
      </c>
    </row>
    <row r="46" spans="6:7" x14ac:dyDescent="0.25">
      <c r="F46">
        <v>0</v>
      </c>
      <c r="G46" t="s">
        <v>159</v>
      </c>
    </row>
    <row r="47" spans="6:7" x14ac:dyDescent="0.25">
      <c r="F47">
        <v>0</v>
      </c>
      <c r="G47" t="s">
        <v>160</v>
      </c>
    </row>
    <row r="48" spans="6:7" x14ac:dyDescent="0.25">
      <c r="F48">
        <v>1</v>
      </c>
      <c r="G48" t="s">
        <v>161</v>
      </c>
    </row>
    <row r="49" spans="6:7" x14ac:dyDescent="0.25">
      <c r="F49">
        <v>0</v>
      </c>
      <c r="G49" t="s">
        <v>162</v>
      </c>
    </row>
    <row r="50" spans="6:7" x14ac:dyDescent="0.25">
      <c r="F50">
        <v>0</v>
      </c>
      <c r="G50" t="s">
        <v>163</v>
      </c>
    </row>
    <row r="51" spans="6:7" x14ac:dyDescent="0.25">
      <c r="F51">
        <v>0</v>
      </c>
      <c r="G51" t="s">
        <v>164</v>
      </c>
    </row>
    <row r="52" spans="6:7" x14ac:dyDescent="0.25">
      <c r="F52">
        <v>0</v>
      </c>
      <c r="G52" t="s">
        <v>165</v>
      </c>
    </row>
    <row r="53" spans="6:7" x14ac:dyDescent="0.25">
      <c r="F53">
        <v>0</v>
      </c>
      <c r="G53" t="s">
        <v>166</v>
      </c>
    </row>
    <row r="54" spans="6:7" x14ac:dyDescent="0.25">
      <c r="F54">
        <v>0</v>
      </c>
      <c r="G54" t="s">
        <v>167</v>
      </c>
    </row>
    <row r="55" spans="6:7" x14ac:dyDescent="0.25">
      <c r="F55">
        <v>0</v>
      </c>
      <c r="G55" t="s">
        <v>168</v>
      </c>
    </row>
    <row r="56" spans="6:7" x14ac:dyDescent="0.25">
      <c r="F56">
        <v>0</v>
      </c>
      <c r="G56" t="s">
        <v>169</v>
      </c>
    </row>
    <row r="57" spans="6:7" x14ac:dyDescent="0.25">
      <c r="F57">
        <v>0</v>
      </c>
      <c r="G57" t="s">
        <v>170</v>
      </c>
    </row>
    <row r="58" spans="6:7" x14ac:dyDescent="0.25">
      <c r="F58">
        <v>0</v>
      </c>
      <c r="G58" t="s">
        <v>171</v>
      </c>
    </row>
    <row r="59" spans="6:7" x14ac:dyDescent="0.25">
      <c r="F59">
        <v>0</v>
      </c>
      <c r="G59" t="s">
        <v>172</v>
      </c>
    </row>
    <row r="60" spans="6:7" x14ac:dyDescent="0.25">
      <c r="F60">
        <v>0</v>
      </c>
      <c r="G60" t="s">
        <v>173</v>
      </c>
    </row>
    <row r="61" spans="6:7" x14ac:dyDescent="0.25">
      <c r="F61">
        <v>0</v>
      </c>
      <c r="G61" t="s">
        <v>174</v>
      </c>
    </row>
    <row r="62" spans="6:7" x14ac:dyDescent="0.25">
      <c r="F62">
        <v>1</v>
      </c>
      <c r="G62" t="s">
        <v>175</v>
      </c>
    </row>
    <row r="63" spans="6:7" x14ac:dyDescent="0.25">
      <c r="F63">
        <v>0</v>
      </c>
      <c r="G63" t="s">
        <v>176</v>
      </c>
    </row>
    <row r="64" spans="6:7" x14ac:dyDescent="0.25">
      <c r="F64">
        <v>0</v>
      </c>
      <c r="G64" t="s">
        <v>177</v>
      </c>
    </row>
    <row r="65" spans="6:7" x14ac:dyDescent="0.25">
      <c r="F65">
        <v>0</v>
      </c>
      <c r="G65" t="s">
        <v>178</v>
      </c>
    </row>
    <row r="66" spans="6:7" x14ac:dyDescent="0.25">
      <c r="F66">
        <v>0</v>
      </c>
      <c r="G66" t="s">
        <v>179</v>
      </c>
    </row>
    <row r="67" spans="6:7" x14ac:dyDescent="0.25">
      <c r="F67">
        <v>0</v>
      </c>
      <c r="G67" t="s">
        <v>180</v>
      </c>
    </row>
    <row r="68" spans="6:7" x14ac:dyDescent="0.25">
      <c r="F68">
        <v>0</v>
      </c>
      <c r="G68" t="s">
        <v>181</v>
      </c>
    </row>
    <row r="69" spans="6:7" x14ac:dyDescent="0.25">
      <c r="F69">
        <v>0</v>
      </c>
      <c r="G69" t="s">
        <v>182</v>
      </c>
    </row>
    <row r="70" spans="6:7" x14ac:dyDescent="0.25">
      <c r="F70">
        <v>0</v>
      </c>
      <c r="G70" t="s">
        <v>183</v>
      </c>
    </row>
    <row r="71" spans="6:7" x14ac:dyDescent="0.25">
      <c r="F71">
        <v>0</v>
      </c>
      <c r="G71" t="s">
        <v>184</v>
      </c>
    </row>
    <row r="72" spans="6:7" x14ac:dyDescent="0.25">
      <c r="F72">
        <v>0</v>
      </c>
      <c r="G72" t="s">
        <v>185</v>
      </c>
    </row>
    <row r="73" spans="6:7" x14ac:dyDescent="0.25">
      <c r="F73">
        <v>0</v>
      </c>
      <c r="G73" t="s">
        <v>186</v>
      </c>
    </row>
    <row r="74" spans="6:7" x14ac:dyDescent="0.25">
      <c r="F74">
        <v>0</v>
      </c>
      <c r="G74" t="s">
        <v>187</v>
      </c>
    </row>
    <row r="75" spans="6:7" x14ac:dyDescent="0.25">
      <c r="F75">
        <v>0</v>
      </c>
      <c r="G75" t="s">
        <v>188</v>
      </c>
    </row>
    <row r="76" spans="6:7" x14ac:dyDescent="0.25">
      <c r="F76">
        <v>0</v>
      </c>
      <c r="G76" t="s">
        <v>189</v>
      </c>
    </row>
    <row r="77" spans="6:7" x14ac:dyDescent="0.25">
      <c r="F77">
        <v>0</v>
      </c>
      <c r="G77" t="s">
        <v>190</v>
      </c>
    </row>
    <row r="78" spans="6:7" x14ac:dyDescent="0.25">
      <c r="F78">
        <v>0</v>
      </c>
      <c r="G78" t="s">
        <v>191</v>
      </c>
    </row>
    <row r="79" spans="6:7" x14ac:dyDescent="0.25">
      <c r="F79">
        <v>0</v>
      </c>
      <c r="G79" t="s">
        <v>192</v>
      </c>
    </row>
    <row r="80" spans="6:7" x14ac:dyDescent="0.25">
      <c r="F80">
        <v>0</v>
      </c>
      <c r="G80" t="s">
        <v>193</v>
      </c>
    </row>
    <row r="81" spans="6:7" x14ac:dyDescent="0.25">
      <c r="F81">
        <v>0</v>
      </c>
      <c r="G81" t="s">
        <v>194</v>
      </c>
    </row>
    <row r="82" spans="6:7" x14ac:dyDescent="0.25">
      <c r="F82">
        <v>0</v>
      </c>
      <c r="G82" t="s">
        <v>195</v>
      </c>
    </row>
    <row r="83" spans="6:7" x14ac:dyDescent="0.25">
      <c r="F83">
        <v>0</v>
      </c>
      <c r="G83" t="s">
        <v>196</v>
      </c>
    </row>
    <row r="84" spans="6:7" x14ac:dyDescent="0.25">
      <c r="F84">
        <v>0</v>
      </c>
      <c r="G84" t="s">
        <v>197</v>
      </c>
    </row>
    <row r="85" spans="6:7" x14ac:dyDescent="0.25">
      <c r="F85">
        <v>0</v>
      </c>
      <c r="G85" t="s">
        <v>198</v>
      </c>
    </row>
    <row r="86" spans="6:7" x14ac:dyDescent="0.25">
      <c r="F86">
        <v>1</v>
      </c>
      <c r="G86" t="s">
        <v>199</v>
      </c>
    </row>
    <row r="87" spans="6:7" x14ac:dyDescent="0.25">
      <c r="F87">
        <v>0</v>
      </c>
      <c r="G87" t="s">
        <v>200</v>
      </c>
    </row>
    <row r="88" spans="6:7" x14ac:dyDescent="0.25">
      <c r="F88">
        <v>0</v>
      </c>
      <c r="G88" t="s">
        <v>201</v>
      </c>
    </row>
    <row r="89" spans="6:7" x14ac:dyDescent="0.25">
      <c r="F89">
        <v>0</v>
      </c>
      <c r="G89" t="s">
        <v>202</v>
      </c>
    </row>
    <row r="90" spans="6:7" x14ac:dyDescent="0.25">
      <c r="F90">
        <v>0</v>
      </c>
      <c r="G90" t="s">
        <v>203</v>
      </c>
    </row>
    <row r="91" spans="6:7" x14ac:dyDescent="0.25">
      <c r="F91">
        <v>0</v>
      </c>
      <c r="G91" t="s">
        <v>204</v>
      </c>
    </row>
    <row r="92" spans="6:7" x14ac:dyDescent="0.25">
      <c r="F92">
        <v>0</v>
      </c>
      <c r="G92" t="s">
        <v>205</v>
      </c>
    </row>
    <row r="93" spans="6:7" x14ac:dyDescent="0.25">
      <c r="F93">
        <v>1</v>
      </c>
      <c r="G93" t="s">
        <v>206</v>
      </c>
    </row>
    <row r="94" spans="6:7" x14ac:dyDescent="0.25">
      <c r="F94">
        <v>0</v>
      </c>
      <c r="G94" t="s">
        <v>207</v>
      </c>
    </row>
    <row r="95" spans="6:7" x14ac:dyDescent="0.25">
      <c r="F95">
        <v>0</v>
      </c>
      <c r="G95" t="s">
        <v>208</v>
      </c>
    </row>
    <row r="96" spans="6:7" x14ac:dyDescent="0.25">
      <c r="F96">
        <v>0</v>
      </c>
      <c r="G96" t="s">
        <v>209</v>
      </c>
    </row>
    <row r="97" spans="6:7" x14ac:dyDescent="0.25">
      <c r="F97">
        <v>0</v>
      </c>
      <c r="G97" t="s">
        <v>210</v>
      </c>
    </row>
    <row r="98" spans="6:7" x14ac:dyDescent="0.25">
      <c r="F98">
        <v>0</v>
      </c>
      <c r="G98" t="s">
        <v>211</v>
      </c>
    </row>
    <row r="99" spans="6:7" x14ac:dyDescent="0.25">
      <c r="F99">
        <v>0</v>
      </c>
      <c r="G99" t="s">
        <v>212</v>
      </c>
    </row>
    <row r="100" spans="6:7" x14ac:dyDescent="0.25">
      <c r="F100">
        <v>0</v>
      </c>
      <c r="G100" t="s">
        <v>213</v>
      </c>
    </row>
    <row r="101" spans="6:7" x14ac:dyDescent="0.25">
      <c r="F101">
        <v>0</v>
      </c>
      <c r="G101" t="s">
        <v>214</v>
      </c>
    </row>
    <row r="102" spans="6:7" x14ac:dyDescent="0.25">
      <c r="F102">
        <v>0</v>
      </c>
      <c r="G102" t="s">
        <v>215</v>
      </c>
    </row>
    <row r="103" spans="6:7" x14ac:dyDescent="0.25">
      <c r="F103">
        <v>0</v>
      </c>
      <c r="G103" t="s">
        <v>216</v>
      </c>
    </row>
    <row r="104" spans="6:7" x14ac:dyDescent="0.25">
      <c r="F104">
        <v>1</v>
      </c>
      <c r="G104" t="s">
        <v>217</v>
      </c>
    </row>
    <row r="105" spans="6:7" x14ac:dyDescent="0.25">
      <c r="F105">
        <v>0</v>
      </c>
      <c r="G105" t="s">
        <v>218</v>
      </c>
    </row>
    <row r="106" spans="6:7" x14ac:dyDescent="0.25">
      <c r="F106">
        <v>0</v>
      </c>
      <c r="G106" t="s">
        <v>219</v>
      </c>
    </row>
    <row r="107" spans="6:7" x14ac:dyDescent="0.25">
      <c r="F107">
        <v>0</v>
      </c>
      <c r="G107" t="s">
        <v>220</v>
      </c>
    </row>
    <row r="108" spans="6:7" x14ac:dyDescent="0.25">
      <c r="F108">
        <v>0</v>
      </c>
      <c r="G108" t="s">
        <v>221</v>
      </c>
    </row>
    <row r="109" spans="6:7" x14ac:dyDescent="0.25">
      <c r="F109">
        <v>0</v>
      </c>
      <c r="G109" t="s">
        <v>222</v>
      </c>
    </row>
    <row r="110" spans="6:7" x14ac:dyDescent="0.25">
      <c r="F110">
        <v>0</v>
      </c>
      <c r="G110" t="s">
        <v>223</v>
      </c>
    </row>
    <row r="111" spans="6:7" x14ac:dyDescent="0.25">
      <c r="F111">
        <v>0</v>
      </c>
      <c r="G111" t="s">
        <v>224</v>
      </c>
    </row>
    <row r="112" spans="6:7" x14ac:dyDescent="0.25">
      <c r="F112">
        <v>0</v>
      </c>
      <c r="G112" t="s">
        <v>225</v>
      </c>
    </row>
    <row r="113" spans="6:7" x14ac:dyDescent="0.25">
      <c r="F113">
        <v>0</v>
      </c>
      <c r="G113" t="s">
        <v>226</v>
      </c>
    </row>
    <row r="114" spans="6:7" x14ac:dyDescent="0.25">
      <c r="F114">
        <v>0</v>
      </c>
      <c r="G114" t="s">
        <v>227</v>
      </c>
    </row>
    <row r="115" spans="6:7" x14ac:dyDescent="0.25">
      <c r="F115">
        <v>0</v>
      </c>
      <c r="G115" t="s">
        <v>228</v>
      </c>
    </row>
    <row r="116" spans="6:7" x14ac:dyDescent="0.25">
      <c r="F116">
        <v>0</v>
      </c>
      <c r="G116" t="s">
        <v>229</v>
      </c>
    </row>
    <row r="117" spans="6:7" x14ac:dyDescent="0.25">
      <c r="F117">
        <v>0</v>
      </c>
      <c r="G117" t="s">
        <v>230</v>
      </c>
    </row>
    <row r="118" spans="6:7" x14ac:dyDescent="0.25">
      <c r="F118">
        <v>0</v>
      </c>
      <c r="G118" t="s">
        <v>231</v>
      </c>
    </row>
    <row r="119" spans="6:7" x14ac:dyDescent="0.25">
      <c r="F119">
        <v>0</v>
      </c>
      <c r="G119" t="s">
        <v>232</v>
      </c>
    </row>
    <row r="120" spans="6:7" x14ac:dyDescent="0.25">
      <c r="F120">
        <v>0</v>
      </c>
      <c r="G120" t="s">
        <v>233</v>
      </c>
    </row>
    <row r="121" spans="6:7" x14ac:dyDescent="0.25">
      <c r="F121">
        <v>0</v>
      </c>
      <c r="G121" t="s">
        <v>234</v>
      </c>
    </row>
    <row r="122" spans="6:7" x14ac:dyDescent="0.25">
      <c r="F122">
        <v>0</v>
      </c>
      <c r="G122" t="s">
        <v>235</v>
      </c>
    </row>
    <row r="123" spans="6:7" x14ac:dyDescent="0.25">
      <c r="F123">
        <v>0</v>
      </c>
      <c r="G123" t="s">
        <v>236</v>
      </c>
    </row>
    <row r="124" spans="6:7" x14ac:dyDescent="0.25">
      <c r="F124">
        <v>0</v>
      </c>
      <c r="G124" t="s">
        <v>237</v>
      </c>
    </row>
    <row r="125" spans="6:7" x14ac:dyDescent="0.25">
      <c r="F125">
        <v>0</v>
      </c>
      <c r="G125" t="s">
        <v>238</v>
      </c>
    </row>
    <row r="126" spans="6:7" x14ac:dyDescent="0.25">
      <c r="F126">
        <v>0</v>
      </c>
      <c r="G126" t="s">
        <v>239</v>
      </c>
    </row>
    <row r="127" spans="6:7" x14ac:dyDescent="0.25">
      <c r="F127">
        <v>0</v>
      </c>
      <c r="G127" t="s">
        <v>240</v>
      </c>
    </row>
    <row r="128" spans="6:7" x14ac:dyDescent="0.25">
      <c r="F128">
        <v>1</v>
      </c>
      <c r="G128" t="s">
        <v>241</v>
      </c>
    </row>
    <row r="129" spans="6:7" x14ac:dyDescent="0.25">
      <c r="F129">
        <v>0</v>
      </c>
      <c r="G129" t="s">
        <v>242</v>
      </c>
    </row>
    <row r="130" spans="6:7" x14ac:dyDescent="0.25">
      <c r="F130">
        <v>0</v>
      </c>
      <c r="G130" t="s">
        <v>243</v>
      </c>
    </row>
    <row r="131" spans="6:7" x14ac:dyDescent="0.25">
      <c r="F131">
        <v>0</v>
      </c>
      <c r="G131" t="s">
        <v>244</v>
      </c>
    </row>
    <row r="132" spans="6:7" x14ac:dyDescent="0.25">
      <c r="F132">
        <v>0</v>
      </c>
      <c r="G132" t="s">
        <v>245</v>
      </c>
    </row>
    <row r="133" spans="6:7" x14ac:dyDescent="0.25">
      <c r="F133">
        <v>0</v>
      </c>
      <c r="G133" t="s">
        <v>246</v>
      </c>
    </row>
    <row r="134" spans="6:7" x14ac:dyDescent="0.25">
      <c r="F134">
        <v>0</v>
      </c>
      <c r="G134" t="s">
        <v>247</v>
      </c>
    </row>
    <row r="135" spans="6:7" x14ac:dyDescent="0.25">
      <c r="F135">
        <v>0</v>
      </c>
      <c r="G135" t="s">
        <v>248</v>
      </c>
    </row>
    <row r="136" spans="6:7" x14ac:dyDescent="0.25">
      <c r="F136">
        <v>0</v>
      </c>
      <c r="G136" t="s">
        <v>249</v>
      </c>
    </row>
    <row r="137" spans="6:7" x14ac:dyDescent="0.25">
      <c r="F137">
        <v>0</v>
      </c>
      <c r="G137" t="s">
        <v>250</v>
      </c>
    </row>
    <row r="138" spans="6:7" x14ac:dyDescent="0.25">
      <c r="F138">
        <v>0</v>
      </c>
      <c r="G138" t="s">
        <v>251</v>
      </c>
    </row>
    <row r="139" spans="6:7" x14ac:dyDescent="0.25">
      <c r="F139">
        <v>0</v>
      </c>
      <c r="G139" t="s">
        <v>252</v>
      </c>
    </row>
    <row r="140" spans="6:7" x14ac:dyDescent="0.25">
      <c r="F140">
        <v>0</v>
      </c>
      <c r="G140" t="s">
        <v>253</v>
      </c>
    </row>
    <row r="141" spans="6:7" x14ac:dyDescent="0.25">
      <c r="F141">
        <v>0</v>
      </c>
      <c r="G141" t="s">
        <v>254</v>
      </c>
    </row>
    <row r="142" spans="6:7" x14ac:dyDescent="0.25">
      <c r="F142">
        <v>0</v>
      </c>
      <c r="G142" t="s">
        <v>255</v>
      </c>
    </row>
    <row r="143" spans="6:7" x14ac:dyDescent="0.25">
      <c r="F143">
        <v>0</v>
      </c>
      <c r="G143" t="s">
        <v>256</v>
      </c>
    </row>
    <row r="144" spans="6:7" x14ac:dyDescent="0.25">
      <c r="F144">
        <v>0</v>
      </c>
      <c r="G144" t="s">
        <v>257</v>
      </c>
    </row>
    <row r="145" spans="6:7" x14ac:dyDescent="0.25">
      <c r="F145">
        <v>0</v>
      </c>
      <c r="G145" t="s">
        <v>258</v>
      </c>
    </row>
    <row r="146" spans="6:7" x14ac:dyDescent="0.25">
      <c r="F146">
        <v>0</v>
      </c>
      <c r="G146" t="s">
        <v>259</v>
      </c>
    </row>
    <row r="147" spans="6:7" x14ac:dyDescent="0.25">
      <c r="F147">
        <v>0</v>
      </c>
      <c r="G147" t="s">
        <v>260</v>
      </c>
    </row>
    <row r="148" spans="6:7" x14ac:dyDescent="0.25">
      <c r="F148">
        <v>0</v>
      </c>
      <c r="G148" t="s">
        <v>261</v>
      </c>
    </row>
    <row r="149" spans="6:7" x14ac:dyDescent="0.25">
      <c r="F149">
        <v>0</v>
      </c>
      <c r="G149" t="s">
        <v>262</v>
      </c>
    </row>
    <row r="150" spans="6:7" x14ac:dyDescent="0.25">
      <c r="F150">
        <v>1</v>
      </c>
      <c r="G150" t="s">
        <v>263</v>
      </c>
    </row>
    <row r="151" spans="6:7" x14ac:dyDescent="0.25">
      <c r="F151">
        <v>1</v>
      </c>
      <c r="G151" t="s">
        <v>264</v>
      </c>
    </row>
    <row r="152" spans="6:7" x14ac:dyDescent="0.25">
      <c r="F152">
        <v>1</v>
      </c>
      <c r="G152" t="s">
        <v>265</v>
      </c>
    </row>
    <row r="153" spans="6:7" x14ac:dyDescent="0.25">
      <c r="F153">
        <v>1</v>
      </c>
      <c r="G153" t="s">
        <v>266</v>
      </c>
    </row>
    <row r="154" spans="6:7" x14ac:dyDescent="0.25">
      <c r="F154">
        <v>1</v>
      </c>
      <c r="G154" t="s">
        <v>267</v>
      </c>
    </row>
    <row r="155" spans="6:7" x14ac:dyDescent="0.25">
      <c r="F155">
        <v>0</v>
      </c>
      <c r="G155" t="s">
        <v>268</v>
      </c>
    </row>
    <row r="156" spans="6:7" x14ac:dyDescent="0.25">
      <c r="F156">
        <v>0</v>
      </c>
      <c r="G156" t="s">
        <v>269</v>
      </c>
    </row>
    <row r="157" spans="6:7" x14ac:dyDescent="0.25">
      <c r="F157">
        <v>0</v>
      </c>
      <c r="G157" t="s">
        <v>270</v>
      </c>
    </row>
    <row r="158" spans="6:7" x14ac:dyDescent="0.25">
      <c r="F158">
        <v>0</v>
      </c>
      <c r="G158" t="s">
        <v>271</v>
      </c>
    </row>
    <row r="159" spans="6:7" x14ac:dyDescent="0.25">
      <c r="F159">
        <v>0</v>
      </c>
      <c r="G159" t="s">
        <v>272</v>
      </c>
    </row>
    <row r="160" spans="6:7" x14ac:dyDescent="0.25">
      <c r="F160">
        <v>0</v>
      </c>
      <c r="G160" t="s">
        <v>273</v>
      </c>
    </row>
    <row r="161" spans="6:7" x14ac:dyDescent="0.25">
      <c r="F161">
        <v>0</v>
      </c>
      <c r="G161" t="s">
        <v>274</v>
      </c>
    </row>
    <row r="162" spans="6:7" x14ac:dyDescent="0.25">
      <c r="F162">
        <v>0</v>
      </c>
      <c r="G162" t="s">
        <v>275</v>
      </c>
    </row>
    <row r="163" spans="6:7" x14ac:dyDescent="0.25">
      <c r="F163">
        <v>0</v>
      </c>
      <c r="G163" t="s">
        <v>276</v>
      </c>
    </row>
    <row r="164" spans="6:7" x14ac:dyDescent="0.25">
      <c r="F164">
        <v>0</v>
      </c>
      <c r="G164" t="s">
        <v>277</v>
      </c>
    </row>
    <row r="165" spans="6:7" x14ac:dyDescent="0.25">
      <c r="F165">
        <v>0</v>
      </c>
      <c r="G165" t="s">
        <v>278</v>
      </c>
    </row>
    <row r="166" spans="6:7" x14ac:dyDescent="0.25">
      <c r="F166">
        <v>0</v>
      </c>
      <c r="G166" t="s">
        <v>279</v>
      </c>
    </row>
    <row r="167" spans="6:7" x14ac:dyDescent="0.25">
      <c r="F167">
        <v>0</v>
      </c>
      <c r="G167" t="s">
        <v>280</v>
      </c>
    </row>
    <row r="168" spans="6:7" x14ac:dyDescent="0.25">
      <c r="F168">
        <v>0</v>
      </c>
      <c r="G168" t="s">
        <v>281</v>
      </c>
    </row>
    <row r="169" spans="6:7" x14ac:dyDescent="0.25">
      <c r="F169">
        <v>0</v>
      </c>
      <c r="G169" t="s">
        <v>282</v>
      </c>
    </row>
    <row r="170" spans="6:7" x14ac:dyDescent="0.25">
      <c r="F170">
        <v>0</v>
      </c>
      <c r="G170" t="s">
        <v>283</v>
      </c>
    </row>
    <row r="171" spans="6:7" x14ac:dyDescent="0.25">
      <c r="F171">
        <v>0</v>
      </c>
      <c r="G171" t="s">
        <v>284</v>
      </c>
    </row>
    <row r="172" spans="6:7" x14ac:dyDescent="0.25">
      <c r="F172">
        <v>0</v>
      </c>
      <c r="G172" t="s">
        <v>285</v>
      </c>
    </row>
    <row r="173" spans="6:7" x14ac:dyDescent="0.25">
      <c r="F173">
        <v>0</v>
      </c>
      <c r="G173" t="s">
        <v>286</v>
      </c>
    </row>
    <row r="174" spans="6:7" x14ac:dyDescent="0.25">
      <c r="F174">
        <v>0</v>
      </c>
      <c r="G174" t="s">
        <v>287</v>
      </c>
    </row>
    <row r="175" spans="6:7" x14ac:dyDescent="0.25">
      <c r="F175">
        <v>0</v>
      </c>
      <c r="G175" t="s">
        <v>288</v>
      </c>
    </row>
    <row r="176" spans="6:7" x14ac:dyDescent="0.25">
      <c r="F176">
        <v>0</v>
      </c>
      <c r="G176" t="s">
        <v>289</v>
      </c>
    </row>
    <row r="177" spans="6:7" x14ac:dyDescent="0.25">
      <c r="F177">
        <v>0</v>
      </c>
      <c r="G177" t="s">
        <v>290</v>
      </c>
    </row>
    <row r="178" spans="6:7" x14ac:dyDescent="0.25">
      <c r="F178">
        <v>0</v>
      </c>
      <c r="G178" t="s">
        <v>291</v>
      </c>
    </row>
    <row r="179" spans="6:7" x14ac:dyDescent="0.25">
      <c r="F179">
        <v>0</v>
      </c>
      <c r="G179" t="s">
        <v>292</v>
      </c>
    </row>
    <row r="180" spans="6:7" x14ac:dyDescent="0.25">
      <c r="F180">
        <v>0</v>
      </c>
      <c r="G180" t="s">
        <v>293</v>
      </c>
    </row>
    <row r="181" spans="6:7" x14ac:dyDescent="0.25">
      <c r="F181">
        <v>0</v>
      </c>
      <c r="G181" t="s">
        <v>294</v>
      </c>
    </row>
    <row r="182" spans="6:7" x14ac:dyDescent="0.25">
      <c r="F182">
        <v>0</v>
      </c>
      <c r="G182" t="s">
        <v>295</v>
      </c>
    </row>
    <row r="183" spans="6:7" x14ac:dyDescent="0.25">
      <c r="F183">
        <v>1</v>
      </c>
      <c r="G183" t="s">
        <v>296</v>
      </c>
    </row>
    <row r="184" spans="6:7" x14ac:dyDescent="0.25">
      <c r="F184">
        <v>0</v>
      </c>
      <c r="G184" t="s">
        <v>297</v>
      </c>
    </row>
    <row r="185" spans="6:7" x14ac:dyDescent="0.25">
      <c r="F185">
        <v>0</v>
      </c>
      <c r="G185" t="s">
        <v>298</v>
      </c>
    </row>
    <row r="186" spans="6:7" x14ac:dyDescent="0.25">
      <c r="F186">
        <v>0</v>
      </c>
      <c r="G186" t="s">
        <v>299</v>
      </c>
    </row>
    <row r="187" spans="6:7" x14ac:dyDescent="0.25">
      <c r="F187">
        <v>0</v>
      </c>
      <c r="G187" t="s">
        <v>300</v>
      </c>
    </row>
    <row r="188" spans="6:7" x14ac:dyDescent="0.25">
      <c r="F188">
        <v>0</v>
      </c>
      <c r="G188" t="s">
        <v>301</v>
      </c>
    </row>
    <row r="189" spans="6:7" x14ac:dyDescent="0.25">
      <c r="F189">
        <v>0</v>
      </c>
      <c r="G189" t="s">
        <v>302</v>
      </c>
    </row>
    <row r="190" spans="6:7" x14ac:dyDescent="0.25">
      <c r="F190">
        <v>0</v>
      </c>
      <c r="G190" t="s">
        <v>303</v>
      </c>
    </row>
    <row r="191" spans="6:7" x14ac:dyDescent="0.25">
      <c r="F191">
        <v>1</v>
      </c>
      <c r="G191" t="s">
        <v>304</v>
      </c>
    </row>
    <row r="192" spans="6:7" x14ac:dyDescent="0.25">
      <c r="F192">
        <v>0</v>
      </c>
      <c r="G192" t="s">
        <v>305</v>
      </c>
    </row>
    <row r="193" spans="6:7" x14ac:dyDescent="0.25">
      <c r="F193">
        <v>0</v>
      </c>
      <c r="G193" t="s">
        <v>306</v>
      </c>
    </row>
    <row r="194" spans="6:7" x14ac:dyDescent="0.25">
      <c r="F194">
        <v>0</v>
      </c>
      <c r="G194" t="s">
        <v>307</v>
      </c>
    </row>
    <row r="195" spans="6:7" x14ac:dyDescent="0.25">
      <c r="F195">
        <v>0</v>
      </c>
      <c r="G195" t="s">
        <v>308</v>
      </c>
    </row>
    <row r="196" spans="6:7" x14ac:dyDescent="0.25">
      <c r="F196">
        <v>0</v>
      </c>
      <c r="G196" t="s">
        <v>309</v>
      </c>
    </row>
    <row r="197" spans="6:7" x14ac:dyDescent="0.25">
      <c r="F197">
        <v>0</v>
      </c>
      <c r="G197" t="s">
        <v>310</v>
      </c>
    </row>
    <row r="198" spans="6:7" x14ac:dyDescent="0.25">
      <c r="F198">
        <v>0</v>
      </c>
      <c r="G198" t="s">
        <v>311</v>
      </c>
    </row>
    <row r="199" spans="6:7" x14ac:dyDescent="0.25">
      <c r="F199">
        <v>1</v>
      </c>
      <c r="G199" t="s">
        <v>312</v>
      </c>
    </row>
    <row r="200" spans="6:7" x14ac:dyDescent="0.25">
      <c r="F200">
        <v>0</v>
      </c>
      <c r="G200" t="s">
        <v>313</v>
      </c>
    </row>
    <row r="201" spans="6:7" x14ac:dyDescent="0.25">
      <c r="F201">
        <v>0</v>
      </c>
      <c r="G201" t="s">
        <v>314</v>
      </c>
    </row>
    <row r="202" spans="6:7" x14ac:dyDescent="0.25">
      <c r="F202">
        <v>0</v>
      </c>
      <c r="G202" t="s">
        <v>315</v>
      </c>
    </row>
    <row r="203" spans="6:7" x14ac:dyDescent="0.25">
      <c r="F203">
        <v>0</v>
      </c>
      <c r="G203" t="s">
        <v>316</v>
      </c>
    </row>
    <row r="204" spans="6:7" x14ac:dyDescent="0.25">
      <c r="F204">
        <v>0</v>
      </c>
      <c r="G204" t="s">
        <v>317</v>
      </c>
    </row>
    <row r="205" spans="6:7" x14ac:dyDescent="0.25">
      <c r="F205">
        <v>0</v>
      </c>
      <c r="G205" t="s">
        <v>318</v>
      </c>
    </row>
    <row r="206" spans="6:7" x14ac:dyDescent="0.25">
      <c r="F206">
        <v>0</v>
      </c>
      <c r="G206" t="s">
        <v>319</v>
      </c>
    </row>
    <row r="207" spans="6:7" x14ac:dyDescent="0.25">
      <c r="F207">
        <v>1</v>
      </c>
      <c r="G207" t="s">
        <v>320</v>
      </c>
    </row>
    <row r="208" spans="6:7" x14ac:dyDescent="0.25">
      <c r="F208">
        <v>0</v>
      </c>
      <c r="G208" t="s">
        <v>321</v>
      </c>
    </row>
    <row r="209" spans="6:7" x14ac:dyDescent="0.25">
      <c r="F209">
        <v>0</v>
      </c>
      <c r="G209" t="s">
        <v>322</v>
      </c>
    </row>
    <row r="210" spans="6:7" x14ac:dyDescent="0.25">
      <c r="F210">
        <v>0</v>
      </c>
      <c r="G210" t="s">
        <v>323</v>
      </c>
    </row>
    <row r="211" spans="6:7" x14ac:dyDescent="0.25">
      <c r="F211">
        <v>0</v>
      </c>
      <c r="G211" t="s">
        <v>324</v>
      </c>
    </row>
    <row r="212" spans="6:7" x14ac:dyDescent="0.25">
      <c r="F212">
        <v>0</v>
      </c>
      <c r="G212" t="s">
        <v>325</v>
      </c>
    </row>
    <row r="213" spans="6:7" x14ac:dyDescent="0.25">
      <c r="F213">
        <v>0</v>
      </c>
      <c r="G213" t="s">
        <v>326</v>
      </c>
    </row>
    <row r="214" spans="6:7" x14ac:dyDescent="0.25">
      <c r="F214">
        <v>0</v>
      </c>
      <c r="G214" t="s">
        <v>327</v>
      </c>
    </row>
    <row r="215" spans="6:7" x14ac:dyDescent="0.25">
      <c r="F215">
        <v>0</v>
      </c>
      <c r="G215" t="s">
        <v>328</v>
      </c>
    </row>
    <row r="216" spans="6:7" x14ac:dyDescent="0.25">
      <c r="F216">
        <v>0</v>
      </c>
      <c r="G216" t="s">
        <v>329</v>
      </c>
    </row>
    <row r="217" spans="6:7" x14ac:dyDescent="0.25">
      <c r="F217">
        <v>1</v>
      </c>
      <c r="G217" t="s">
        <v>330</v>
      </c>
    </row>
    <row r="218" spans="6:7" x14ac:dyDescent="0.25">
      <c r="F218">
        <v>0</v>
      </c>
      <c r="G218" t="s">
        <v>331</v>
      </c>
    </row>
    <row r="219" spans="6:7" x14ac:dyDescent="0.25">
      <c r="F219">
        <v>0</v>
      </c>
      <c r="G219" t="s">
        <v>332</v>
      </c>
    </row>
    <row r="220" spans="6:7" x14ac:dyDescent="0.25">
      <c r="F220">
        <v>0</v>
      </c>
      <c r="G220" t="s">
        <v>333</v>
      </c>
    </row>
    <row r="221" spans="6:7" x14ac:dyDescent="0.25">
      <c r="F221">
        <v>0</v>
      </c>
      <c r="G221" t="s">
        <v>334</v>
      </c>
    </row>
    <row r="222" spans="6:7" x14ac:dyDescent="0.25">
      <c r="F222">
        <v>0</v>
      </c>
      <c r="G222" t="s">
        <v>335</v>
      </c>
    </row>
    <row r="223" spans="6:7" x14ac:dyDescent="0.25">
      <c r="F223">
        <v>0</v>
      </c>
      <c r="G223" t="s">
        <v>336</v>
      </c>
    </row>
    <row r="224" spans="6:7" x14ac:dyDescent="0.25">
      <c r="F224">
        <v>0</v>
      </c>
      <c r="G224" t="s">
        <v>337</v>
      </c>
    </row>
    <row r="225" spans="6:7" x14ac:dyDescent="0.25">
      <c r="F225">
        <v>0</v>
      </c>
      <c r="G225" t="s">
        <v>338</v>
      </c>
    </row>
    <row r="226" spans="6:7" x14ac:dyDescent="0.25">
      <c r="F226">
        <v>0</v>
      </c>
      <c r="G226" t="s">
        <v>339</v>
      </c>
    </row>
    <row r="227" spans="6:7" x14ac:dyDescent="0.25">
      <c r="F227">
        <v>0</v>
      </c>
      <c r="G227" t="s">
        <v>340</v>
      </c>
    </row>
    <row r="228" spans="6:7" x14ac:dyDescent="0.25">
      <c r="F228">
        <v>0</v>
      </c>
      <c r="G228" t="s">
        <v>341</v>
      </c>
    </row>
    <row r="229" spans="6:7" x14ac:dyDescent="0.25">
      <c r="F229">
        <v>1</v>
      </c>
      <c r="G229" t="s">
        <v>342</v>
      </c>
    </row>
    <row r="230" spans="6:7" x14ac:dyDescent="0.25">
      <c r="F230">
        <v>0</v>
      </c>
      <c r="G230" t="s">
        <v>343</v>
      </c>
    </row>
    <row r="231" spans="6:7" x14ac:dyDescent="0.25">
      <c r="F231">
        <v>0</v>
      </c>
      <c r="G231" t="s">
        <v>344</v>
      </c>
    </row>
    <row r="232" spans="6:7" x14ac:dyDescent="0.25">
      <c r="F232">
        <v>0</v>
      </c>
      <c r="G232" t="s">
        <v>345</v>
      </c>
    </row>
    <row r="233" spans="6:7" x14ac:dyDescent="0.25">
      <c r="F233">
        <v>0</v>
      </c>
      <c r="G233" t="s">
        <v>346</v>
      </c>
    </row>
    <row r="234" spans="6:7" x14ac:dyDescent="0.25">
      <c r="F234">
        <v>0</v>
      </c>
      <c r="G234" t="s">
        <v>347</v>
      </c>
    </row>
    <row r="235" spans="6:7" x14ac:dyDescent="0.25">
      <c r="F235">
        <v>0</v>
      </c>
      <c r="G235" t="s">
        <v>348</v>
      </c>
    </row>
    <row r="236" spans="6:7" x14ac:dyDescent="0.25">
      <c r="F236">
        <v>0</v>
      </c>
      <c r="G236" t="s">
        <v>349</v>
      </c>
    </row>
  </sheetData>
  <sortState xmlns:xlrd2="http://schemas.microsoft.com/office/spreadsheetml/2017/richdata2" ref="N5:N25">
    <sortCondition ref="N5:N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7223-060B-479D-9D7A-ED59141290A0}">
  <dimension ref="A1:I236"/>
  <sheetViews>
    <sheetView tabSelected="1" topLeftCell="B1" workbookViewId="0">
      <selection activeCell="J1" sqref="J1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bestFit="1" customWidth="1"/>
    <col min="5" max="5" width="22" bestFit="1" customWidth="1"/>
    <col min="6" max="6" width="19.5703125" bestFit="1" customWidth="1"/>
    <col min="7" max="7" width="17.85546875" customWidth="1"/>
    <col min="8" max="8" width="9.140625" style="1"/>
    <col min="9" max="9" width="15.14062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101</v>
      </c>
      <c r="H1" s="1" t="s">
        <v>104</v>
      </c>
      <c r="I1" s="1" t="s">
        <v>102</v>
      </c>
    </row>
    <row r="2" spans="1:9" x14ac:dyDescent="0.25">
      <c r="A2" s="1" t="s">
        <v>6</v>
      </c>
      <c r="B2" s="1" t="s">
        <v>7</v>
      </c>
      <c r="C2" s="1" t="s">
        <v>8</v>
      </c>
      <c r="D2" s="2">
        <v>0.375</v>
      </c>
      <c r="E2" s="2">
        <v>0.41666666666666669</v>
      </c>
      <c r="F2">
        <v>60</v>
      </c>
      <c r="G2" s="2">
        <f>kursanci__36[[#This Row],[Godzina zakoñczenia]]-kursanci__36[[#This Row],[Godzina rozpoczêcia]]</f>
        <v>4.1666666666666685E-2</v>
      </c>
      <c r="H2" s="1">
        <f>kursanci__36[[#This Row],[trwanie]]*24</f>
        <v>1.0000000000000004</v>
      </c>
      <c r="I2" s="1">
        <f>kursanci__36[[#This Row],[Stawka za godzinê]]*kursanci__36[[#This Row],[godz]]</f>
        <v>60.000000000000028</v>
      </c>
    </row>
    <row r="3" spans="1:9" x14ac:dyDescent="0.25">
      <c r="A3" s="1" t="s">
        <v>9</v>
      </c>
      <c r="B3" s="1" t="s">
        <v>10</v>
      </c>
      <c r="C3" s="1" t="s">
        <v>11</v>
      </c>
      <c r="D3" s="2">
        <v>0.375</v>
      </c>
      <c r="E3" s="2">
        <v>0.44791666666666669</v>
      </c>
      <c r="F3">
        <v>50</v>
      </c>
      <c r="G3" s="2">
        <f>kursanci__36[[#This Row],[Godzina zakoñczenia]]-kursanci__36[[#This Row],[Godzina rozpoczêcia]]</f>
        <v>7.2916666666666685E-2</v>
      </c>
      <c r="H3" s="1">
        <f>kursanci__36[[#This Row],[trwanie]]*24</f>
        <v>1.7500000000000004</v>
      </c>
      <c r="I3" s="1">
        <f>kursanci__36[[#This Row],[Stawka za godzinê]]*kursanci__36[[#This Row],[godz]]</f>
        <v>87.500000000000028</v>
      </c>
    </row>
    <row r="4" spans="1:9" x14ac:dyDescent="0.25">
      <c r="A4" s="1" t="s">
        <v>12</v>
      </c>
      <c r="B4" s="1" t="s">
        <v>10</v>
      </c>
      <c r="C4" s="1" t="s">
        <v>11</v>
      </c>
      <c r="D4" s="2">
        <v>0.46875</v>
      </c>
      <c r="E4" s="2">
        <v>0.55208333333333337</v>
      </c>
      <c r="F4">
        <v>50</v>
      </c>
      <c r="G4" s="2">
        <f>kursanci__36[[#This Row],[Godzina zakoñczenia]]-kursanci__36[[#This Row],[Godzina rozpoczêcia]]</f>
        <v>8.333333333333337E-2</v>
      </c>
      <c r="H4" s="1">
        <f>kursanci__36[[#This Row],[trwanie]]*24</f>
        <v>2.0000000000000009</v>
      </c>
      <c r="I4" s="1">
        <f>kursanci__36[[#This Row],[Stawka za godzinê]]*kursanci__36[[#This Row],[godz]]</f>
        <v>100.00000000000004</v>
      </c>
    </row>
    <row r="5" spans="1:9" x14ac:dyDescent="0.25">
      <c r="A5" s="1" t="s">
        <v>6</v>
      </c>
      <c r="B5" s="1" t="s">
        <v>7</v>
      </c>
      <c r="C5" s="1" t="s">
        <v>55</v>
      </c>
      <c r="D5" s="2">
        <v>0.47916666666666669</v>
      </c>
      <c r="E5" s="2">
        <v>0.5625</v>
      </c>
      <c r="F5">
        <v>60</v>
      </c>
      <c r="G5" s="2">
        <f>kursanci__36[[#This Row],[Godzina zakoñczenia]]-kursanci__36[[#This Row],[Godzina rozpoczêcia]]</f>
        <v>8.3333333333333315E-2</v>
      </c>
      <c r="H5" s="1">
        <f>kursanci__36[[#This Row],[trwanie]]*24</f>
        <v>1.9999999999999996</v>
      </c>
      <c r="I5" s="1">
        <f>kursanci__36[[#This Row],[Stawka za godzinê]]*kursanci__36[[#This Row],[godz]]</f>
        <v>119.99999999999997</v>
      </c>
    </row>
    <row r="6" spans="1:9" x14ac:dyDescent="0.25">
      <c r="A6" s="1" t="s">
        <v>54</v>
      </c>
      <c r="B6" s="1" t="s">
        <v>10</v>
      </c>
      <c r="C6" s="1" t="s">
        <v>55</v>
      </c>
      <c r="D6" s="2">
        <v>0.375</v>
      </c>
      <c r="E6" s="2">
        <v>0.41666666666666669</v>
      </c>
      <c r="F6">
        <v>50</v>
      </c>
      <c r="G6" s="2">
        <f>kursanci__36[[#This Row],[Godzina zakoñczenia]]-kursanci__36[[#This Row],[Godzina rozpoczêcia]]</f>
        <v>4.1666666666666685E-2</v>
      </c>
      <c r="H6" s="1">
        <f>kursanci__36[[#This Row],[trwanie]]*24</f>
        <v>1.0000000000000004</v>
      </c>
      <c r="I6" s="1">
        <f>kursanci__36[[#This Row],[Stawka za godzinê]]*kursanci__36[[#This Row],[godz]]</f>
        <v>50.000000000000021</v>
      </c>
    </row>
    <row r="7" spans="1:9" x14ac:dyDescent="0.25">
      <c r="A7" s="1" t="s">
        <v>19</v>
      </c>
      <c r="B7" s="1" t="s">
        <v>7</v>
      </c>
      <c r="C7" s="1" t="s">
        <v>55</v>
      </c>
      <c r="D7" s="2">
        <v>0.4375</v>
      </c>
      <c r="E7" s="2">
        <v>0.47916666666666669</v>
      </c>
      <c r="F7">
        <v>60</v>
      </c>
      <c r="G7" s="2">
        <f>kursanci__36[[#This Row],[Godzina zakoñczenia]]-kursanci__36[[#This Row],[Godzina rozpoczêcia]]</f>
        <v>4.1666666666666685E-2</v>
      </c>
      <c r="H7" s="1">
        <f>kursanci__36[[#This Row],[trwanie]]*24</f>
        <v>1.0000000000000004</v>
      </c>
      <c r="I7" s="1">
        <f>kursanci__36[[#This Row],[Stawka za godzinê]]*kursanci__36[[#This Row],[godz]]</f>
        <v>60.000000000000028</v>
      </c>
    </row>
    <row r="8" spans="1:9" x14ac:dyDescent="0.25">
      <c r="A8" s="1" t="s">
        <v>24</v>
      </c>
      <c r="B8" s="1" t="s">
        <v>10</v>
      </c>
      <c r="C8" s="1" t="s">
        <v>82</v>
      </c>
      <c r="D8" s="2">
        <v>0.58333333333333337</v>
      </c>
      <c r="E8" s="2">
        <v>0.66666666666666663</v>
      </c>
      <c r="F8">
        <v>50</v>
      </c>
      <c r="G8" s="2">
        <f>kursanci__36[[#This Row],[Godzina zakoñczenia]]-kursanci__36[[#This Row],[Godzina rozpoczêcia]]</f>
        <v>8.3333333333333259E-2</v>
      </c>
      <c r="H8" s="1">
        <f>kursanci__36[[#This Row],[trwanie]]*24</f>
        <v>1.9999999999999982</v>
      </c>
      <c r="I8" s="1">
        <f>kursanci__36[[#This Row],[Stawka za godzinê]]*kursanci__36[[#This Row],[godz]]</f>
        <v>99.999999999999915</v>
      </c>
    </row>
    <row r="9" spans="1:9" x14ac:dyDescent="0.25">
      <c r="A9" s="1" t="s">
        <v>13</v>
      </c>
      <c r="B9" s="1" t="s">
        <v>14</v>
      </c>
      <c r="C9" s="1" t="s">
        <v>82</v>
      </c>
      <c r="D9" s="2">
        <v>0.66666666666666663</v>
      </c>
      <c r="E9" s="2">
        <v>0.72916666666666663</v>
      </c>
      <c r="F9">
        <v>40</v>
      </c>
      <c r="G9" s="2">
        <f>kursanci__36[[#This Row],[Godzina zakoñczenia]]-kursanci__36[[#This Row],[Godzina rozpoczêcia]]</f>
        <v>6.25E-2</v>
      </c>
      <c r="H9" s="1">
        <f>kursanci__36[[#This Row],[trwanie]]*24</f>
        <v>1.5</v>
      </c>
      <c r="I9" s="1">
        <f>kursanci__36[[#This Row],[Stawka za godzinê]]*kursanci__36[[#This Row],[godz]]</f>
        <v>60</v>
      </c>
    </row>
    <row r="10" spans="1:9" x14ac:dyDescent="0.25">
      <c r="A10" s="1" t="s">
        <v>23</v>
      </c>
      <c r="B10" s="1" t="s">
        <v>7</v>
      </c>
      <c r="C10" s="1" t="s">
        <v>82</v>
      </c>
      <c r="D10" s="2">
        <v>0.375</v>
      </c>
      <c r="E10" s="2">
        <v>0.42708333333333331</v>
      </c>
      <c r="F10">
        <v>60</v>
      </c>
      <c r="G10" s="2">
        <f>kursanci__36[[#This Row],[Godzina zakoñczenia]]-kursanci__36[[#This Row],[Godzina rozpoczêcia]]</f>
        <v>5.2083333333333315E-2</v>
      </c>
      <c r="H10" s="1">
        <f>kursanci__36[[#This Row],[trwanie]]*24</f>
        <v>1.2499999999999996</v>
      </c>
      <c r="I10" s="1">
        <f>kursanci__36[[#This Row],[Stawka za godzinê]]*kursanci__36[[#This Row],[godz]]</f>
        <v>74.999999999999972</v>
      </c>
    </row>
    <row r="11" spans="1:9" x14ac:dyDescent="0.25">
      <c r="A11" s="1" t="s">
        <v>23</v>
      </c>
      <c r="B11" s="1" t="s">
        <v>7</v>
      </c>
      <c r="C11" s="1" t="s">
        <v>82</v>
      </c>
      <c r="D11" s="2">
        <v>0.46875</v>
      </c>
      <c r="E11" s="2">
        <v>0.54166666666666663</v>
      </c>
      <c r="F11">
        <v>60</v>
      </c>
      <c r="G11" s="2">
        <f>kursanci__36[[#This Row],[Godzina zakoñczenia]]-kursanci__36[[#This Row],[Godzina rozpoczêcia]]</f>
        <v>7.291666666666663E-2</v>
      </c>
      <c r="H11" s="1">
        <f>kursanci__36[[#This Row],[trwanie]]*24</f>
        <v>1.7499999999999991</v>
      </c>
      <c r="I11" s="1">
        <f>kursanci__36[[#This Row],[Stawka za godzinê]]*kursanci__36[[#This Row],[godz]]</f>
        <v>104.99999999999994</v>
      </c>
    </row>
    <row r="12" spans="1:9" x14ac:dyDescent="0.25">
      <c r="A12" s="1" t="s">
        <v>12</v>
      </c>
      <c r="B12" s="1" t="s">
        <v>7</v>
      </c>
      <c r="C12" s="1" t="s">
        <v>35</v>
      </c>
      <c r="D12" s="2">
        <v>0.375</v>
      </c>
      <c r="E12" s="2">
        <v>0.4375</v>
      </c>
      <c r="F12">
        <v>60</v>
      </c>
      <c r="G12" s="2">
        <f>kursanci__36[[#This Row],[Godzina zakoñczenia]]-kursanci__36[[#This Row],[Godzina rozpoczêcia]]</f>
        <v>6.25E-2</v>
      </c>
      <c r="H12" s="1">
        <f>kursanci__36[[#This Row],[trwanie]]*24</f>
        <v>1.5</v>
      </c>
      <c r="I12" s="1">
        <f>kursanci__36[[#This Row],[Stawka za godzinê]]*kursanci__36[[#This Row],[godz]]</f>
        <v>90</v>
      </c>
    </row>
    <row r="13" spans="1:9" x14ac:dyDescent="0.25">
      <c r="A13" s="1" t="s">
        <v>24</v>
      </c>
      <c r="B13" s="1" t="s">
        <v>10</v>
      </c>
      <c r="C13" s="1" t="s">
        <v>56</v>
      </c>
      <c r="D13" s="2">
        <v>0.375</v>
      </c>
      <c r="E13" s="2">
        <v>0.44791666666666669</v>
      </c>
      <c r="F13">
        <v>50</v>
      </c>
      <c r="G13" s="2">
        <f>kursanci__36[[#This Row],[Godzina zakoñczenia]]-kursanci__36[[#This Row],[Godzina rozpoczêcia]]</f>
        <v>7.2916666666666685E-2</v>
      </c>
      <c r="H13" s="1">
        <f>kursanci__36[[#This Row],[trwanie]]*24</f>
        <v>1.7500000000000004</v>
      </c>
      <c r="I13" s="1">
        <f>kursanci__36[[#This Row],[Stawka za godzinê]]*kursanci__36[[#This Row],[godz]]</f>
        <v>87.500000000000028</v>
      </c>
    </row>
    <row r="14" spans="1:9" x14ac:dyDescent="0.25">
      <c r="A14" s="1" t="s">
        <v>24</v>
      </c>
      <c r="B14" s="1" t="s">
        <v>10</v>
      </c>
      <c r="C14" s="1" t="s">
        <v>56</v>
      </c>
      <c r="D14" s="2">
        <v>0.57291666666666663</v>
      </c>
      <c r="E14" s="2">
        <v>0.61458333333333337</v>
      </c>
      <c r="F14">
        <v>50</v>
      </c>
      <c r="G14" s="2">
        <f>kursanci__36[[#This Row],[Godzina zakoñczenia]]-kursanci__36[[#This Row],[Godzina rozpoczêcia]]</f>
        <v>4.1666666666666741E-2</v>
      </c>
      <c r="H14" s="1">
        <f>kursanci__36[[#This Row],[trwanie]]*24</f>
        <v>1.0000000000000018</v>
      </c>
      <c r="I14" s="1">
        <f>kursanci__36[[#This Row],[Stawka za godzinê]]*kursanci__36[[#This Row],[godz]]</f>
        <v>50.000000000000085</v>
      </c>
    </row>
    <row r="15" spans="1:9" x14ac:dyDescent="0.25">
      <c r="A15" s="1" t="s">
        <v>26</v>
      </c>
      <c r="B15" s="1" t="s">
        <v>14</v>
      </c>
      <c r="C15" s="1" t="s">
        <v>56</v>
      </c>
      <c r="D15" s="2">
        <v>0.47916666666666669</v>
      </c>
      <c r="E15" s="2">
        <v>0.54166666666666663</v>
      </c>
      <c r="F15">
        <v>40</v>
      </c>
      <c r="G15" s="2">
        <f>kursanci__36[[#This Row],[Godzina zakoñczenia]]-kursanci__36[[#This Row],[Godzina rozpoczêcia]]</f>
        <v>6.2499999999999944E-2</v>
      </c>
      <c r="H15" s="1">
        <f>kursanci__36[[#This Row],[trwanie]]*24</f>
        <v>1.4999999999999987</v>
      </c>
      <c r="I15" s="1">
        <f>kursanci__36[[#This Row],[Stawka za godzinê]]*kursanci__36[[#This Row],[godz]]</f>
        <v>59.999999999999943</v>
      </c>
    </row>
    <row r="16" spans="1:9" x14ac:dyDescent="0.25">
      <c r="A16" s="1" t="s">
        <v>26</v>
      </c>
      <c r="B16" s="1" t="s">
        <v>14</v>
      </c>
      <c r="C16" s="1" t="s">
        <v>56</v>
      </c>
      <c r="D16" s="2">
        <v>0.75</v>
      </c>
      <c r="E16" s="2">
        <v>0.79166666666666663</v>
      </c>
      <c r="F16">
        <v>40</v>
      </c>
      <c r="G16" s="2">
        <f>kursanci__36[[#This Row],[Godzina zakoñczenia]]-kursanci__36[[#This Row],[Godzina rozpoczêcia]]</f>
        <v>4.166666666666663E-2</v>
      </c>
      <c r="H16" s="1">
        <f>kursanci__36[[#This Row],[trwanie]]*24</f>
        <v>0.99999999999999911</v>
      </c>
      <c r="I16" s="1">
        <f>kursanci__36[[#This Row],[Stawka za godzinê]]*kursanci__36[[#This Row],[godz]]</f>
        <v>39.999999999999964</v>
      </c>
    </row>
    <row r="17" spans="1:9" x14ac:dyDescent="0.25">
      <c r="A17" s="1" t="s">
        <v>27</v>
      </c>
      <c r="B17" s="1" t="s">
        <v>10</v>
      </c>
      <c r="C17" s="1" t="s">
        <v>56</v>
      </c>
      <c r="D17" s="2">
        <v>0.65625</v>
      </c>
      <c r="E17" s="2">
        <v>0.71875</v>
      </c>
      <c r="F17">
        <v>50</v>
      </c>
      <c r="G17" s="2">
        <f>kursanci__36[[#This Row],[Godzina zakoñczenia]]-kursanci__36[[#This Row],[Godzina rozpoczêcia]]</f>
        <v>6.25E-2</v>
      </c>
      <c r="H17" s="1">
        <f>kursanci__36[[#This Row],[trwanie]]*24</f>
        <v>1.5</v>
      </c>
      <c r="I17" s="1">
        <f>kursanci__36[[#This Row],[Stawka za godzinê]]*kursanci__36[[#This Row],[godz]]</f>
        <v>75</v>
      </c>
    </row>
    <row r="18" spans="1:9" x14ac:dyDescent="0.25">
      <c r="A18" s="1" t="s">
        <v>18</v>
      </c>
      <c r="B18" s="1" t="s">
        <v>7</v>
      </c>
      <c r="C18" s="1" t="s">
        <v>83</v>
      </c>
      <c r="D18" s="2">
        <v>0.375</v>
      </c>
      <c r="E18" s="2">
        <v>0.41666666666666669</v>
      </c>
      <c r="F18">
        <v>60</v>
      </c>
      <c r="G18" s="2">
        <f>kursanci__36[[#This Row],[Godzina zakoñczenia]]-kursanci__36[[#This Row],[Godzina rozpoczêcia]]</f>
        <v>4.1666666666666685E-2</v>
      </c>
      <c r="H18" s="1">
        <f>kursanci__36[[#This Row],[trwanie]]*24</f>
        <v>1.0000000000000004</v>
      </c>
      <c r="I18" s="1">
        <f>kursanci__36[[#This Row],[Stawka za godzinê]]*kursanci__36[[#This Row],[godz]]</f>
        <v>60.000000000000028</v>
      </c>
    </row>
    <row r="19" spans="1:9" x14ac:dyDescent="0.25">
      <c r="A19" s="1" t="s">
        <v>18</v>
      </c>
      <c r="B19" s="1" t="s">
        <v>7</v>
      </c>
      <c r="C19" s="1" t="s">
        <v>83</v>
      </c>
      <c r="D19" s="2">
        <v>0.5</v>
      </c>
      <c r="E19" s="2">
        <v>0.5625</v>
      </c>
      <c r="F19">
        <v>60</v>
      </c>
      <c r="G19" s="2">
        <f>kursanci__36[[#This Row],[Godzina zakoñczenia]]-kursanci__36[[#This Row],[Godzina rozpoczêcia]]</f>
        <v>6.25E-2</v>
      </c>
      <c r="H19" s="1">
        <f>kursanci__36[[#This Row],[trwanie]]*24</f>
        <v>1.5</v>
      </c>
      <c r="I19" s="1">
        <f>kursanci__36[[#This Row],[Stawka za godzinê]]*kursanci__36[[#This Row],[godz]]</f>
        <v>90</v>
      </c>
    </row>
    <row r="20" spans="1:9" x14ac:dyDescent="0.25">
      <c r="A20" s="1" t="s">
        <v>9</v>
      </c>
      <c r="B20" s="1" t="s">
        <v>10</v>
      </c>
      <c r="C20" s="1" t="s">
        <v>83</v>
      </c>
      <c r="D20" s="2">
        <v>0.59375</v>
      </c>
      <c r="E20" s="2">
        <v>0.63541666666666663</v>
      </c>
      <c r="F20">
        <v>50</v>
      </c>
      <c r="G20" s="2">
        <f>kursanci__36[[#This Row],[Godzina zakoñczenia]]-kursanci__36[[#This Row],[Godzina rozpoczêcia]]</f>
        <v>4.166666666666663E-2</v>
      </c>
      <c r="H20" s="1">
        <f>kursanci__36[[#This Row],[trwanie]]*24</f>
        <v>0.99999999999999911</v>
      </c>
      <c r="I20" s="1">
        <f>kursanci__36[[#This Row],[Stawka za godzinê]]*kursanci__36[[#This Row],[godz]]</f>
        <v>49.999999999999957</v>
      </c>
    </row>
    <row r="21" spans="1:9" x14ac:dyDescent="0.25">
      <c r="A21" s="1" t="s">
        <v>27</v>
      </c>
      <c r="B21" s="1" t="s">
        <v>14</v>
      </c>
      <c r="C21" s="1" t="s">
        <v>83</v>
      </c>
      <c r="D21" s="2">
        <v>0.42708333333333331</v>
      </c>
      <c r="E21" s="2">
        <v>0.48958333333333331</v>
      </c>
      <c r="F21">
        <v>40</v>
      </c>
      <c r="G21" s="2">
        <f>kursanci__36[[#This Row],[Godzina zakoñczenia]]-kursanci__36[[#This Row],[Godzina rozpoczêcia]]</f>
        <v>6.25E-2</v>
      </c>
      <c r="H21" s="1">
        <f>kursanci__36[[#This Row],[trwanie]]*24</f>
        <v>1.5</v>
      </c>
      <c r="I21" s="1">
        <f>kursanci__36[[#This Row],[Stawka za godzinê]]*kursanci__36[[#This Row],[godz]]</f>
        <v>60</v>
      </c>
    </row>
    <row r="22" spans="1:9" x14ac:dyDescent="0.25">
      <c r="A22" s="1" t="s">
        <v>62</v>
      </c>
      <c r="B22" s="1" t="s">
        <v>7</v>
      </c>
      <c r="C22" s="1" t="s">
        <v>67</v>
      </c>
      <c r="D22" s="2">
        <v>0.57291666666666663</v>
      </c>
      <c r="E22" s="2">
        <v>0.61458333333333337</v>
      </c>
      <c r="F22">
        <v>60</v>
      </c>
      <c r="G22" s="2">
        <f>kursanci__36[[#This Row],[Godzina zakoñczenia]]-kursanci__36[[#This Row],[Godzina rozpoczêcia]]</f>
        <v>4.1666666666666741E-2</v>
      </c>
      <c r="H22" s="1">
        <f>kursanci__36[[#This Row],[trwanie]]*24</f>
        <v>1.0000000000000018</v>
      </c>
      <c r="I22" s="1">
        <f>kursanci__36[[#This Row],[Stawka za godzinê]]*kursanci__36[[#This Row],[godz]]</f>
        <v>60.000000000000107</v>
      </c>
    </row>
    <row r="23" spans="1:9" x14ac:dyDescent="0.25">
      <c r="A23" s="1" t="s">
        <v>6</v>
      </c>
      <c r="B23" s="1" t="s">
        <v>7</v>
      </c>
      <c r="C23" s="1" t="s">
        <v>67</v>
      </c>
      <c r="D23" s="2">
        <v>0.375</v>
      </c>
      <c r="E23" s="2">
        <v>0.44791666666666669</v>
      </c>
      <c r="F23">
        <v>60</v>
      </c>
      <c r="G23" s="2">
        <f>kursanci__36[[#This Row],[Godzina zakoñczenia]]-kursanci__36[[#This Row],[Godzina rozpoczêcia]]</f>
        <v>7.2916666666666685E-2</v>
      </c>
      <c r="H23" s="1">
        <f>kursanci__36[[#This Row],[trwanie]]*24</f>
        <v>1.7500000000000004</v>
      </c>
      <c r="I23" s="1">
        <f>kursanci__36[[#This Row],[Stawka za godzinê]]*kursanci__36[[#This Row],[godz]]</f>
        <v>105.00000000000003</v>
      </c>
    </row>
    <row r="24" spans="1:9" x14ac:dyDescent="0.25">
      <c r="A24" s="1" t="s">
        <v>18</v>
      </c>
      <c r="B24" s="1" t="s">
        <v>7</v>
      </c>
      <c r="C24" s="1" t="s">
        <v>67</v>
      </c>
      <c r="D24" s="2">
        <v>0.47916666666666669</v>
      </c>
      <c r="E24" s="2">
        <v>0.54166666666666663</v>
      </c>
      <c r="F24">
        <v>60</v>
      </c>
      <c r="G24" s="2">
        <f>kursanci__36[[#This Row],[Godzina zakoñczenia]]-kursanci__36[[#This Row],[Godzina rozpoczêcia]]</f>
        <v>6.2499999999999944E-2</v>
      </c>
      <c r="H24" s="1">
        <f>kursanci__36[[#This Row],[trwanie]]*24</f>
        <v>1.4999999999999987</v>
      </c>
      <c r="I24" s="1">
        <f>kursanci__36[[#This Row],[Stawka za godzinê]]*kursanci__36[[#This Row],[godz]]</f>
        <v>89.999999999999915</v>
      </c>
    </row>
    <row r="25" spans="1:9" x14ac:dyDescent="0.25">
      <c r="A25" s="1" t="s">
        <v>18</v>
      </c>
      <c r="B25" s="1" t="s">
        <v>7</v>
      </c>
      <c r="C25" s="1" t="s">
        <v>67</v>
      </c>
      <c r="D25" s="2">
        <v>0.72916666666666663</v>
      </c>
      <c r="E25" s="2">
        <v>0.79166666666666663</v>
      </c>
      <c r="F25">
        <v>60</v>
      </c>
      <c r="G25" s="2">
        <f>kursanci__36[[#This Row],[Godzina zakoñczenia]]-kursanci__36[[#This Row],[Godzina rozpoczêcia]]</f>
        <v>6.25E-2</v>
      </c>
      <c r="H25" s="1">
        <f>kursanci__36[[#This Row],[trwanie]]*24</f>
        <v>1.5</v>
      </c>
      <c r="I25" s="1">
        <f>kursanci__36[[#This Row],[Stawka za godzinê]]*kursanci__36[[#This Row],[godz]]</f>
        <v>90</v>
      </c>
    </row>
    <row r="26" spans="1:9" x14ac:dyDescent="0.25">
      <c r="A26" s="1" t="s">
        <v>12</v>
      </c>
      <c r="B26" s="1" t="s">
        <v>10</v>
      </c>
      <c r="C26" s="1" t="s">
        <v>67</v>
      </c>
      <c r="D26" s="2">
        <v>0.64583333333333337</v>
      </c>
      <c r="E26" s="2">
        <v>0.69791666666666663</v>
      </c>
      <c r="F26">
        <v>50</v>
      </c>
      <c r="G26" s="2">
        <f>kursanci__36[[#This Row],[Godzina zakoñczenia]]-kursanci__36[[#This Row],[Godzina rozpoczêcia]]</f>
        <v>5.2083333333333259E-2</v>
      </c>
      <c r="H26" s="1">
        <f>kursanci__36[[#This Row],[trwanie]]*24</f>
        <v>1.2499999999999982</v>
      </c>
      <c r="I26" s="1">
        <f>kursanci__36[[#This Row],[Stawka za godzinê]]*kursanci__36[[#This Row],[godz]]</f>
        <v>62.499999999999915</v>
      </c>
    </row>
    <row r="27" spans="1:9" x14ac:dyDescent="0.25">
      <c r="A27" s="1" t="s">
        <v>6</v>
      </c>
      <c r="B27" s="1" t="s">
        <v>7</v>
      </c>
      <c r="C27" s="1" t="s">
        <v>84</v>
      </c>
      <c r="D27" s="2">
        <v>0.57291666666666663</v>
      </c>
      <c r="E27" s="2">
        <v>0.63541666666666663</v>
      </c>
      <c r="F27">
        <v>60</v>
      </c>
      <c r="G27" s="2">
        <f>kursanci__36[[#This Row],[Godzina zakoñczenia]]-kursanci__36[[#This Row],[Godzina rozpoczêcia]]</f>
        <v>6.25E-2</v>
      </c>
      <c r="H27" s="1">
        <f>kursanci__36[[#This Row],[trwanie]]*24</f>
        <v>1.5</v>
      </c>
      <c r="I27" s="1">
        <f>kursanci__36[[#This Row],[Stawka za godzinê]]*kursanci__36[[#This Row],[godz]]</f>
        <v>90</v>
      </c>
    </row>
    <row r="28" spans="1:9" x14ac:dyDescent="0.25">
      <c r="A28" s="1" t="s">
        <v>18</v>
      </c>
      <c r="B28" s="1" t="s">
        <v>7</v>
      </c>
      <c r="C28" s="1" t="s">
        <v>84</v>
      </c>
      <c r="D28" s="2">
        <v>0.375</v>
      </c>
      <c r="E28" s="2">
        <v>0.4375</v>
      </c>
      <c r="F28">
        <v>60</v>
      </c>
      <c r="G28" s="2">
        <f>kursanci__36[[#This Row],[Godzina zakoñczenia]]-kursanci__36[[#This Row],[Godzina rozpoczêcia]]</f>
        <v>6.25E-2</v>
      </c>
      <c r="H28" s="1">
        <f>kursanci__36[[#This Row],[trwanie]]*24</f>
        <v>1.5</v>
      </c>
      <c r="I28" s="1">
        <f>kursanci__36[[#This Row],[Stawka za godzinê]]*kursanci__36[[#This Row],[godz]]</f>
        <v>90</v>
      </c>
    </row>
    <row r="29" spans="1:9" x14ac:dyDescent="0.25">
      <c r="A29" s="1" t="s">
        <v>18</v>
      </c>
      <c r="B29" s="1" t="s">
        <v>7</v>
      </c>
      <c r="C29" s="1" t="s">
        <v>84</v>
      </c>
      <c r="D29" s="2">
        <v>0.45833333333333331</v>
      </c>
      <c r="E29" s="2">
        <v>0.53125</v>
      </c>
      <c r="F29">
        <v>60</v>
      </c>
      <c r="G29" s="2">
        <f>kursanci__36[[#This Row],[Godzina zakoñczenia]]-kursanci__36[[#This Row],[Godzina rozpoczêcia]]</f>
        <v>7.2916666666666685E-2</v>
      </c>
      <c r="H29" s="1">
        <f>kursanci__36[[#This Row],[trwanie]]*24</f>
        <v>1.7500000000000004</v>
      </c>
      <c r="I29" s="1">
        <f>kursanci__36[[#This Row],[Stawka za godzinê]]*kursanci__36[[#This Row],[godz]]</f>
        <v>105.00000000000003</v>
      </c>
    </row>
    <row r="30" spans="1:9" x14ac:dyDescent="0.25">
      <c r="A30" s="1" t="s">
        <v>27</v>
      </c>
      <c r="B30" s="1" t="s">
        <v>14</v>
      </c>
      <c r="C30" s="1" t="s">
        <v>84</v>
      </c>
      <c r="D30" s="2">
        <v>0.53125</v>
      </c>
      <c r="E30" s="2">
        <v>0.57291666666666663</v>
      </c>
      <c r="F30">
        <v>40</v>
      </c>
      <c r="G30" s="2">
        <f>kursanci__36[[#This Row],[Godzina zakoñczenia]]-kursanci__36[[#This Row],[Godzina rozpoczêcia]]</f>
        <v>4.166666666666663E-2</v>
      </c>
      <c r="H30" s="1">
        <f>kursanci__36[[#This Row],[trwanie]]*24</f>
        <v>0.99999999999999911</v>
      </c>
      <c r="I30" s="1">
        <f>kursanci__36[[#This Row],[Stawka za godzinê]]*kursanci__36[[#This Row],[godz]]</f>
        <v>39.999999999999964</v>
      </c>
    </row>
    <row r="31" spans="1:9" x14ac:dyDescent="0.25">
      <c r="A31" s="1" t="s">
        <v>9</v>
      </c>
      <c r="B31" s="1" t="s">
        <v>10</v>
      </c>
      <c r="C31" s="1" t="s">
        <v>36</v>
      </c>
      <c r="D31" s="2">
        <v>0.375</v>
      </c>
      <c r="E31" s="2">
        <v>0.41666666666666669</v>
      </c>
      <c r="F31">
        <v>50</v>
      </c>
      <c r="G31" s="2">
        <f>kursanci__36[[#This Row],[Godzina zakoñczenia]]-kursanci__36[[#This Row],[Godzina rozpoczêcia]]</f>
        <v>4.1666666666666685E-2</v>
      </c>
      <c r="H31" s="1">
        <f>kursanci__36[[#This Row],[trwanie]]*24</f>
        <v>1.0000000000000004</v>
      </c>
      <c r="I31" s="1">
        <f>kursanci__36[[#This Row],[Stawka za godzinê]]*kursanci__36[[#This Row],[godz]]</f>
        <v>50.000000000000021</v>
      </c>
    </row>
    <row r="32" spans="1:9" x14ac:dyDescent="0.25">
      <c r="A32" s="1" t="s">
        <v>9</v>
      </c>
      <c r="B32" s="1" t="s">
        <v>10</v>
      </c>
      <c r="C32" s="1" t="s">
        <v>36</v>
      </c>
      <c r="D32" s="2">
        <v>0.41666666666666669</v>
      </c>
      <c r="E32" s="2">
        <v>0.5</v>
      </c>
      <c r="F32">
        <v>50</v>
      </c>
      <c r="G32" s="2">
        <f>kursanci__36[[#This Row],[Godzina zakoñczenia]]-kursanci__36[[#This Row],[Godzina rozpoczêcia]]</f>
        <v>8.3333333333333315E-2</v>
      </c>
      <c r="H32" s="1">
        <f>kursanci__36[[#This Row],[trwanie]]*24</f>
        <v>1.9999999999999996</v>
      </c>
      <c r="I32" s="1">
        <f>kursanci__36[[#This Row],[Stawka za godzinê]]*kursanci__36[[#This Row],[godz]]</f>
        <v>99.999999999999972</v>
      </c>
    </row>
    <row r="33" spans="1:9" x14ac:dyDescent="0.25">
      <c r="A33" s="1" t="s">
        <v>12</v>
      </c>
      <c r="B33" s="1" t="s">
        <v>7</v>
      </c>
      <c r="C33" s="1" t="s">
        <v>36</v>
      </c>
      <c r="D33" s="2">
        <v>0.52083333333333337</v>
      </c>
      <c r="E33" s="2">
        <v>0.58333333333333337</v>
      </c>
      <c r="F33">
        <v>60</v>
      </c>
      <c r="G33" s="2">
        <f>kursanci__36[[#This Row],[Godzina zakoñczenia]]-kursanci__36[[#This Row],[Godzina rozpoczêcia]]</f>
        <v>6.25E-2</v>
      </c>
      <c r="H33" s="1">
        <f>kursanci__36[[#This Row],[trwanie]]*24</f>
        <v>1.5</v>
      </c>
      <c r="I33" s="1">
        <f>kursanci__36[[#This Row],[Stawka za godzinê]]*kursanci__36[[#This Row],[godz]]</f>
        <v>90</v>
      </c>
    </row>
    <row r="34" spans="1:9" x14ac:dyDescent="0.25">
      <c r="A34" s="1" t="s">
        <v>23</v>
      </c>
      <c r="B34" s="1" t="s">
        <v>14</v>
      </c>
      <c r="C34" s="1" t="s">
        <v>57</v>
      </c>
      <c r="D34" s="2">
        <v>0.45833333333333331</v>
      </c>
      <c r="E34" s="2">
        <v>0.5</v>
      </c>
      <c r="F34">
        <v>40</v>
      </c>
      <c r="G34" s="2">
        <f>kursanci__36[[#This Row],[Godzina zakoñczenia]]-kursanci__36[[#This Row],[Godzina rozpoczêcia]]</f>
        <v>4.1666666666666685E-2</v>
      </c>
      <c r="H34" s="1">
        <f>kursanci__36[[#This Row],[trwanie]]*24</f>
        <v>1.0000000000000004</v>
      </c>
      <c r="I34" s="1">
        <f>kursanci__36[[#This Row],[Stawka za godzinê]]*kursanci__36[[#This Row],[godz]]</f>
        <v>40.000000000000014</v>
      </c>
    </row>
    <row r="35" spans="1:9" x14ac:dyDescent="0.25">
      <c r="A35" s="1" t="s">
        <v>18</v>
      </c>
      <c r="B35" s="1" t="s">
        <v>7</v>
      </c>
      <c r="C35" s="1" t="s">
        <v>57</v>
      </c>
      <c r="D35" s="2">
        <v>0.375</v>
      </c>
      <c r="E35" s="2">
        <v>0.44791666666666669</v>
      </c>
      <c r="F35">
        <v>60</v>
      </c>
      <c r="G35" s="2">
        <f>kursanci__36[[#This Row],[Godzina zakoñczenia]]-kursanci__36[[#This Row],[Godzina rozpoczêcia]]</f>
        <v>7.2916666666666685E-2</v>
      </c>
      <c r="H35" s="1">
        <f>kursanci__36[[#This Row],[trwanie]]*24</f>
        <v>1.7500000000000004</v>
      </c>
      <c r="I35" s="1">
        <f>kursanci__36[[#This Row],[Stawka za godzinê]]*kursanci__36[[#This Row],[godz]]</f>
        <v>105.00000000000003</v>
      </c>
    </row>
    <row r="36" spans="1:9" x14ac:dyDescent="0.25">
      <c r="A36" s="1" t="s">
        <v>12</v>
      </c>
      <c r="B36" s="1" t="s">
        <v>7</v>
      </c>
      <c r="C36" s="1" t="s">
        <v>57</v>
      </c>
      <c r="D36" s="2">
        <v>0.53125</v>
      </c>
      <c r="E36" s="2">
        <v>0.59375</v>
      </c>
      <c r="F36">
        <v>60</v>
      </c>
      <c r="G36" s="2">
        <f>kursanci__36[[#This Row],[Godzina zakoñczenia]]-kursanci__36[[#This Row],[Godzina rozpoczêcia]]</f>
        <v>6.25E-2</v>
      </c>
      <c r="H36" s="1">
        <f>kursanci__36[[#This Row],[trwanie]]*24</f>
        <v>1.5</v>
      </c>
      <c r="I36" s="1">
        <f>kursanci__36[[#This Row],[Stawka za godzinê]]*kursanci__36[[#This Row],[godz]]</f>
        <v>90</v>
      </c>
    </row>
    <row r="37" spans="1:9" x14ac:dyDescent="0.25">
      <c r="A37" s="1" t="s">
        <v>13</v>
      </c>
      <c r="B37" s="1" t="s">
        <v>14</v>
      </c>
      <c r="C37" s="1" t="s">
        <v>85</v>
      </c>
      <c r="D37" s="2">
        <v>0.64583333333333337</v>
      </c>
      <c r="E37" s="2">
        <v>0.72916666666666663</v>
      </c>
      <c r="F37">
        <v>40</v>
      </c>
      <c r="G37" s="2">
        <f>kursanci__36[[#This Row],[Godzina zakoñczenia]]-kursanci__36[[#This Row],[Godzina rozpoczêcia]]</f>
        <v>8.3333333333333259E-2</v>
      </c>
      <c r="H37" s="1">
        <f>kursanci__36[[#This Row],[trwanie]]*24</f>
        <v>1.9999999999999982</v>
      </c>
      <c r="I37" s="1">
        <f>kursanci__36[[#This Row],[Stawka za godzinê]]*kursanci__36[[#This Row],[godz]]</f>
        <v>79.999999999999929</v>
      </c>
    </row>
    <row r="38" spans="1:9" x14ac:dyDescent="0.25">
      <c r="A38" s="1" t="s">
        <v>9</v>
      </c>
      <c r="B38" s="1" t="s">
        <v>10</v>
      </c>
      <c r="C38" s="1" t="s">
        <v>85</v>
      </c>
      <c r="D38" s="2">
        <v>0.45833333333333331</v>
      </c>
      <c r="E38" s="2">
        <v>0.54166666666666663</v>
      </c>
      <c r="F38">
        <v>50</v>
      </c>
      <c r="G38" s="2">
        <f>kursanci__36[[#This Row],[Godzina zakoñczenia]]-kursanci__36[[#This Row],[Godzina rozpoczêcia]]</f>
        <v>8.3333333333333315E-2</v>
      </c>
      <c r="H38" s="1">
        <f>kursanci__36[[#This Row],[trwanie]]*24</f>
        <v>1.9999999999999996</v>
      </c>
      <c r="I38" s="1">
        <f>kursanci__36[[#This Row],[Stawka za godzinê]]*kursanci__36[[#This Row],[godz]]</f>
        <v>99.999999999999972</v>
      </c>
    </row>
    <row r="39" spans="1:9" x14ac:dyDescent="0.25">
      <c r="A39" s="1" t="s">
        <v>27</v>
      </c>
      <c r="B39" s="1" t="s">
        <v>10</v>
      </c>
      <c r="C39" s="1" t="s">
        <v>85</v>
      </c>
      <c r="D39" s="2">
        <v>0.375</v>
      </c>
      <c r="E39" s="2">
        <v>0.44791666666666669</v>
      </c>
      <c r="F39">
        <v>50</v>
      </c>
      <c r="G39" s="2">
        <f>kursanci__36[[#This Row],[Godzina zakoñczenia]]-kursanci__36[[#This Row],[Godzina rozpoczêcia]]</f>
        <v>7.2916666666666685E-2</v>
      </c>
      <c r="H39" s="1">
        <f>kursanci__36[[#This Row],[trwanie]]*24</f>
        <v>1.7500000000000004</v>
      </c>
      <c r="I39" s="1">
        <f>kursanci__36[[#This Row],[Stawka za godzinê]]*kursanci__36[[#This Row],[godz]]</f>
        <v>87.500000000000028</v>
      </c>
    </row>
    <row r="40" spans="1:9" x14ac:dyDescent="0.25">
      <c r="A40" s="1" t="s">
        <v>12</v>
      </c>
      <c r="B40" s="1" t="s">
        <v>7</v>
      </c>
      <c r="C40" s="1" t="s">
        <v>85</v>
      </c>
      <c r="D40" s="2">
        <v>0.57291666666666663</v>
      </c>
      <c r="E40" s="2">
        <v>0.61458333333333337</v>
      </c>
      <c r="F40">
        <v>60</v>
      </c>
      <c r="G40" s="2">
        <f>kursanci__36[[#This Row],[Godzina zakoñczenia]]-kursanci__36[[#This Row],[Godzina rozpoczêcia]]</f>
        <v>4.1666666666666741E-2</v>
      </c>
      <c r="H40" s="1">
        <f>kursanci__36[[#This Row],[trwanie]]*24</f>
        <v>1.0000000000000018</v>
      </c>
      <c r="I40" s="1">
        <f>kursanci__36[[#This Row],[Stawka za godzinê]]*kursanci__36[[#This Row],[godz]]</f>
        <v>60.000000000000107</v>
      </c>
    </row>
    <row r="41" spans="1:9" x14ac:dyDescent="0.25">
      <c r="A41" s="1" t="s">
        <v>13</v>
      </c>
      <c r="B41" s="1" t="s">
        <v>14</v>
      </c>
      <c r="C41" s="1" t="s">
        <v>15</v>
      </c>
      <c r="D41" s="2">
        <v>0.375</v>
      </c>
      <c r="E41" s="2">
        <v>0.45833333333333331</v>
      </c>
      <c r="F41">
        <v>40</v>
      </c>
      <c r="G41" s="2">
        <f>kursanci__36[[#This Row],[Godzina zakoñczenia]]-kursanci__36[[#This Row],[Godzina rozpoczêcia]]</f>
        <v>8.3333333333333315E-2</v>
      </c>
      <c r="H41" s="1">
        <f>kursanci__36[[#This Row],[trwanie]]*24</f>
        <v>1.9999999999999996</v>
      </c>
      <c r="I41" s="1">
        <f>kursanci__36[[#This Row],[Stawka za godzinê]]*kursanci__36[[#This Row],[godz]]</f>
        <v>79.999999999999986</v>
      </c>
    </row>
    <row r="42" spans="1:9" x14ac:dyDescent="0.25">
      <c r="A42" s="1" t="s">
        <v>9</v>
      </c>
      <c r="B42" s="1" t="s">
        <v>10</v>
      </c>
      <c r="C42" s="1" t="s">
        <v>15</v>
      </c>
      <c r="D42" s="2">
        <v>0.47916666666666669</v>
      </c>
      <c r="E42" s="2">
        <v>0.52083333333333337</v>
      </c>
      <c r="F42">
        <v>50</v>
      </c>
      <c r="G42" s="2">
        <f>kursanci__36[[#This Row],[Godzina zakoñczenia]]-kursanci__36[[#This Row],[Godzina rozpoczêcia]]</f>
        <v>4.1666666666666685E-2</v>
      </c>
      <c r="H42" s="1">
        <f>kursanci__36[[#This Row],[trwanie]]*24</f>
        <v>1.0000000000000004</v>
      </c>
      <c r="I42" s="1">
        <f>kursanci__36[[#This Row],[Stawka za godzinê]]*kursanci__36[[#This Row],[godz]]</f>
        <v>50.000000000000021</v>
      </c>
    </row>
    <row r="43" spans="1:9" x14ac:dyDescent="0.25">
      <c r="A43" s="1" t="s">
        <v>16</v>
      </c>
      <c r="B43" s="1" t="s">
        <v>7</v>
      </c>
      <c r="C43" s="1" t="s">
        <v>37</v>
      </c>
      <c r="D43" s="2">
        <v>0.64583333333333337</v>
      </c>
      <c r="E43" s="2">
        <v>0.70833333333333337</v>
      </c>
      <c r="F43">
        <v>60</v>
      </c>
      <c r="G43" s="2">
        <f>kursanci__36[[#This Row],[Godzina zakoñczenia]]-kursanci__36[[#This Row],[Godzina rozpoczêcia]]</f>
        <v>6.25E-2</v>
      </c>
      <c r="H43" s="1">
        <f>kursanci__36[[#This Row],[trwanie]]*24</f>
        <v>1.5</v>
      </c>
      <c r="I43" s="1">
        <f>kursanci__36[[#This Row],[Stawka za godzinê]]*kursanci__36[[#This Row],[godz]]</f>
        <v>90</v>
      </c>
    </row>
    <row r="44" spans="1:9" x14ac:dyDescent="0.25">
      <c r="A44" s="1" t="s">
        <v>6</v>
      </c>
      <c r="B44" s="1" t="s">
        <v>7</v>
      </c>
      <c r="C44" s="1" t="s">
        <v>37</v>
      </c>
      <c r="D44" s="2">
        <v>0.375</v>
      </c>
      <c r="E44" s="2">
        <v>0.4375</v>
      </c>
      <c r="F44">
        <v>60</v>
      </c>
      <c r="G44" s="2">
        <f>kursanci__36[[#This Row],[Godzina zakoñczenia]]-kursanci__36[[#This Row],[Godzina rozpoczêcia]]</f>
        <v>6.25E-2</v>
      </c>
      <c r="H44" s="1">
        <f>kursanci__36[[#This Row],[trwanie]]*24</f>
        <v>1.5</v>
      </c>
      <c r="I44" s="1">
        <f>kursanci__36[[#This Row],[Stawka za godzinê]]*kursanci__36[[#This Row],[godz]]</f>
        <v>90</v>
      </c>
    </row>
    <row r="45" spans="1:9" x14ac:dyDescent="0.25">
      <c r="A45" s="1" t="s">
        <v>24</v>
      </c>
      <c r="B45" s="1" t="s">
        <v>10</v>
      </c>
      <c r="C45" s="1" t="s">
        <v>37</v>
      </c>
      <c r="D45" s="2">
        <v>0.45833333333333331</v>
      </c>
      <c r="E45" s="2">
        <v>0.53125</v>
      </c>
      <c r="F45">
        <v>50</v>
      </c>
      <c r="G45" s="2">
        <f>kursanci__36[[#This Row],[Godzina zakoñczenia]]-kursanci__36[[#This Row],[Godzina rozpoczêcia]]</f>
        <v>7.2916666666666685E-2</v>
      </c>
      <c r="H45" s="1">
        <f>kursanci__36[[#This Row],[trwanie]]*24</f>
        <v>1.7500000000000004</v>
      </c>
      <c r="I45" s="1">
        <f>kursanci__36[[#This Row],[Stawka za godzinê]]*kursanci__36[[#This Row],[godz]]</f>
        <v>87.500000000000028</v>
      </c>
    </row>
    <row r="46" spans="1:9" x14ac:dyDescent="0.25">
      <c r="A46" s="1" t="s">
        <v>19</v>
      </c>
      <c r="B46" s="1" t="s">
        <v>14</v>
      </c>
      <c r="C46" s="1" t="s">
        <v>37</v>
      </c>
      <c r="D46" s="2">
        <v>0.57291666666666663</v>
      </c>
      <c r="E46" s="2">
        <v>0.64583333333333337</v>
      </c>
      <c r="F46">
        <v>40</v>
      </c>
      <c r="G46" s="2">
        <f>kursanci__36[[#This Row],[Godzina zakoñczenia]]-kursanci__36[[#This Row],[Godzina rozpoczêcia]]</f>
        <v>7.2916666666666741E-2</v>
      </c>
      <c r="H46" s="1">
        <f>kursanci__36[[#This Row],[trwanie]]*24</f>
        <v>1.7500000000000018</v>
      </c>
      <c r="I46" s="1">
        <f>kursanci__36[[#This Row],[Stawka za godzinê]]*kursanci__36[[#This Row],[godz]]</f>
        <v>70.000000000000071</v>
      </c>
    </row>
    <row r="47" spans="1:9" x14ac:dyDescent="0.25">
      <c r="A47" s="1" t="s">
        <v>12</v>
      </c>
      <c r="B47" s="1" t="s">
        <v>10</v>
      </c>
      <c r="C47" s="1" t="s">
        <v>37</v>
      </c>
      <c r="D47" s="2">
        <v>0.70833333333333337</v>
      </c>
      <c r="E47" s="2">
        <v>0.75</v>
      </c>
      <c r="F47">
        <v>50</v>
      </c>
      <c r="G47" s="2">
        <f>kursanci__36[[#This Row],[Godzina zakoñczenia]]-kursanci__36[[#This Row],[Godzina rozpoczêcia]]</f>
        <v>4.166666666666663E-2</v>
      </c>
      <c r="H47" s="1">
        <f>kursanci__36[[#This Row],[trwanie]]*24</f>
        <v>0.99999999999999911</v>
      </c>
      <c r="I47" s="1">
        <f>kursanci__36[[#This Row],[Stawka za godzinê]]*kursanci__36[[#This Row],[godz]]</f>
        <v>49.999999999999957</v>
      </c>
    </row>
    <row r="48" spans="1:9" x14ac:dyDescent="0.25">
      <c r="A48" s="1" t="s">
        <v>62</v>
      </c>
      <c r="B48" s="1" t="s">
        <v>7</v>
      </c>
      <c r="C48" s="1" t="s">
        <v>68</v>
      </c>
      <c r="D48" s="2">
        <v>0.46875</v>
      </c>
      <c r="E48" s="2">
        <v>0.54166666666666663</v>
      </c>
      <c r="F48">
        <v>60</v>
      </c>
      <c r="G48" s="2">
        <f>kursanci__36[[#This Row],[Godzina zakoñczenia]]-kursanci__36[[#This Row],[Godzina rozpoczêcia]]</f>
        <v>7.291666666666663E-2</v>
      </c>
      <c r="H48" s="1">
        <f>kursanci__36[[#This Row],[trwanie]]*24</f>
        <v>1.7499999999999991</v>
      </c>
      <c r="I48" s="1">
        <f>kursanci__36[[#This Row],[Stawka za godzinê]]*kursanci__36[[#This Row],[godz]]</f>
        <v>104.99999999999994</v>
      </c>
    </row>
    <row r="49" spans="1:9" x14ac:dyDescent="0.25">
      <c r="A49" s="1" t="s">
        <v>9</v>
      </c>
      <c r="B49" s="1" t="s">
        <v>10</v>
      </c>
      <c r="C49" s="1" t="s">
        <v>68</v>
      </c>
      <c r="D49" s="2">
        <v>0.58333333333333337</v>
      </c>
      <c r="E49" s="2">
        <v>0.625</v>
      </c>
      <c r="F49">
        <v>50</v>
      </c>
      <c r="G49" s="2">
        <f>kursanci__36[[#This Row],[Godzina zakoñczenia]]-kursanci__36[[#This Row],[Godzina rozpoczêcia]]</f>
        <v>4.166666666666663E-2</v>
      </c>
      <c r="H49" s="1">
        <f>kursanci__36[[#This Row],[trwanie]]*24</f>
        <v>0.99999999999999911</v>
      </c>
      <c r="I49" s="1">
        <f>kursanci__36[[#This Row],[Stawka za godzinê]]*kursanci__36[[#This Row],[godz]]</f>
        <v>49.999999999999957</v>
      </c>
    </row>
    <row r="50" spans="1:9" x14ac:dyDescent="0.25">
      <c r="A50" s="1" t="s">
        <v>19</v>
      </c>
      <c r="B50" s="1" t="s">
        <v>14</v>
      </c>
      <c r="C50" s="1" t="s">
        <v>68</v>
      </c>
      <c r="D50" s="2">
        <v>0.375</v>
      </c>
      <c r="E50" s="2">
        <v>0.44791666666666669</v>
      </c>
      <c r="F50">
        <v>40</v>
      </c>
      <c r="G50" s="2">
        <f>kursanci__36[[#This Row],[Godzina zakoñczenia]]-kursanci__36[[#This Row],[Godzina rozpoczêcia]]</f>
        <v>7.2916666666666685E-2</v>
      </c>
      <c r="H50" s="1">
        <f>kursanci__36[[#This Row],[trwanie]]*24</f>
        <v>1.7500000000000004</v>
      </c>
      <c r="I50" s="1">
        <f>kursanci__36[[#This Row],[Stawka za godzinê]]*kursanci__36[[#This Row],[godz]]</f>
        <v>70.000000000000014</v>
      </c>
    </row>
    <row r="51" spans="1:9" x14ac:dyDescent="0.25">
      <c r="A51" s="1" t="s">
        <v>16</v>
      </c>
      <c r="B51" s="1" t="s">
        <v>10</v>
      </c>
      <c r="C51" s="1" t="s">
        <v>17</v>
      </c>
      <c r="D51" s="2">
        <v>0.375</v>
      </c>
      <c r="E51" s="2">
        <v>0.42708333333333331</v>
      </c>
      <c r="F51">
        <v>50</v>
      </c>
      <c r="G51" s="2">
        <f>kursanci__36[[#This Row],[Godzina zakoñczenia]]-kursanci__36[[#This Row],[Godzina rozpoczêcia]]</f>
        <v>5.2083333333333315E-2</v>
      </c>
      <c r="H51" s="1">
        <f>kursanci__36[[#This Row],[trwanie]]*24</f>
        <v>1.2499999999999996</v>
      </c>
      <c r="I51" s="1">
        <f>kursanci__36[[#This Row],[Stawka za godzinê]]*kursanci__36[[#This Row],[godz]]</f>
        <v>62.499999999999979</v>
      </c>
    </row>
    <row r="52" spans="1:9" x14ac:dyDescent="0.25">
      <c r="A52" s="1" t="s">
        <v>18</v>
      </c>
      <c r="B52" s="1" t="s">
        <v>7</v>
      </c>
      <c r="C52" s="1" t="s">
        <v>17</v>
      </c>
      <c r="D52" s="2">
        <v>0.45833333333333331</v>
      </c>
      <c r="E52" s="2">
        <v>0.53125</v>
      </c>
      <c r="F52">
        <v>60</v>
      </c>
      <c r="G52" s="2">
        <f>kursanci__36[[#This Row],[Godzina zakoñczenia]]-kursanci__36[[#This Row],[Godzina rozpoczêcia]]</f>
        <v>7.2916666666666685E-2</v>
      </c>
      <c r="H52" s="1">
        <f>kursanci__36[[#This Row],[trwanie]]*24</f>
        <v>1.7500000000000004</v>
      </c>
      <c r="I52" s="1">
        <f>kursanci__36[[#This Row],[Stawka za godzinê]]*kursanci__36[[#This Row],[godz]]</f>
        <v>105.00000000000003</v>
      </c>
    </row>
    <row r="53" spans="1:9" x14ac:dyDescent="0.25">
      <c r="A53" s="1" t="s">
        <v>19</v>
      </c>
      <c r="B53" s="1" t="s">
        <v>14</v>
      </c>
      <c r="C53" s="1" t="s">
        <v>17</v>
      </c>
      <c r="D53" s="2">
        <v>0.5625</v>
      </c>
      <c r="E53" s="2">
        <v>0.61458333333333337</v>
      </c>
      <c r="F53">
        <v>40</v>
      </c>
      <c r="G53" s="2">
        <f>kursanci__36[[#This Row],[Godzina zakoñczenia]]-kursanci__36[[#This Row],[Godzina rozpoczêcia]]</f>
        <v>5.208333333333337E-2</v>
      </c>
      <c r="H53" s="1">
        <f>kursanci__36[[#This Row],[trwanie]]*24</f>
        <v>1.2500000000000009</v>
      </c>
      <c r="I53" s="1">
        <f>kursanci__36[[#This Row],[Stawka za godzinê]]*kursanci__36[[#This Row],[godz]]</f>
        <v>50.000000000000036</v>
      </c>
    </row>
    <row r="54" spans="1:9" x14ac:dyDescent="0.25">
      <c r="A54" s="1" t="s">
        <v>16</v>
      </c>
      <c r="B54" s="1" t="s">
        <v>7</v>
      </c>
      <c r="C54" s="1" t="s">
        <v>38</v>
      </c>
      <c r="D54" s="2">
        <v>0.44791666666666669</v>
      </c>
      <c r="E54" s="2">
        <v>0.51041666666666663</v>
      </c>
      <c r="F54">
        <v>60</v>
      </c>
      <c r="G54" s="2">
        <f>kursanci__36[[#This Row],[Godzina zakoñczenia]]-kursanci__36[[#This Row],[Godzina rozpoczêcia]]</f>
        <v>6.2499999999999944E-2</v>
      </c>
      <c r="H54" s="1">
        <f>kursanci__36[[#This Row],[trwanie]]*24</f>
        <v>1.4999999999999987</v>
      </c>
      <c r="I54" s="1">
        <f>kursanci__36[[#This Row],[Stawka za godzinê]]*kursanci__36[[#This Row],[godz]]</f>
        <v>89.999999999999915</v>
      </c>
    </row>
    <row r="55" spans="1:9" x14ac:dyDescent="0.25">
      <c r="A55" s="1" t="s">
        <v>18</v>
      </c>
      <c r="B55" s="1" t="s">
        <v>7</v>
      </c>
      <c r="C55" s="1" t="s">
        <v>38</v>
      </c>
      <c r="D55" s="2">
        <v>0.375</v>
      </c>
      <c r="E55" s="2">
        <v>0.41666666666666669</v>
      </c>
      <c r="F55">
        <v>60</v>
      </c>
      <c r="G55" s="2">
        <f>kursanci__36[[#This Row],[Godzina zakoñczenia]]-kursanci__36[[#This Row],[Godzina rozpoczêcia]]</f>
        <v>4.1666666666666685E-2</v>
      </c>
      <c r="H55" s="1">
        <f>kursanci__36[[#This Row],[trwanie]]*24</f>
        <v>1.0000000000000004</v>
      </c>
      <c r="I55" s="1">
        <f>kursanci__36[[#This Row],[Stawka za godzinê]]*kursanci__36[[#This Row],[godz]]</f>
        <v>60.000000000000028</v>
      </c>
    </row>
    <row r="56" spans="1:9" x14ac:dyDescent="0.25">
      <c r="A56" s="1" t="s">
        <v>13</v>
      </c>
      <c r="B56" s="1" t="s">
        <v>14</v>
      </c>
      <c r="C56" s="1" t="s">
        <v>20</v>
      </c>
      <c r="D56" s="2">
        <v>0.44791666666666669</v>
      </c>
      <c r="E56" s="2">
        <v>0.51041666666666663</v>
      </c>
      <c r="F56">
        <v>40</v>
      </c>
      <c r="G56" s="2">
        <f>kursanci__36[[#This Row],[Godzina zakoñczenia]]-kursanci__36[[#This Row],[Godzina rozpoczêcia]]</f>
        <v>6.2499999999999944E-2</v>
      </c>
      <c r="H56" s="1">
        <f>kursanci__36[[#This Row],[trwanie]]*24</f>
        <v>1.4999999999999987</v>
      </c>
      <c r="I56" s="1">
        <f>kursanci__36[[#This Row],[Stawka za godzinê]]*kursanci__36[[#This Row],[godz]]</f>
        <v>59.999999999999943</v>
      </c>
    </row>
    <row r="57" spans="1:9" x14ac:dyDescent="0.25">
      <c r="A57" s="1" t="s">
        <v>13</v>
      </c>
      <c r="B57" s="1" t="s">
        <v>14</v>
      </c>
      <c r="C57" s="1" t="s">
        <v>20</v>
      </c>
      <c r="D57" s="2">
        <v>0.52083333333333337</v>
      </c>
      <c r="E57" s="2">
        <v>0.59375</v>
      </c>
      <c r="F57">
        <v>40</v>
      </c>
      <c r="G57" s="2">
        <f>kursanci__36[[#This Row],[Godzina zakoñczenia]]-kursanci__36[[#This Row],[Godzina rozpoczêcia]]</f>
        <v>7.291666666666663E-2</v>
      </c>
      <c r="H57" s="1">
        <f>kursanci__36[[#This Row],[trwanie]]*24</f>
        <v>1.7499999999999991</v>
      </c>
      <c r="I57" s="1">
        <f>kursanci__36[[#This Row],[Stawka za godzinê]]*kursanci__36[[#This Row],[godz]]</f>
        <v>69.999999999999972</v>
      </c>
    </row>
    <row r="58" spans="1:9" x14ac:dyDescent="0.25">
      <c r="A58" s="1" t="s">
        <v>18</v>
      </c>
      <c r="B58" s="1" t="s">
        <v>7</v>
      </c>
      <c r="C58" s="1" t="s">
        <v>20</v>
      </c>
      <c r="D58" s="2">
        <v>0.375</v>
      </c>
      <c r="E58" s="2">
        <v>0.41666666666666669</v>
      </c>
      <c r="F58">
        <v>60</v>
      </c>
      <c r="G58" s="2">
        <f>kursanci__36[[#This Row],[Godzina zakoñczenia]]-kursanci__36[[#This Row],[Godzina rozpoczêcia]]</f>
        <v>4.1666666666666685E-2</v>
      </c>
      <c r="H58" s="1">
        <f>kursanci__36[[#This Row],[trwanie]]*24</f>
        <v>1.0000000000000004</v>
      </c>
      <c r="I58" s="1">
        <f>kursanci__36[[#This Row],[Stawka za godzinê]]*kursanci__36[[#This Row],[godz]]</f>
        <v>60.000000000000028</v>
      </c>
    </row>
    <row r="59" spans="1:9" x14ac:dyDescent="0.25">
      <c r="A59" s="1" t="s">
        <v>13</v>
      </c>
      <c r="B59" s="1" t="s">
        <v>14</v>
      </c>
      <c r="C59" s="1" t="s">
        <v>59</v>
      </c>
      <c r="D59" s="2">
        <v>0.46875</v>
      </c>
      <c r="E59" s="2">
        <v>0.54166666666666663</v>
      </c>
      <c r="F59">
        <v>40</v>
      </c>
      <c r="G59" s="2">
        <f>kursanci__36[[#This Row],[Godzina zakoñczenia]]-kursanci__36[[#This Row],[Godzina rozpoczêcia]]</f>
        <v>7.291666666666663E-2</v>
      </c>
      <c r="H59" s="1">
        <f>kursanci__36[[#This Row],[trwanie]]*24</f>
        <v>1.7499999999999991</v>
      </c>
      <c r="I59" s="1">
        <f>kursanci__36[[#This Row],[Stawka za godzinê]]*kursanci__36[[#This Row],[godz]]</f>
        <v>69.999999999999972</v>
      </c>
    </row>
    <row r="60" spans="1:9" x14ac:dyDescent="0.25">
      <c r="A60" s="1" t="s">
        <v>58</v>
      </c>
      <c r="B60" s="1" t="s">
        <v>7</v>
      </c>
      <c r="C60" s="1" t="s">
        <v>59</v>
      </c>
      <c r="D60" s="2">
        <v>0.375</v>
      </c>
      <c r="E60" s="2">
        <v>0.44791666666666669</v>
      </c>
      <c r="F60">
        <v>60</v>
      </c>
      <c r="G60" s="2">
        <f>kursanci__36[[#This Row],[Godzina zakoñczenia]]-kursanci__36[[#This Row],[Godzina rozpoczêcia]]</f>
        <v>7.2916666666666685E-2</v>
      </c>
      <c r="H60" s="1">
        <f>kursanci__36[[#This Row],[trwanie]]*24</f>
        <v>1.7500000000000004</v>
      </c>
      <c r="I60" s="1">
        <f>kursanci__36[[#This Row],[Stawka za godzinê]]*kursanci__36[[#This Row],[godz]]</f>
        <v>105.00000000000003</v>
      </c>
    </row>
    <row r="61" spans="1:9" x14ac:dyDescent="0.25">
      <c r="A61" s="1" t="s">
        <v>9</v>
      </c>
      <c r="B61" s="1" t="s">
        <v>10</v>
      </c>
      <c r="C61" s="1" t="s">
        <v>86</v>
      </c>
      <c r="D61" s="2">
        <v>0.375</v>
      </c>
      <c r="E61" s="2">
        <v>0.42708333333333331</v>
      </c>
      <c r="F61">
        <v>50</v>
      </c>
      <c r="G61" s="2">
        <f>kursanci__36[[#This Row],[Godzina zakoñczenia]]-kursanci__36[[#This Row],[Godzina rozpoczêcia]]</f>
        <v>5.2083333333333315E-2</v>
      </c>
      <c r="H61" s="1">
        <f>kursanci__36[[#This Row],[trwanie]]*24</f>
        <v>1.2499999999999996</v>
      </c>
      <c r="I61" s="1">
        <f>kursanci__36[[#This Row],[Stawka za godzinê]]*kursanci__36[[#This Row],[godz]]</f>
        <v>62.499999999999979</v>
      </c>
    </row>
    <row r="62" spans="1:9" x14ac:dyDescent="0.25">
      <c r="A62" s="1" t="s">
        <v>18</v>
      </c>
      <c r="B62" s="1" t="s">
        <v>7</v>
      </c>
      <c r="C62" s="1" t="s">
        <v>60</v>
      </c>
      <c r="D62" s="2">
        <v>0.375</v>
      </c>
      <c r="E62" s="2">
        <v>0.42708333333333331</v>
      </c>
      <c r="F62">
        <v>60</v>
      </c>
      <c r="G62" s="2">
        <f>kursanci__36[[#This Row],[Godzina zakoñczenia]]-kursanci__36[[#This Row],[Godzina rozpoczêcia]]</f>
        <v>5.2083333333333315E-2</v>
      </c>
      <c r="H62" s="1">
        <f>kursanci__36[[#This Row],[trwanie]]*24</f>
        <v>1.2499999999999996</v>
      </c>
      <c r="I62" s="1">
        <f>kursanci__36[[#This Row],[Stawka za godzinê]]*kursanci__36[[#This Row],[godz]]</f>
        <v>74.999999999999972</v>
      </c>
    </row>
    <row r="63" spans="1:9" x14ac:dyDescent="0.25">
      <c r="A63" s="1" t="s">
        <v>27</v>
      </c>
      <c r="B63" s="1" t="s">
        <v>10</v>
      </c>
      <c r="C63" s="1" t="s">
        <v>60</v>
      </c>
      <c r="D63" s="2">
        <v>0.4375</v>
      </c>
      <c r="E63" s="2">
        <v>0.47916666666666669</v>
      </c>
      <c r="F63">
        <v>50</v>
      </c>
      <c r="G63" s="2">
        <f>kursanci__36[[#This Row],[Godzina zakoñczenia]]-kursanci__36[[#This Row],[Godzina rozpoczêcia]]</f>
        <v>4.1666666666666685E-2</v>
      </c>
      <c r="H63" s="1">
        <f>kursanci__36[[#This Row],[trwanie]]*24</f>
        <v>1.0000000000000004</v>
      </c>
      <c r="I63" s="1">
        <f>kursanci__36[[#This Row],[Stawka za godzinê]]*kursanci__36[[#This Row],[godz]]</f>
        <v>50.000000000000021</v>
      </c>
    </row>
    <row r="64" spans="1:9" x14ac:dyDescent="0.25">
      <c r="A64" s="1" t="s">
        <v>23</v>
      </c>
      <c r="B64" s="1" t="s">
        <v>7</v>
      </c>
      <c r="C64" s="1" t="s">
        <v>87</v>
      </c>
      <c r="D64" s="2">
        <v>0.44791666666666669</v>
      </c>
      <c r="E64" s="2">
        <v>0.52083333333333337</v>
      </c>
      <c r="F64">
        <v>60</v>
      </c>
      <c r="G64" s="2">
        <f>kursanci__36[[#This Row],[Godzina zakoñczenia]]-kursanci__36[[#This Row],[Godzina rozpoczêcia]]</f>
        <v>7.2916666666666685E-2</v>
      </c>
      <c r="H64" s="1">
        <f>kursanci__36[[#This Row],[trwanie]]*24</f>
        <v>1.7500000000000004</v>
      </c>
      <c r="I64" s="1">
        <f>kursanci__36[[#This Row],[Stawka za godzinê]]*kursanci__36[[#This Row],[godz]]</f>
        <v>105.00000000000003</v>
      </c>
    </row>
    <row r="65" spans="1:9" x14ac:dyDescent="0.25">
      <c r="A65" s="1" t="s">
        <v>18</v>
      </c>
      <c r="B65" s="1" t="s">
        <v>7</v>
      </c>
      <c r="C65" s="1" t="s">
        <v>87</v>
      </c>
      <c r="D65" s="2">
        <v>0.375</v>
      </c>
      <c r="E65" s="2">
        <v>0.41666666666666669</v>
      </c>
      <c r="F65">
        <v>60</v>
      </c>
      <c r="G65" s="2">
        <f>kursanci__36[[#This Row],[Godzina zakoñczenia]]-kursanci__36[[#This Row],[Godzina rozpoczêcia]]</f>
        <v>4.1666666666666685E-2</v>
      </c>
      <c r="H65" s="1">
        <f>kursanci__36[[#This Row],[trwanie]]*24</f>
        <v>1.0000000000000004</v>
      </c>
      <c r="I65" s="1">
        <f>kursanci__36[[#This Row],[Stawka za godzinê]]*kursanci__36[[#This Row],[godz]]</f>
        <v>60.000000000000028</v>
      </c>
    </row>
    <row r="66" spans="1:9" x14ac:dyDescent="0.25">
      <c r="A66" s="1" t="s">
        <v>18</v>
      </c>
      <c r="B66" s="1" t="s">
        <v>7</v>
      </c>
      <c r="C66" s="1" t="s">
        <v>87</v>
      </c>
      <c r="D66" s="2">
        <v>0.69791666666666663</v>
      </c>
      <c r="E66" s="2">
        <v>0.77083333333333337</v>
      </c>
      <c r="F66">
        <v>60</v>
      </c>
      <c r="G66" s="2">
        <f>kursanci__36[[#This Row],[Godzina zakoñczenia]]-kursanci__36[[#This Row],[Godzina rozpoczêcia]]</f>
        <v>7.2916666666666741E-2</v>
      </c>
      <c r="H66" s="1">
        <f>kursanci__36[[#This Row],[trwanie]]*24</f>
        <v>1.7500000000000018</v>
      </c>
      <c r="I66" s="1">
        <f>kursanci__36[[#This Row],[Stawka za godzinê]]*kursanci__36[[#This Row],[godz]]</f>
        <v>105.00000000000011</v>
      </c>
    </row>
    <row r="67" spans="1:9" x14ac:dyDescent="0.25">
      <c r="A67" s="1" t="s">
        <v>9</v>
      </c>
      <c r="B67" s="1" t="s">
        <v>10</v>
      </c>
      <c r="C67" s="1" t="s">
        <v>87</v>
      </c>
      <c r="D67" s="2">
        <v>0.5625</v>
      </c>
      <c r="E67" s="2">
        <v>0.63541666666666663</v>
      </c>
      <c r="F67">
        <v>50</v>
      </c>
      <c r="G67" s="2">
        <f>kursanci__36[[#This Row],[Godzina zakoñczenia]]-kursanci__36[[#This Row],[Godzina rozpoczêcia]]</f>
        <v>7.291666666666663E-2</v>
      </c>
      <c r="H67" s="1">
        <f>kursanci__36[[#This Row],[trwanie]]*24</f>
        <v>1.7499999999999991</v>
      </c>
      <c r="I67" s="1">
        <f>kursanci__36[[#This Row],[Stawka za godzinê]]*kursanci__36[[#This Row],[godz]]</f>
        <v>87.499999999999957</v>
      </c>
    </row>
    <row r="68" spans="1:9" x14ac:dyDescent="0.25">
      <c r="A68" s="1" t="s">
        <v>27</v>
      </c>
      <c r="B68" s="1" t="s">
        <v>10</v>
      </c>
      <c r="C68" s="1" t="s">
        <v>87</v>
      </c>
      <c r="D68" s="2">
        <v>0.64583333333333337</v>
      </c>
      <c r="E68" s="2">
        <v>0.6875</v>
      </c>
      <c r="F68">
        <v>50</v>
      </c>
      <c r="G68" s="2">
        <f>kursanci__36[[#This Row],[Godzina zakoñczenia]]-kursanci__36[[#This Row],[Godzina rozpoczêcia]]</f>
        <v>4.166666666666663E-2</v>
      </c>
      <c r="H68" s="1">
        <f>kursanci__36[[#This Row],[trwanie]]*24</f>
        <v>0.99999999999999911</v>
      </c>
      <c r="I68" s="1">
        <f>kursanci__36[[#This Row],[Stawka za godzinê]]*kursanci__36[[#This Row],[godz]]</f>
        <v>49.999999999999957</v>
      </c>
    </row>
    <row r="69" spans="1:9" x14ac:dyDescent="0.25">
      <c r="A69" s="1" t="s">
        <v>6</v>
      </c>
      <c r="B69" s="1" t="s">
        <v>7</v>
      </c>
      <c r="C69" s="1" t="s">
        <v>21</v>
      </c>
      <c r="D69" s="2">
        <v>0.4375</v>
      </c>
      <c r="E69" s="2">
        <v>0.5</v>
      </c>
      <c r="F69">
        <v>60</v>
      </c>
      <c r="G69" s="2">
        <f>kursanci__36[[#This Row],[Godzina zakoñczenia]]-kursanci__36[[#This Row],[Godzina rozpoczêcia]]</f>
        <v>6.25E-2</v>
      </c>
      <c r="H69" s="1">
        <f>kursanci__36[[#This Row],[trwanie]]*24</f>
        <v>1.5</v>
      </c>
      <c r="I69" s="1">
        <f>kursanci__36[[#This Row],[Stawka za godzinê]]*kursanci__36[[#This Row],[godz]]</f>
        <v>90</v>
      </c>
    </row>
    <row r="70" spans="1:9" x14ac:dyDescent="0.25">
      <c r="A70" s="1" t="s">
        <v>6</v>
      </c>
      <c r="B70" s="1" t="s">
        <v>7</v>
      </c>
      <c r="C70" s="1" t="s">
        <v>21</v>
      </c>
      <c r="D70" s="2">
        <v>0.59375</v>
      </c>
      <c r="E70" s="2">
        <v>0.65625</v>
      </c>
      <c r="F70">
        <v>60</v>
      </c>
      <c r="G70" s="2">
        <f>kursanci__36[[#This Row],[Godzina zakoñczenia]]-kursanci__36[[#This Row],[Godzina rozpoczêcia]]</f>
        <v>6.25E-2</v>
      </c>
      <c r="H70" s="1">
        <f>kursanci__36[[#This Row],[trwanie]]*24</f>
        <v>1.5</v>
      </c>
      <c r="I70" s="1">
        <f>kursanci__36[[#This Row],[Stawka za godzinê]]*kursanci__36[[#This Row],[godz]]</f>
        <v>90</v>
      </c>
    </row>
    <row r="71" spans="1:9" x14ac:dyDescent="0.25">
      <c r="A71" s="1" t="s">
        <v>18</v>
      </c>
      <c r="B71" s="1" t="s">
        <v>7</v>
      </c>
      <c r="C71" s="1" t="s">
        <v>21</v>
      </c>
      <c r="D71" s="2">
        <v>0.53125</v>
      </c>
      <c r="E71" s="2">
        <v>0.57291666666666663</v>
      </c>
      <c r="F71">
        <v>60</v>
      </c>
      <c r="G71" s="2">
        <f>kursanci__36[[#This Row],[Godzina zakoñczenia]]-kursanci__36[[#This Row],[Godzina rozpoczêcia]]</f>
        <v>4.166666666666663E-2</v>
      </c>
      <c r="H71" s="1">
        <f>kursanci__36[[#This Row],[trwanie]]*24</f>
        <v>0.99999999999999911</v>
      </c>
      <c r="I71" s="1">
        <f>kursanci__36[[#This Row],[Stawka za godzinê]]*kursanci__36[[#This Row],[godz]]</f>
        <v>59.999999999999943</v>
      </c>
    </row>
    <row r="72" spans="1:9" x14ac:dyDescent="0.25">
      <c r="A72" s="1" t="s">
        <v>9</v>
      </c>
      <c r="B72" s="1" t="s">
        <v>10</v>
      </c>
      <c r="C72" s="1" t="s">
        <v>21</v>
      </c>
      <c r="D72" s="2">
        <v>0.375</v>
      </c>
      <c r="E72" s="2">
        <v>0.41666666666666669</v>
      </c>
      <c r="F72">
        <v>50</v>
      </c>
      <c r="G72" s="2">
        <f>kursanci__36[[#This Row],[Godzina zakoñczenia]]-kursanci__36[[#This Row],[Godzina rozpoczêcia]]</f>
        <v>4.1666666666666685E-2</v>
      </c>
      <c r="H72" s="1">
        <f>kursanci__36[[#This Row],[trwanie]]*24</f>
        <v>1.0000000000000004</v>
      </c>
      <c r="I72" s="1">
        <f>kursanci__36[[#This Row],[Stawka za godzinê]]*kursanci__36[[#This Row],[godz]]</f>
        <v>50.000000000000021</v>
      </c>
    </row>
    <row r="73" spans="1:9" x14ac:dyDescent="0.25">
      <c r="A73" s="1" t="s">
        <v>13</v>
      </c>
      <c r="B73" s="1" t="s">
        <v>14</v>
      </c>
      <c r="C73" s="1" t="s">
        <v>39</v>
      </c>
      <c r="D73" s="2">
        <v>0.375</v>
      </c>
      <c r="E73" s="2">
        <v>0.42708333333333331</v>
      </c>
      <c r="F73">
        <v>40</v>
      </c>
      <c r="G73" s="2">
        <f>kursanci__36[[#This Row],[Godzina zakoñczenia]]-kursanci__36[[#This Row],[Godzina rozpoczêcia]]</f>
        <v>5.2083333333333315E-2</v>
      </c>
      <c r="H73" s="1">
        <f>kursanci__36[[#This Row],[trwanie]]*24</f>
        <v>1.2499999999999996</v>
      </c>
      <c r="I73" s="1">
        <f>kursanci__36[[#This Row],[Stawka za godzinê]]*kursanci__36[[#This Row],[godz]]</f>
        <v>49.999999999999986</v>
      </c>
    </row>
    <row r="74" spans="1:9" x14ac:dyDescent="0.25">
      <c r="A74" s="1" t="s">
        <v>13</v>
      </c>
      <c r="B74" s="1" t="s">
        <v>14</v>
      </c>
      <c r="C74" s="1" t="s">
        <v>39</v>
      </c>
      <c r="D74" s="2">
        <v>0.42708333333333331</v>
      </c>
      <c r="E74" s="2">
        <v>0.47916666666666669</v>
      </c>
      <c r="F74">
        <v>40</v>
      </c>
      <c r="G74" s="2">
        <f>kursanci__36[[#This Row],[Godzina zakoñczenia]]-kursanci__36[[#This Row],[Godzina rozpoczêcia]]</f>
        <v>5.208333333333337E-2</v>
      </c>
      <c r="H74" s="1">
        <f>kursanci__36[[#This Row],[trwanie]]*24</f>
        <v>1.2500000000000009</v>
      </c>
      <c r="I74" s="1">
        <f>kursanci__36[[#This Row],[Stawka za godzinê]]*kursanci__36[[#This Row],[godz]]</f>
        <v>50.000000000000036</v>
      </c>
    </row>
    <row r="75" spans="1:9" x14ac:dyDescent="0.25">
      <c r="A75" s="1" t="s">
        <v>16</v>
      </c>
      <c r="B75" s="1" t="s">
        <v>7</v>
      </c>
      <c r="C75" s="1" t="s">
        <v>61</v>
      </c>
      <c r="D75" s="2">
        <v>0.54166666666666663</v>
      </c>
      <c r="E75" s="2">
        <v>0.59375</v>
      </c>
      <c r="F75">
        <v>60</v>
      </c>
      <c r="G75" s="2">
        <f>kursanci__36[[#This Row],[Godzina zakoñczenia]]-kursanci__36[[#This Row],[Godzina rozpoczêcia]]</f>
        <v>5.208333333333337E-2</v>
      </c>
      <c r="H75" s="1">
        <f>kursanci__36[[#This Row],[trwanie]]*24</f>
        <v>1.2500000000000009</v>
      </c>
      <c r="I75" s="1">
        <f>kursanci__36[[#This Row],[Stawka za godzinê]]*kursanci__36[[#This Row],[godz]]</f>
        <v>75.000000000000057</v>
      </c>
    </row>
    <row r="76" spans="1:9" x14ac:dyDescent="0.25">
      <c r="A76" s="1" t="s">
        <v>62</v>
      </c>
      <c r="B76" s="1" t="s">
        <v>7</v>
      </c>
      <c r="C76" s="1" t="s">
        <v>61</v>
      </c>
      <c r="D76" s="2">
        <v>0.4375</v>
      </c>
      <c r="E76" s="2">
        <v>0.5</v>
      </c>
      <c r="F76">
        <v>60</v>
      </c>
      <c r="G76" s="2">
        <f>kursanci__36[[#This Row],[Godzina zakoñczenia]]-kursanci__36[[#This Row],[Godzina rozpoczêcia]]</f>
        <v>6.25E-2</v>
      </c>
      <c r="H76" s="1">
        <f>kursanci__36[[#This Row],[trwanie]]*24</f>
        <v>1.5</v>
      </c>
      <c r="I76" s="1">
        <f>kursanci__36[[#This Row],[Stawka za godzinê]]*kursanci__36[[#This Row],[godz]]</f>
        <v>90</v>
      </c>
    </row>
    <row r="77" spans="1:9" x14ac:dyDescent="0.25">
      <c r="A77" s="1" t="s">
        <v>13</v>
      </c>
      <c r="B77" s="1" t="s">
        <v>14</v>
      </c>
      <c r="C77" s="1" t="s">
        <v>61</v>
      </c>
      <c r="D77" s="2">
        <v>0.67708333333333337</v>
      </c>
      <c r="E77" s="2">
        <v>0.73958333333333337</v>
      </c>
      <c r="F77">
        <v>40</v>
      </c>
      <c r="G77" s="2">
        <f>kursanci__36[[#This Row],[Godzina zakoñczenia]]-kursanci__36[[#This Row],[Godzina rozpoczêcia]]</f>
        <v>6.25E-2</v>
      </c>
      <c r="H77" s="1">
        <f>kursanci__36[[#This Row],[trwanie]]*24</f>
        <v>1.5</v>
      </c>
      <c r="I77" s="1">
        <f>kursanci__36[[#This Row],[Stawka za godzinê]]*kursanci__36[[#This Row],[godz]]</f>
        <v>60</v>
      </c>
    </row>
    <row r="78" spans="1:9" x14ac:dyDescent="0.25">
      <c r="A78" s="1" t="s">
        <v>23</v>
      </c>
      <c r="B78" s="1" t="s">
        <v>7</v>
      </c>
      <c r="C78" s="1" t="s">
        <v>61</v>
      </c>
      <c r="D78" s="2">
        <v>0.61458333333333337</v>
      </c>
      <c r="E78" s="2">
        <v>0.65625</v>
      </c>
      <c r="F78">
        <v>60</v>
      </c>
      <c r="G78" s="2">
        <f>kursanci__36[[#This Row],[Godzina zakoñczenia]]-kursanci__36[[#This Row],[Godzina rozpoczêcia]]</f>
        <v>4.166666666666663E-2</v>
      </c>
      <c r="H78" s="1">
        <f>kursanci__36[[#This Row],[trwanie]]*24</f>
        <v>0.99999999999999911</v>
      </c>
      <c r="I78" s="1">
        <f>kursanci__36[[#This Row],[Stawka za godzinê]]*kursanci__36[[#This Row],[godz]]</f>
        <v>59.999999999999943</v>
      </c>
    </row>
    <row r="79" spans="1:9" x14ac:dyDescent="0.25">
      <c r="A79" s="1" t="s">
        <v>26</v>
      </c>
      <c r="B79" s="1" t="s">
        <v>14</v>
      </c>
      <c r="C79" s="1" t="s">
        <v>61</v>
      </c>
      <c r="D79" s="2">
        <v>0.375</v>
      </c>
      <c r="E79" s="2">
        <v>0.4375</v>
      </c>
      <c r="F79">
        <v>40</v>
      </c>
      <c r="G79" s="2">
        <f>kursanci__36[[#This Row],[Godzina zakoñczenia]]-kursanci__36[[#This Row],[Godzina rozpoczêcia]]</f>
        <v>6.25E-2</v>
      </c>
      <c r="H79" s="1">
        <f>kursanci__36[[#This Row],[trwanie]]*24</f>
        <v>1.5</v>
      </c>
      <c r="I79" s="1">
        <f>kursanci__36[[#This Row],[Stawka za godzinê]]*kursanci__36[[#This Row],[godz]]</f>
        <v>60</v>
      </c>
    </row>
    <row r="80" spans="1:9" x14ac:dyDescent="0.25">
      <c r="A80" s="1" t="s">
        <v>16</v>
      </c>
      <c r="B80" s="1" t="s">
        <v>7</v>
      </c>
      <c r="C80" s="1" t="s">
        <v>88</v>
      </c>
      <c r="D80" s="2">
        <v>0.55208333333333337</v>
      </c>
      <c r="E80" s="2">
        <v>0.59375</v>
      </c>
      <c r="F80">
        <v>60</v>
      </c>
      <c r="G80" s="2">
        <f>kursanci__36[[#This Row],[Godzina zakoñczenia]]-kursanci__36[[#This Row],[Godzina rozpoczêcia]]</f>
        <v>4.166666666666663E-2</v>
      </c>
      <c r="H80" s="1">
        <f>kursanci__36[[#This Row],[trwanie]]*24</f>
        <v>0.99999999999999911</v>
      </c>
      <c r="I80" s="1">
        <f>kursanci__36[[#This Row],[Stawka za godzinê]]*kursanci__36[[#This Row],[godz]]</f>
        <v>59.999999999999943</v>
      </c>
    </row>
    <row r="81" spans="1:9" x14ac:dyDescent="0.25">
      <c r="A81" s="1" t="s">
        <v>62</v>
      </c>
      <c r="B81" s="1" t="s">
        <v>7</v>
      </c>
      <c r="C81" s="1" t="s">
        <v>88</v>
      </c>
      <c r="D81" s="2">
        <v>0.44791666666666669</v>
      </c>
      <c r="E81" s="2">
        <v>0.5</v>
      </c>
      <c r="F81">
        <v>60</v>
      </c>
      <c r="G81" s="2">
        <f>kursanci__36[[#This Row],[Godzina zakoñczenia]]-kursanci__36[[#This Row],[Godzina rozpoczêcia]]</f>
        <v>5.2083333333333315E-2</v>
      </c>
      <c r="H81" s="1">
        <f>kursanci__36[[#This Row],[trwanie]]*24</f>
        <v>1.2499999999999996</v>
      </c>
      <c r="I81" s="1">
        <f>kursanci__36[[#This Row],[Stawka za godzinê]]*kursanci__36[[#This Row],[godz]]</f>
        <v>74.999999999999972</v>
      </c>
    </row>
    <row r="82" spans="1:9" x14ac:dyDescent="0.25">
      <c r="A82" s="1" t="s">
        <v>13</v>
      </c>
      <c r="B82" s="1" t="s">
        <v>14</v>
      </c>
      <c r="C82" s="1" t="s">
        <v>88</v>
      </c>
      <c r="D82" s="2">
        <v>0.375</v>
      </c>
      <c r="E82" s="2">
        <v>0.42708333333333331</v>
      </c>
      <c r="F82">
        <v>40</v>
      </c>
      <c r="G82" s="2">
        <f>kursanci__36[[#This Row],[Godzina zakoñczenia]]-kursanci__36[[#This Row],[Godzina rozpoczêcia]]</f>
        <v>5.2083333333333315E-2</v>
      </c>
      <c r="H82" s="1">
        <f>kursanci__36[[#This Row],[trwanie]]*24</f>
        <v>1.2499999999999996</v>
      </c>
      <c r="I82" s="1">
        <f>kursanci__36[[#This Row],[Stawka za godzinê]]*kursanci__36[[#This Row],[godz]]</f>
        <v>49.999999999999986</v>
      </c>
    </row>
    <row r="83" spans="1:9" x14ac:dyDescent="0.25">
      <c r="A83" s="1" t="s">
        <v>26</v>
      </c>
      <c r="B83" s="1" t="s">
        <v>14</v>
      </c>
      <c r="C83" s="1" t="s">
        <v>88</v>
      </c>
      <c r="D83" s="2">
        <v>0.59375</v>
      </c>
      <c r="E83" s="2">
        <v>0.63541666666666663</v>
      </c>
      <c r="F83">
        <v>40</v>
      </c>
      <c r="G83" s="2">
        <f>kursanci__36[[#This Row],[Godzina zakoñczenia]]-kursanci__36[[#This Row],[Godzina rozpoczêcia]]</f>
        <v>4.166666666666663E-2</v>
      </c>
      <c r="H83" s="1">
        <f>kursanci__36[[#This Row],[trwanie]]*24</f>
        <v>0.99999999999999911</v>
      </c>
      <c r="I83" s="1">
        <f>kursanci__36[[#This Row],[Stawka za godzinê]]*kursanci__36[[#This Row],[godz]]</f>
        <v>39.999999999999964</v>
      </c>
    </row>
    <row r="84" spans="1:9" x14ac:dyDescent="0.25">
      <c r="A84" s="1" t="s">
        <v>9</v>
      </c>
      <c r="B84" s="1" t="s">
        <v>10</v>
      </c>
      <c r="C84" s="1" t="s">
        <v>88</v>
      </c>
      <c r="D84" s="2">
        <v>0.5</v>
      </c>
      <c r="E84" s="2">
        <v>0.54166666666666663</v>
      </c>
      <c r="F84">
        <v>50</v>
      </c>
      <c r="G84" s="2">
        <f>kursanci__36[[#This Row],[Godzina zakoñczenia]]-kursanci__36[[#This Row],[Godzina rozpoczêcia]]</f>
        <v>4.166666666666663E-2</v>
      </c>
      <c r="H84" s="1">
        <f>kursanci__36[[#This Row],[trwanie]]*24</f>
        <v>0.99999999999999911</v>
      </c>
      <c r="I84" s="1">
        <f>kursanci__36[[#This Row],[Stawka za godzinê]]*kursanci__36[[#This Row],[godz]]</f>
        <v>49.999999999999957</v>
      </c>
    </row>
    <row r="85" spans="1:9" x14ac:dyDescent="0.25">
      <c r="A85" s="1" t="s">
        <v>16</v>
      </c>
      <c r="B85" s="1" t="s">
        <v>7</v>
      </c>
      <c r="C85" s="1" t="s">
        <v>40</v>
      </c>
      <c r="D85" s="2">
        <v>0.46875</v>
      </c>
      <c r="E85" s="2">
        <v>0.51041666666666663</v>
      </c>
      <c r="F85">
        <v>60</v>
      </c>
      <c r="G85" s="2">
        <f>kursanci__36[[#This Row],[Godzina zakoñczenia]]-kursanci__36[[#This Row],[Godzina rozpoczêcia]]</f>
        <v>4.166666666666663E-2</v>
      </c>
      <c r="H85" s="1">
        <f>kursanci__36[[#This Row],[trwanie]]*24</f>
        <v>0.99999999999999911</v>
      </c>
      <c r="I85" s="1">
        <f>kursanci__36[[#This Row],[Stawka za godzinê]]*kursanci__36[[#This Row],[godz]]</f>
        <v>59.999999999999943</v>
      </c>
    </row>
    <row r="86" spans="1:9" x14ac:dyDescent="0.25">
      <c r="A86" s="1" t="s">
        <v>23</v>
      </c>
      <c r="B86" s="1" t="s">
        <v>14</v>
      </c>
      <c r="C86" s="1" t="s">
        <v>40</v>
      </c>
      <c r="D86" s="2">
        <v>0.375</v>
      </c>
      <c r="E86" s="2">
        <v>0.41666666666666669</v>
      </c>
      <c r="F86">
        <v>40</v>
      </c>
      <c r="G86" s="2">
        <f>kursanci__36[[#This Row],[Godzina zakoñczenia]]-kursanci__36[[#This Row],[Godzina rozpoczêcia]]</f>
        <v>4.1666666666666685E-2</v>
      </c>
      <c r="H86" s="1">
        <f>kursanci__36[[#This Row],[trwanie]]*24</f>
        <v>1.0000000000000004</v>
      </c>
      <c r="I86" s="1">
        <f>kursanci__36[[#This Row],[Stawka za godzinê]]*kursanci__36[[#This Row],[godz]]</f>
        <v>40.000000000000014</v>
      </c>
    </row>
    <row r="87" spans="1:9" x14ac:dyDescent="0.25">
      <c r="A87" s="1" t="s">
        <v>12</v>
      </c>
      <c r="B87" s="1" t="s">
        <v>7</v>
      </c>
      <c r="C87" s="1" t="s">
        <v>40</v>
      </c>
      <c r="D87" s="2">
        <v>0.41666666666666669</v>
      </c>
      <c r="E87" s="2">
        <v>0.46875</v>
      </c>
      <c r="F87">
        <v>60</v>
      </c>
      <c r="G87" s="2">
        <f>kursanci__36[[#This Row],[Godzina zakoñczenia]]-kursanci__36[[#This Row],[Godzina rozpoczêcia]]</f>
        <v>5.2083333333333315E-2</v>
      </c>
      <c r="H87" s="1">
        <f>kursanci__36[[#This Row],[trwanie]]*24</f>
        <v>1.2499999999999996</v>
      </c>
      <c r="I87" s="1">
        <f>kursanci__36[[#This Row],[Stawka za godzinê]]*kursanci__36[[#This Row],[godz]]</f>
        <v>74.999999999999972</v>
      </c>
    </row>
    <row r="88" spans="1:9" x14ac:dyDescent="0.25">
      <c r="A88" s="1" t="s">
        <v>19</v>
      </c>
      <c r="B88" s="1" t="s">
        <v>14</v>
      </c>
      <c r="C88" s="1" t="s">
        <v>63</v>
      </c>
      <c r="D88" s="2">
        <v>0.375</v>
      </c>
      <c r="E88" s="2">
        <v>0.42708333333333331</v>
      </c>
      <c r="F88">
        <v>40</v>
      </c>
      <c r="G88" s="2">
        <f>kursanci__36[[#This Row],[Godzina zakoñczenia]]-kursanci__36[[#This Row],[Godzina rozpoczêcia]]</f>
        <v>5.2083333333333315E-2</v>
      </c>
      <c r="H88" s="1">
        <f>kursanci__36[[#This Row],[trwanie]]*24</f>
        <v>1.2499999999999996</v>
      </c>
      <c r="I88" s="1">
        <f>kursanci__36[[#This Row],[Stawka za godzinê]]*kursanci__36[[#This Row],[godz]]</f>
        <v>49.999999999999986</v>
      </c>
    </row>
    <row r="89" spans="1:9" x14ac:dyDescent="0.25">
      <c r="A89" s="1" t="s">
        <v>12</v>
      </c>
      <c r="B89" s="1" t="s">
        <v>7</v>
      </c>
      <c r="C89" s="1" t="s">
        <v>63</v>
      </c>
      <c r="D89" s="2">
        <v>0.4375</v>
      </c>
      <c r="E89" s="2">
        <v>0.48958333333333331</v>
      </c>
      <c r="F89">
        <v>60</v>
      </c>
      <c r="G89" s="2">
        <f>kursanci__36[[#This Row],[Godzina zakoñczenia]]-kursanci__36[[#This Row],[Godzina rozpoczêcia]]</f>
        <v>5.2083333333333315E-2</v>
      </c>
      <c r="H89" s="1">
        <f>kursanci__36[[#This Row],[trwanie]]*24</f>
        <v>1.2499999999999996</v>
      </c>
      <c r="I89" s="1">
        <f>kursanci__36[[#This Row],[Stawka za godzinê]]*kursanci__36[[#This Row],[godz]]</f>
        <v>74.999999999999972</v>
      </c>
    </row>
    <row r="90" spans="1:9" x14ac:dyDescent="0.25">
      <c r="A90" s="1" t="s">
        <v>62</v>
      </c>
      <c r="B90" s="1" t="s">
        <v>7</v>
      </c>
      <c r="C90" s="1" t="s">
        <v>69</v>
      </c>
      <c r="D90" s="2">
        <v>0.44791666666666669</v>
      </c>
      <c r="E90" s="2">
        <v>0.5</v>
      </c>
      <c r="F90">
        <v>60</v>
      </c>
      <c r="G90" s="2">
        <f>kursanci__36[[#This Row],[Godzina zakoñczenia]]-kursanci__36[[#This Row],[Godzina rozpoczêcia]]</f>
        <v>5.2083333333333315E-2</v>
      </c>
      <c r="H90" s="1">
        <f>kursanci__36[[#This Row],[trwanie]]*24</f>
        <v>1.2499999999999996</v>
      </c>
      <c r="I90" s="1">
        <f>kursanci__36[[#This Row],[Stawka za godzinê]]*kursanci__36[[#This Row],[godz]]</f>
        <v>74.999999999999972</v>
      </c>
    </row>
    <row r="91" spans="1:9" x14ac:dyDescent="0.25">
      <c r="A91" s="1" t="s">
        <v>62</v>
      </c>
      <c r="B91" s="1" t="s">
        <v>7</v>
      </c>
      <c r="C91" s="1" t="s">
        <v>69</v>
      </c>
      <c r="D91" s="2">
        <v>0.5</v>
      </c>
      <c r="E91" s="2">
        <v>0.54166666666666663</v>
      </c>
      <c r="F91">
        <v>60</v>
      </c>
      <c r="G91" s="2">
        <f>kursanci__36[[#This Row],[Godzina zakoñczenia]]-kursanci__36[[#This Row],[Godzina rozpoczêcia]]</f>
        <v>4.166666666666663E-2</v>
      </c>
      <c r="H91" s="1">
        <f>kursanci__36[[#This Row],[trwanie]]*24</f>
        <v>0.99999999999999911</v>
      </c>
      <c r="I91" s="1">
        <f>kursanci__36[[#This Row],[Stawka za godzinê]]*kursanci__36[[#This Row],[godz]]</f>
        <v>59.999999999999943</v>
      </c>
    </row>
    <row r="92" spans="1:9" x14ac:dyDescent="0.25">
      <c r="A92" s="1" t="s">
        <v>24</v>
      </c>
      <c r="B92" s="1" t="s">
        <v>10</v>
      </c>
      <c r="C92" s="1" t="s">
        <v>69</v>
      </c>
      <c r="D92" s="2">
        <v>0.55208333333333337</v>
      </c>
      <c r="E92" s="2">
        <v>0.63541666666666663</v>
      </c>
      <c r="F92">
        <v>50</v>
      </c>
      <c r="G92" s="2">
        <f>kursanci__36[[#This Row],[Godzina zakoñczenia]]-kursanci__36[[#This Row],[Godzina rozpoczêcia]]</f>
        <v>8.3333333333333259E-2</v>
      </c>
      <c r="H92" s="1">
        <f>kursanci__36[[#This Row],[trwanie]]*24</f>
        <v>1.9999999999999982</v>
      </c>
      <c r="I92" s="1">
        <f>kursanci__36[[#This Row],[Stawka za godzinê]]*kursanci__36[[#This Row],[godz]]</f>
        <v>99.999999999999915</v>
      </c>
    </row>
    <row r="93" spans="1:9" x14ac:dyDescent="0.25">
      <c r="A93" s="1" t="s">
        <v>23</v>
      </c>
      <c r="B93" s="1" t="s">
        <v>7</v>
      </c>
      <c r="C93" s="1" t="s">
        <v>69</v>
      </c>
      <c r="D93" s="2">
        <v>0.64583333333333337</v>
      </c>
      <c r="E93" s="2">
        <v>0.71875</v>
      </c>
      <c r="F93">
        <v>60</v>
      </c>
      <c r="G93" s="2">
        <f>kursanci__36[[#This Row],[Godzina zakoñczenia]]-kursanci__36[[#This Row],[Godzina rozpoczêcia]]</f>
        <v>7.291666666666663E-2</v>
      </c>
      <c r="H93" s="1">
        <f>kursanci__36[[#This Row],[trwanie]]*24</f>
        <v>1.7499999999999991</v>
      </c>
      <c r="I93" s="1">
        <f>kursanci__36[[#This Row],[Stawka za godzinê]]*kursanci__36[[#This Row],[godz]]</f>
        <v>104.99999999999994</v>
      </c>
    </row>
    <row r="94" spans="1:9" x14ac:dyDescent="0.25">
      <c r="A94" s="1" t="s">
        <v>9</v>
      </c>
      <c r="B94" s="1" t="s">
        <v>10</v>
      </c>
      <c r="C94" s="1" t="s">
        <v>69</v>
      </c>
      <c r="D94" s="2">
        <v>0.375</v>
      </c>
      <c r="E94" s="2">
        <v>0.4375</v>
      </c>
      <c r="F94">
        <v>50</v>
      </c>
      <c r="G94" s="2">
        <f>kursanci__36[[#This Row],[Godzina zakoñczenia]]-kursanci__36[[#This Row],[Godzina rozpoczêcia]]</f>
        <v>6.25E-2</v>
      </c>
      <c r="H94" s="1">
        <f>kursanci__36[[#This Row],[trwanie]]*24</f>
        <v>1.5</v>
      </c>
      <c r="I94" s="1">
        <f>kursanci__36[[#This Row],[Stawka za godzinê]]*kursanci__36[[#This Row],[godz]]</f>
        <v>75</v>
      </c>
    </row>
    <row r="95" spans="1:9" x14ac:dyDescent="0.25">
      <c r="A95" s="1" t="s">
        <v>23</v>
      </c>
      <c r="B95" s="1" t="s">
        <v>7</v>
      </c>
      <c r="C95" s="1" t="s">
        <v>89</v>
      </c>
      <c r="D95" s="2">
        <v>0.55208333333333337</v>
      </c>
      <c r="E95" s="2">
        <v>0.60416666666666663</v>
      </c>
      <c r="F95">
        <v>60</v>
      </c>
      <c r="G95" s="2">
        <f>kursanci__36[[#This Row],[Godzina zakoñczenia]]-kursanci__36[[#This Row],[Godzina rozpoczêcia]]</f>
        <v>5.2083333333333259E-2</v>
      </c>
      <c r="H95" s="1">
        <f>kursanci__36[[#This Row],[trwanie]]*24</f>
        <v>1.2499999999999982</v>
      </c>
      <c r="I95" s="1">
        <f>kursanci__36[[#This Row],[Stawka za godzinê]]*kursanci__36[[#This Row],[godz]]</f>
        <v>74.999999999999886</v>
      </c>
    </row>
    <row r="96" spans="1:9" x14ac:dyDescent="0.25">
      <c r="A96" s="1" t="s">
        <v>19</v>
      </c>
      <c r="B96" s="1" t="s">
        <v>7</v>
      </c>
      <c r="C96" s="1" t="s">
        <v>89</v>
      </c>
      <c r="D96" s="2">
        <v>0.39583333333333331</v>
      </c>
      <c r="E96" s="2">
        <v>0.45833333333333331</v>
      </c>
      <c r="F96">
        <v>60</v>
      </c>
      <c r="G96" s="2">
        <f>kursanci__36[[#This Row],[Godzina zakoñczenia]]-kursanci__36[[#This Row],[Godzina rozpoczêcia]]</f>
        <v>6.25E-2</v>
      </c>
      <c r="H96" s="1">
        <f>kursanci__36[[#This Row],[trwanie]]*24</f>
        <v>1.5</v>
      </c>
      <c r="I96" s="1">
        <f>kursanci__36[[#This Row],[Stawka za godzinê]]*kursanci__36[[#This Row],[godz]]</f>
        <v>90</v>
      </c>
    </row>
    <row r="97" spans="1:9" x14ac:dyDescent="0.25">
      <c r="A97" s="1" t="s">
        <v>12</v>
      </c>
      <c r="B97" s="1" t="s">
        <v>10</v>
      </c>
      <c r="C97" s="1" t="s">
        <v>89</v>
      </c>
      <c r="D97" s="2">
        <v>0.45833333333333331</v>
      </c>
      <c r="E97" s="2">
        <v>0.51041666666666663</v>
      </c>
      <c r="F97">
        <v>50</v>
      </c>
      <c r="G97" s="2">
        <f>kursanci__36[[#This Row],[Godzina zakoñczenia]]-kursanci__36[[#This Row],[Godzina rozpoczêcia]]</f>
        <v>5.2083333333333315E-2</v>
      </c>
      <c r="H97" s="1">
        <f>kursanci__36[[#This Row],[trwanie]]*24</f>
        <v>1.2499999999999996</v>
      </c>
      <c r="I97" s="1">
        <f>kursanci__36[[#This Row],[Stawka za godzinê]]*kursanci__36[[#This Row],[godz]]</f>
        <v>62.499999999999979</v>
      </c>
    </row>
    <row r="98" spans="1:9" x14ac:dyDescent="0.25">
      <c r="A98" s="1" t="s">
        <v>16</v>
      </c>
      <c r="B98" s="1" t="s">
        <v>7</v>
      </c>
      <c r="C98" s="1" t="s">
        <v>41</v>
      </c>
      <c r="D98" s="2">
        <v>0.57291666666666663</v>
      </c>
      <c r="E98" s="2">
        <v>0.625</v>
      </c>
      <c r="F98">
        <v>60</v>
      </c>
      <c r="G98" s="2">
        <f>kursanci__36[[#This Row],[Godzina zakoñczenia]]-kursanci__36[[#This Row],[Godzina rozpoczêcia]]</f>
        <v>5.208333333333337E-2</v>
      </c>
      <c r="H98" s="1">
        <f>kursanci__36[[#This Row],[trwanie]]*24</f>
        <v>1.2500000000000009</v>
      </c>
      <c r="I98" s="1">
        <f>kursanci__36[[#This Row],[Stawka za godzinê]]*kursanci__36[[#This Row],[godz]]</f>
        <v>75.000000000000057</v>
      </c>
    </row>
    <row r="99" spans="1:9" x14ac:dyDescent="0.25">
      <c r="A99" s="1" t="s">
        <v>6</v>
      </c>
      <c r="B99" s="1" t="s">
        <v>7</v>
      </c>
      <c r="C99" s="1" t="s">
        <v>41</v>
      </c>
      <c r="D99" s="2">
        <v>0.53125</v>
      </c>
      <c r="E99" s="2">
        <v>0.57291666666666663</v>
      </c>
      <c r="F99">
        <v>60</v>
      </c>
      <c r="G99" s="2">
        <f>kursanci__36[[#This Row],[Godzina zakoñczenia]]-kursanci__36[[#This Row],[Godzina rozpoczêcia]]</f>
        <v>4.166666666666663E-2</v>
      </c>
      <c r="H99" s="1">
        <f>kursanci__36[[#This Row],[trwanie]]*24</f>
        <v>0.99999999999999911</v>
      </c>
      <c r="I99" s="1">
        <f>kursanci__36[[#This Row],[Stawka za godzinê]]*kursanci__36[[#This Row],[godz]]</f>
        <v>59.999999999999943</v>
      </c>
    </row>
    <row r="100" spans="1:9" x14ac:dyDescent="0.25">
      <c r="A100" s="1" t="s">
        <v>23</v>
      </c>
      <c r="B100" s="1" t="s">
        <v>7</v>
      </c>
      <c r="C100" s="1" t="s">
        <v>41</v>
      </c>
      <c r="D100" s="2">
        <v>0.45833333333333331</v>
      </c>
      <c r="E100" s="2">
        <v>0.52083333333333337</v>
      </c>
      <c r="F100">
        <v>60</v>
      </c>
      <c r="G100" s="2">
        <f>kursanci__36[[#This Row],[Godzina zakoñczenia]]-kursanci__36[[#This Row],[Godzina rozpoczêcia]]</f>
        <v>6.2500000000000056E-2</v>
      </c>
      <c r="H100" s="1">
        <f>kursanci__36[[#This Row],[trwanie]]*24</f>
        <v>1.5000000000000013</v>
      </c>
      <c r="I100" s="1">
        <f>kursanci__36[[#This Row],[Stawka za godzinê]]*kursanci__36[[#This Row],[godz]]</f>
        <v>90.000000000000085</v>
      </c>
    </row>
    <row r="101" spans="1:9" x14ac:dyDescent="0.25">
      <c r="A101" s="1" t="s">
        <v>18</v>
      </c>
      <c r="B101" s="1" t="s">
        <v>7</v>
      </c>
      <c r="C101" s="1" t="s">
        <v>41</v>
      </c>
      <c r="D101" s="2">
        <v>0.65625</v>
      </c>
      <c r="E101" s="2">
        <v>0.71875</v>
      </c>
      <c r="F101">
        <v>60</v>
      </c>
      <c r="G101" s="2">
        <f>kursanci__36[[#This Row],[Godzina zakoñczenia]]-kursanci__36[[#This Row],[Godzina rozpoczêcia]]</f>
        <v>6.25E-2</v>
      </c>
      <c r="H101" s="1">
        <f>kursanci__36[[#This Row],[trwanie]]*24</f>
        <v>1.5</v>
      </c>
      <c r="I101" s="1">
        <f>kursanci__36[[#This Row],[Stawka za godzinê]]*kursanci__36[[#This Row],[godz]]</f>
        <v>90</v>
      </c>
    </row>
    <row r="102" spans="1:9" x14ac:dyDescent="0.25">
      <c r="A102" s="1" t="s">
        <v>26</v>
      </c>
      <c r="B102" s="1" t="s">
        <v>14</v>
      </c>
      <c r="C102" s="1" t="s">
        <v>41</v>
      </c>
      <c r="D102" s="2">
        <v>0.375</v>
      </c>
      <c r="E102" s="2">
        <v>0.41666666666666669</v>
      </c>
      <c r="F102">
        <v>40</v>
      </c>
      <c r="G102" s="2">
        <f>kursanci__36[[#This Row],[Godzina zakoñczenia]]-kursanci__36[[#This Row],[Godzina rozpoczêcia]]</f>
        <v>4.1666666666666685E-2</v>
      </c>
      <c r="H102" s="1">
        <f>kursanci__36[[#This Row],[trwanie]]*24</f>
        <v>1.0000000000000004</v>
      </c>
      <c r="I102" s="1">
        <f>kursanci__36[[#This Row],[Stawka za godzinê]]*kursanci__36[[#This Row],[godz]]</f>
        <v>40.000000000000014</v>
      </c>
    </row>
    <row r="103" spans="1:9" x14ac:dyDescent="0.25">
      <c r="A103" s="1" t="s">
        <v>6</v>
      </c>
      <c r="B103" s="1" t="s">
        <v>7</v>
      </c>
      <c r="C103" s="1" t="s">
        <v>64</v>
      </c>
      <c r="D103" s="2">
        <v>0.47916666666666669</v>
      </c>
      <c r="E103" s="2">
        <v>0.55208333333333337</v>
      </c>
      <c r="F103">
        <v>60</v>
      </c>
      <c r="G103" s="2">
        <f>kursanci__36[[#This Row],[Godzina zakoñczenia]]-kursanci__36[[#This Row],[Godzina rozpoczêcia]]</f>
        <v>7.2916666666666685E-2</v>
      </c>
      <c r="H103" s="1">
        <f>kursanci__36[[#This Row],[trwanie]]*24</f>
        <v>1.7500000000000004</v>
      </c>
      <c r="I103" s="1">
        <f>kursanci__36[[#This Row],[Stawka za godzinê]]*kursanci__36[[#This Row],[godz]]</f>
        <v>105.00000000000003</v>
      </c>
    </row>
    <row r="104" spans="1:9" x14ac:dyDescent="0.25">
      <c r="A104" s="1" t="s">
        <v>13</v>
      </c>
      <c r="B104" s="1" t="s">
        <v>14</v>
      </c>
      <c r="C104" s="1" t="s">
        <v>64</v>
      </c>
      <c r="D104" s="2">
        <v>0.375</v>
      </c>
      <c r="E104" s="2">
        <v>0.42708333333333331</v>
      </c>
      <c r="F104">
        <v>40</v>
      </c>
      <c r="G104" s="2">
        <f>kursanci__36[[#This Row],[Godzina zakoñczenia]]-kursanci__36[[#This Row],[Godzina rozpoczêcia]]</f>
        <v>5.2083333333333315E-2</v>
      </c>
      <c r="H104" s="1">
        <f>kursanci__36[[#This Row],[trwanie]]*24</f>
        <v>1.2499999999999996</v>
      </c>
      <c r="I104" s="1">
        <f>kursanci__36[[#This Row],[Stawka za godzinê]]*kursanci__36[[#This Row],[godz]]</f>
        <v>49.999999999999986</v>
      </c>
    </row>
    <row r="105" spans="1:9" x14ac:dyDescent="0.25">
      <c r="A105" s="1" t="s">
        <v>19</v>
      </c>
      <c r="B105" s="1" t="s">
        <v>7</v>
      </c>
      <c r="C105" s="1" t="s">
        <v>64</v>
      </c>
      <c r="D105" s="2">
        <v>0.4375</v>
      </c>
      <c r="E105" s="2">
        <v>0.47916666666666669</v>
      </c>
      <c r="F105">
        <v>60</v>
      </c>
      <c r="G105" s="2">
        <f>kursanci__36[[#This Row],[Godzina zakoñczenia]]-kursanci__36[[#This Row],[Godzina rozpoczêcia]]</f>
        <v>4.1666666666666685E-2</v>
      </c>
      <c r="H105" s="1">
        <f>kursanci__36[[#This Row],[trwanie]]*24</f>
        <v>1.0000000000000004</v>
      </c>
      <c r="I105" s="1">
        <f>kursanci__36[[#This Row],[Stawka za godzinê]]*kursanci__36[[#This Row],[godz]]</f>
        <v>60.000000000000028</v>
      </c>
    </row>
    <row r="106" spans="1:9" x14ac:dyDescent="0.25">
      <c r="A106" s="1" t="s">
        <v>16</v>
      </c>
      <c r="B106" s="1" t="s">
        <v>10</v>
      </c>
      <c r="C106" s="1" t="s">
        <v>70</v>
      </c>
      <c r="D106" s="2">
        <v>0.375</v>
      </c>
      <c r="E106" s="2">
        <v>0.45833333333333331</v>
      </c>
      <c r="F106">
        <v>50</v>
      </c>
      <c r="G106" s="2">
        <f>kursanci__36[[#This Row],[Godzina zakoñczenia]]-kursanci__36[[#This Row],[Godzina rozpoczêcia]]</f>
        <v>8.3333333333333315E-2</v>
      </c>
      <c r="H106" s="1">
        <f>kursanci__36[[#This Row],[trwanie]]*24</f>
        <v>1.9999999999999996</v>
      </c>
      <c r="I106" s="1">
        <f>kursanci__36[[#This Row],[Stawka za godzinê]]*kursanci__36[[#This Row],[godz]]</f>
        <v>99.999999999999972</v>
      </c>
    </row>
    <row r="107" spans="1:9" x14ac:dyDescent="0.25">
      <c r="A107" s="1" t="s">
        <v>6</v>
      </c>
      <c r="B107" s="1" t="s">
        <v>7</v>
      </c>
      <c r="C107" s="1" t="s">
        <v>70</v>
      </c>
      <c r="D107" s="2">
        <v>0.65625</v>
      </c>
      <c r="E107" s="2">
        <v>0.72916666666666663</v>
      </c>
      <c r="F107">
        <v>60</v>
      </c>
      <c r="G107" s="2">
        <f>kursanci__36[[#This Row],[Godzina zakoñczenia]]-kursanci__36[[#This Row],[Godzina rozpoczêcia]]</f>
        <v>7.291666666666663E-2</v>
      </c>
      <c r="H107" s="1">
        <f>kursanci__36[[#This Row],[trwanie]]*24</f>
        <v>1.7499999999999991</v>
      </c>
      <c r="I107" s="1">
        <f>kursanci__36[[#This Row],[Stawka za godzinê]]*kursanci__36[[#This Row],[godz]]</f>
        <v>104.99999999999994</v>
      </c>
    </row>
    <row r="108" spans="1:9" x14ac:dyDescent="0.25">
      <c r="A108" s="1" t="s">
        <v>23</v>
      </c>
      <c r="B108" s="1" t="s">
        <v>14</v>
      </c>
      <c r="C108" s="1" t="s">
        <v>70</v>
      </c>
      <c r="D108" s="2">
        <v>0.54166666666666663</v>
      </c>
      <c r="E108" s="2">
        <v>0.625</v>
      </c>
      <c r="F108">
        <v>40</v>
      </c>
      <c r="G108" s="2">
        <f>kursanci__36[[#This Row],[Godzina zakoñczenia]]-kursanci__36[[#This Row],[Godzina rozpoczêcia]]</f>
        <v>8.333333333333337E-2</v>
      </c>
      <c r="H108" s="1">
        <f>kursanci__36[[#This Row],[trwanie]]*24</f>
        <v>2.0000000000000009</v>
      </c>
      <c r="I108" s="1">
        <f>kursanci__36[[#This Row],[Stawka za godzinê]]*kursanci__36[[#This Row],[godz]]</f>
        <v>80.000000000000028</v>
      </c>
    </row>
    <row r="109" spans="1:9" x14ac:dyDescent="0.25">
      <c r="A109" s="1" t="s">
        <v>27</v>
      </c>
      <c r="B109" s="1" t="s">
        <v>10</v>
      </c>
      <c r="C109" s="1" t="s">
        <v>70</v>
      </c>
      <c r="D109" s="2">
        <v>0.45833333333333331</v>
      </c>
      <c r="E109" s="2">
        <v>0.5</v>
      </c>
      <c r="F109">
        <v>50</v>
      </c>
      <c r="G109" s="2">
        <f>kursanci__36[[#This Row],[Godzina zakoñczenia]]-kursanci__36[[#This Row],[Godzina rozpoczêcia]]</f>
        <v>4.1666666666666685E-2</v>
      </c>
      <c r="H109" s="1">
        <f>kursanci__36[[#This Row],[trwanie]]*24</f>
        <v>1.0000000000000004</v>
      </c>
      <c r="I109" s="1">
        <f>kursanci__36[[#This Row],[Stawka za godzinê]]*kursanci__36[[#This Row],[godz]]</f>
        <v>50.000000000000021</v>
      </c>
    </row>
    <row r="110" spans="1:9" x14ac:dyDescent="0.25">
      <c r="A110" s="1" t="s">
        <v>24</v>
      </c>
      <c r="B110" s="1" t="s">
        <v>10</v>
      </c>
      <c r="C110" s="1" t="s">
        <v>90</v>
      </c>
      <c r="D110" s="2">
        <v>0.52083333333333337</v>
      </c>
      <c r="E110" s="2">
        <v>0.57291666666666663</v>
      </c>
      <c r="F110">
        <v>50</v>
      </c>
      <c r="G110" s="2">
        <f>kursanci__36[[#This Row],[Godzina zakoñczenia]]-kursanci__36[[#This Row],[Godzina rozpoczêcia]]</f>
        <v>5.2083333333333259E-2</v>
      </c>
      <c r="H110" s="1">
        <f>kursanci__36[[#This Row],[trwanie]]*24</f>
        <v>1.2499999999999982</v>
      </c>
      <c r="I110" s="1">
        <f>kursanci__36[[#This Row],[Stawka za godzinê]]*kursanci__36[[#This Row],[godz]]</f>
        <v>62.499999999999915</v>
      </c>
    </row>
    <row r="111" spans="1:9" x14ac:dyDescent="0.25">
      <c r="A111" s="1" t="s">
        <v>23</v>
      </c>
      <c r="B111" s="1" t="s">
        <v>7</v>
      </c>
      <c r="C111" s="1" t="s">
        <v>90</v>
      </c>
      <c r="D111" s="2">
        <v>0.375</v>
      </c>
      <c r="E111" s="2">
        <v>0.42708333333333331</v>
      </c>
      <c r="F111">
        <v>60</v>
      </c>
      <c r="G111" s="2">
        <f>kursanci__36[[#This Row],[Godzina zakoñczenia]]-kursanci__36[[#This Row],[Godzina rozpoczêcia]]</f>
        <v>5.2083333333333315E-2</v>
      </c>
      <c r="H111" s="1">
        <f>kursanci__36[[#This Row],[trwanie]]*24</f>
        <v>1.2499999999999996</v>
      </c>
      <c r="I111" s="1">
        <f>kursanci__36[[#This Row],[Stawka za godzinê]]*kursanci__36[[#This Row],[godz]]</f>
        <v>74.999999999999972</v>
      </c>
    </row>
    <row r="112" spans="1:9" x14ac:dyDescent="0.25">
      <c r="A112" s="1" t="s">
        <v>26</v>
      </c>
      <c r="B112" s="1" t="s">
        <v>14</v>
      </c>
      <c r="C112" s="1" t="s">
        <v>90</v>
      </c>
      <c r="D112" s="2">
        <v>0.45833333333333331</v>
      </c>
      <c r="E112" s="2">
        <v>0.5</v>
      </c>
      <c r="F112">
        <v>40</v>
      </c>
      <c r="G112" s="2">
        <f>kursanci__36[[#This Row],[Godzina zakoñczenia]]-kursanci__36[[#This Row],[Godzina rozpoczêcia]]</f>
        <v>4.1666666666666685E-2</v>
      </c>
      <c r="H112" s="1">
        <f>kursanci__36[[#This Row],[trwanie]]*24</f>
        <v>1.0000000000000004</v>
      </c>
      <c r="I112" s="1">
        <f>kursanci__36[[#This Row],[Stawka za godzinê]]*kursanci__36[[#This Row],[godz]]</f>
        <v>40.000000000000014</v>
      </c>
    </row>
    <row r="113" spans="1:9" x14ac:dyDescent="0.25">
      <c r="A113" s="1" t="s">
        <v>9</v>
      </c>
      <c r="B113" s="1" t="s">
        <v>10</v>
      </c>
      <c r="C113" s="1" t="s">
        <v>90</v>
      </c>
      <c r="D113" s="2">
        <v>0.60416666666666663</v>
      </c>
      <c r="E113" s="2">
        <v>0.67708333333333337</v>
      </c>
      <c r="F113">
        <v>50</v>
      </c>
      <c r="G113" s="2">
        <f>kursanci__36[[#This Row],[Godzina zakoñczenia]]-kursanci__36[[#This Row],[Godzina rozpoczêcia]]</f>
        <v>7.2916666666666741E-2</v>
      </c>
      <c r="H113" s="1">
        <f>kursanci__36[[#This Row],[trwanie]]*24</f>
        <v>1.7500000000000018</v>
      </c>
      <c r="I113" s="1">
        <f>kursanci__36[[#This Row],[Stawka za godzinê]]*kursanci__36[[#This Row],[godz]]</f>
        <v>87.500000000000085</v>
      </c>
    </row>
    <row r="114" spans="1:9" x14ac:dyDescent="0.25">
      <c r="A114" s="1" t="s">
        <v>13</v>
      </c>
      <c r="B114" s="1" t="s">
        <v>14</v>
      </c>
      <c r="C114" s="1" t="s">
        <v>22</v>
      </c>
      <c r="D114" s="2">
        <v>0.46875</v>
      </c>
      <c r="E114" s="2">
        <v>0.52083333333333337</v>
      </c>
      <c r="F114">
        <v>40</v>
      </c>
      <c r="G114" s="2">
        <f>kursanci__36[[#This Row],[Godzina zakoñczenia]]-kursanci__36[[#This Row],[Godzina rozpoczêcia]]</f>
        <v>5.208333333333337E-2</v>
      </c>
      <c r="H114" s="1">
        <f>kursanci__36[[#This Row],[trwanie]]*24</f>
        <v>1.2500000000000009</v>
      </c>
      <c r="I114" s="1">
        <f>kursanci__36[[#This Row],[Stawka za godzinê]]*kursanci__36[[#This Row],[godz]]</f>
        <v>50.000000000000036</v>
      </c>
    </row>
    <row r="115" spans="1:9" x14ac:dyDescent="0.25">
      <c r="A115" s="1" t="s">
        <v>13</v>
      </c>
      <c r="B115" s="1" t="s">
        <v>14</v>
      </c>
      <c r="C115" s="1" t="s">
        <v>22</v>
      </c>
      <c r="D115" s="2">
        <v>0.625</v>
      </c>
      <c r="E115" s="2">
        <v>0.70833333333333337</v>
      </c>
      <c r="F115">
        <v>40</v>
      </c>
      <c r="G115" s="2">
        <f>kursanci__36[[#This Row],[Godzina zakoñczenia]]-kursanci__36[[#This Row],[Godzina rozpoczêcia]]</f>
        <v>8.333333333333337E-2</v>
      </c>
      <c r="H115" s="1">
        <f>kursanci__36[[#This Row],[trwanie]]*24</f>
        <v>2.0000000000000009</v>
      </c>
      <c r="I115" s="1">
        <f>kursanci__36[[#This Row],[Stawka za godzinê]]*kursanci__36[[#This Row],[godz]]</f>
        <v>80.000000000000028</v>
      </c>
    </row>
    <row r="116" spans="1:9" x14ac:dyDescent="0.25">
      <c r="A116" s="1" t="s">
        <v>23</v>
      </c>
      <c r="B116" s="1" t="s">
        <v>7</v>
      </c>
      <c r="C116" s="1" t="s">
        <v>22</v>
      </c>
      <c r="D116" s="2">
        <v>0.70833333333333337</v>
      </c>
      <c r="E116" s="2">
        <v>0.76041666666666663</v>
      </c>
      <c r="F116">
        <v>60</v>
      </c>
      <c r="G116" s="2">
        <f>kursanci__36[[#This Row],[Godzina zakoñczenia]]-kursanci__36[[#This Row],[Godzina rozpoczêcia]]</f>
        <v>5.2083333333333259E-2</v>
      </c>
      <c r="H116" s="1">
        <f>kursanci__36[[#This Row],[trwanie]]*24</f>
        <v>1.2499999999999982</v>
      </c>
      <c r="I116" s="1">
        <f>kursanci__36[[#This Row],[Stawka za godzinê]]*kursanci__36[[#This Row],[godz]]</f>
        <v>74.999999999999886</v>
      </c>
    </row>
    <row r="117" spans="1:9" x14ac:dyDescent="0.25">
      <c r="A117" s="1" t="s">
        <v>9</v>
      </c>
      <c r="B117" s="1" t="s">
        <v>10</v>
      </c>
      <c r="C117" s="1" t="s">
        <v>22</v>
      </c>
      <c r="D117" s="2">
        <v>0.53125</v>
      </c>
      <c r="E117" s="2">
        <v>0.61458333333333337</v>
      </c>
      <c r="F117">
        <v>50</v>
      </c>
      <c r="G117" s="2">
        <f>kursanci__36[[#This Row],[Godzina zakoñczenia]]-kursanci__36[[#This Row],[Godzina rozpoczêcia]]</f>
        <v>8.333333333333337E-2</v>
      </c>
      <c r="H117" s="1">
        <f>kursanci__36[[#This Row],[trwanie]]*24</f>
        <v>2.0000000000000009</v>
      </c>
      <c r="I117" s="1">
        <f>kursanci__36[[#This Row],[Stawka za godzinê]]*kursanci__36[[#This Row],[godz]]</f>
        <v>100.00000000000004</v>
      </c>
    </row>
    <row r="118" spans="1:9" x14ac:dyDescent="0.25">
      <c r="A118" s="1" t="s">
        <v>12</v>
      </c>
      <c r="B118" s="1" t="s">
        <v>7</v>
      </c>
      <c r="C118" s="1" t="s">
        <v>22</v>
      </c>
      <c r="D118" s="2">
        <v>0.39583333333333331</v>
      </c>
      <c r="E118" s="2">
        <v>0.45833333333333331</v>
      </c>
      <c r="F118">
        <v>60</v>
      </c>
      <c r="G118" s="2">
        <f>kursanci__36[[#This Row],[Godzina zakoñczenia]]-kursanci__36[[#This Row],[Godzina rozpoczêcia]]</f>
        <v>6.25E-2</v>
      </c>
      <c r="H118" s="1">
        <f>kursanci__36[[#This Row],[trwanie]]*24</f>
        <v>1.5</v>
      </c>
      <c r="I118" s="1">
        <f>kursanci__36[[#This Row],[Stawka za godzinê]]*kursanci__36[[#This Row],[godz]]</f>
        <v>90</v>
      </c>
    </row>
    <row r="119" spans="1:9" x14ac:dyDescent="0.25">
      <c r="A119" s="1" t="s">
        <v>16</v>
      </c>
      <c r="B119" s="1" t="s">
        <v>10</v>
      </c>
      <c r="C119" s="1" t="s">
        <v>42</v>
      </c>
      <c r="D119" s="2">
        <v>0.5625</v>
      </c>
      <c r="E119" s="2">
        <v>0.63541666666666663</v>
      </c>
      <c r="F119">
        <v>50</v>
      </c>
      <c r="G119" s="2">
        <f>kursanci__36[[#This Row],[Godzina zakoñczenia]]-kursanci__36[[#This Row],[Godzina rozpoczêcia]]</f>
        <v>7.291666666666663E-2</v>
      </c>
      <c r="H119" s="1">
        <f>kursanci__36[[#This Row],[trwanie]]*24</f>
        <v>1.7499999999999991</v>
      </c>
      <c r="I119" s="1">
        <f>kursanci__36[[#This Row],[Stawka za godzinê]]*kursanci__36[[#This Row],[godz]]</f>
        <v>87.499999999999957</v>
      </c>
    </row>
    <row r="120" spans="1:9" x14ac:dyDescent="0.25">
      <c r="A120" s="1" t="s">
        <v>26</v>
      </c>
      <c r="B120" s="1" t="s">
        <v>14</v>
      </c>
      <c r="C120" s="1" t="s">
        <v>42</v>
      </c>
      <c r="D120" s="2">
        <v>0.375</v>
      </c>
      <c r="E120" s="2">
        <v>0.45833333333333331</v>
      </c>
      <c r="F120">
        <v>40</v>
      </c>
      <c r="G120" s="2">
        <f>kursanci__36[[#This Row],[Godzina zakoñczenia]]-kursanci__36[[#This Row],[Godzina rozpoczêcia]]</f>
        <v>8.3333333333333315E-2</v>
      </c>
      <c r="H120" s="1">
        <f>kursanci__36[[#This Row],[trwanie]]*24</f>
        <v>1.9999999999999996</v>
      </c>
      <c r="I120" s="1">
        <f>kursanci__36[[#This Row],[Stawka za godzinê]]*kursanci__36[[#This Row],[godz]]</f>
        <v>79.999999999999986</v>
      </c>
    </row>
    <row r="121" spans="1:9" x14ac:dyDescent="0.25">
      <c r="A121" s="1" t="s">
        <v>26</v>
      </c>
      <c r="B121" s="1" t="s">
        <v>14</v>
      </c>
      <c r="C121" s="1" t="s">
        <v>42</v>
      </c>
      <c r="D121" s="2">
        <v>0.46875</v>
      </c>
      <c r="E121" s="2">
        <v>0.53125</v>
      </c>
      <c r="F121">
        <v>40</v>
      </c>
      <c r="G121" s="2">
        <f>kursanci__36[[#This Row],[Godzina zakoñczenia]]-kursanci__36[[#This Row],[Godzina rozpoczêcia]]</f>
        <v>6.25E-2</v>
      </c>
      <c r="H121" s="1">
        <f>kursanci__36[[#This Row],[trwanie]]*24</f>
        <v>1.5</v>
      </c>
      <c r="I121" s="1">
        <f>kursanci__36[[#This Row],[Stawka za godzinê]]*kursanci__36[[#This Row],[godz]]</f>
        <v>60</v>
      </c>
    </row>
    <row r="122" spans="1:9" x14ac:dyDescent="0.25">
      <c r="A122" s="1" t="s">
        <v>43</v>
      </c>
      <c r="B122" s="1" t="s">
        <v>14</v>
      </c>
      <c r="C122" s="1" t="s">
        <v>42</v>
      </c>
      <c r="D122" s="2">
        <v>0.66666666666666663</v>
      </c>
      <c r="E122" s="2">
        <v>0.75</v>
      </c>
      <c r="F122">
        <v>40</v>
      </c>
      <c r="G122" s="2">
        <f>kursanci__36[[#This Row],[Godzina zakoñczenia]]-kursanci__36[[#This Row],[Godzina rozpoczêcia]]</f>
        <v>8.333333333333337E-2</v>
      </c>
      <c r="H122" s="1">
        <f>kursanci__36[[#This Row],[trwanie]]*24</f>
        <v>2.0000000000000009</v>
      </c>
      <c r="I122" s="1">
        <f>kursanci__36[[#This Row],[Stawka za godzinê]]*kursanci__36[[#This Row],[godz]]</f>
        <v>80.000000000000028</v>
      </c>
    </row>
    <row r="123" spans="1:9" x14ac:dyDescent="0.25">
      <c r="A123" s="1" t="s">
        <v>24</v>
      </c>
      <c r="B123" s="1" t="s">
        <v>10</v>
      </c>
      <c r="C123" s="1" t="s">
        <v>71</v>
      </c>
      <c r="D123" s="2">
        <v>0.46875</v>
      </c>
      <c r="E123" s="2">
        <v>0.55208333333333337</v>
      </c>
      <c r="F123">
        <v>50</v>
      </c>
      <c r="G123" s="2">
        <f>kursanci__36[[#This Row],[Godzina zakoñczenia]]-kursanci__36[[#This Row],[Godzina rozpoczêcia]]</f>
        <v>8.333333333333337E-2</v>
      </c>
      <c r="H123" s="1">
        <f>kursanci__36[[#This Row],[trwanie]]*24</f>
        <v>2.0000000000000009</v>
      </c>
      <c r="I123" s="1">
        <f>kursanci__36[[#This Row],[Stawka za godzinê]]*kursanci__36[[#This Row],[godz]]</f>
        <v>100.00000000000004</v>
      </c>
    </row>
    <row r="124" spans="1:9" x14ac:dyDescent="0.25">
      <c r="A124" s="1" t="s">
        <v>13</v>
      </c>
      <c r="B124" s="1" t="s">
        <v>14</v>
      </c>
      <c r="C124" s="1" t="s">
        <v>71</v>
      </c>
      <c r="D124" s="2">
        <v>0.57291666666666663</v>
      </c>
      <c r="E124" s="2">
        <v>0.61458333333333337</v>
      </c>
      <c r="F124">
        <v>40</v>
      </c>
      <c r="G124" s="2">
        <f>kursanci__36[[#This Row],[Godzina zakoñczenia]]-kursanci__36[[#This Row],[Godzina rozpoczêcia]]</f>
        <v>4.1666666666666741E-2</v>
      </c>
      <c r="H124" s="1">
        <f>kursanci__36[[#This Row],[trwanie]]*24</f>
        <v>1.0000000000000018</v>
      </c>
      <c r="I124" s="1">
        <f>kursanci__36[[#This Row],[Stawka za godzinê]]*kursanci__36[[#This Row],[godz]]</f>
        <v>40.000000000000071</v>
      </c>
    </row>
    <row r="125" spans="1:9" x14ac:dyDescent="0.25">
      <c r="A125" s="1" t="s">
        <v>18</v>
      </c>
      <c r="B125" s="1" t="s">
        <v>7</v>
      </c>
      <c r="C125" s="1" t="s">
        <v>71</v>
      </c>
      <c r="D125" s="2">
        <v>0.375</v>
      </c>
      <c r="E125" s="2">
        <v>0.4375</v>
      </c>
      <c r="F125">
        <v>60</v>
      </c>
      <c r="G125" s="2">
        <f>kursanci__36[[#This Row],[Godzina zakoñczenia]]-kursanci__36[[#This Row],[Godzina rozpoczêcia]]</f>
        <v>6.25E-2</v>
      </c>
      <c r="H125" s="1">
        <f>kursanci__36[[#This Row],[trwanie]]*24</f>
        <v>1.5</v>
      </c>
      <c r="I125" s="1">
        <f>kursanci__36[[#This Row],[Stawka za godzinê]]*kursanci__36[[#This Row],[godz]]</f>
        <v>90</v>
      </c>
    </row>
    <row r="126" spans="1:9" x14ac:dyDescent="0.25">
      <c r="A126" s="1" t="s">
        <v>24</v>
      </c>
      <c r="B126" s="1" t="s">
        <v>10</v>
      </c>
      <c r="C126" s="1" t="s">
        <v>25</v>
      </c>
      <c r="D126" s="2">
        <v>0.375</v>
      </c>
      <c r="E126" s="2">
        <v>0.42708333333333331</v>
      </c>
      <c r="F126">
        <v>50</v>
      </c>
      <c r="G126" s="2">
        <f>kursanci__36[[#This Row],[Godzina zakoñczenia]]-kursanci__36[[#This Row],[Godzina rozpoczêcia]]</f>
        <v>5.2083333333333315E-2</v>
      </c>
      <c r="H126" s="1">
        <f>kursanci__36[[#This Row],[trwanie]]*24</f>
        <v>1.2499999999999996</v>
      </c>
      <c r="I126" s="1">
        <f>kursanci__36[[#This Row],[Stawka za godzinê]]*kursanci__36[[#This Row],[godz]]</f>
        <v>62.499999999999979</v>
      </c>
    </row>
    <row r="127" spans="1:9" x14ac:dyDescent="0.25">
      <c r="A127" s="1" t="s">
        <v>26</v>
      </c>
      <c r="B127" s="1" t="s">
        <v>14</v>
      </c>
      <c r="C127" s="1" t="s">
        <v>25</v>
      </c>
      <c r="D127" s="2">
        <v>0.4375</v>
      </c>
      <c r="E127" s="2">
        <v>0.47916666666666669</v>
      </c>
      <c r="F127">
        <v>40</v>
      </c>
      <c r="G127" s="2">
        <f>kursanci__36[[#This Row],[Godzina zakoñczenia]]-kursanci__36[[#This Row],[Godzina rozpoczêcia]]</f>
        <v>4.1666666666666685E-2</v>
      </c>
      <c r="H127" s="1">
        <f>kursanci__36[[#This Row],[trwanie]]*24</f>
        <v>1.0000000000000004</v>
      </c>
      <c r="I127" s="1">
        <f>kursanci__36[[#This Row],[Stawka za godzinê]]*kursanci__36[[#This Row],[godz]]</f>
        <v>40.000000000000014</v>
      </c>
    </row>
    <row r="128" spans="1:9" x14ac:dyDescent="0.25">
      <c r="A128" s="1" t="s">
        <v>26</v>
      </c>
      <c r="B128" s="1" t="s">
        <v>14</v>
      </c>
      <c r="C128" s="1" t="s">
        <v>25</v>
      </c>
      <c r="D128" s="2">
        <v>0.47916666666666669</v>
      </c>
      <c r="E128" s="2">
        <v>0.53125</v>
      </c>
      <c r="F128">
        <v>40</v>
      </c>
      <c r="G128" s="2">
        <f>kursanci__36[[#This Row],[Godzina zakoñczenia]]-kursanci__36[[#This Row],[Godzina rozpoczêcia]]</f>
        <v>5.2083333333333315E-2</v>
      </c>
      <c r="H128" s="1">
        <f>kursanci__36[[#This Row],[trwanie]]*24</f>
        <v>1.2499999999999996</v>
      </c>
      <c r="I128" s="1">
        <f>kursanci__36[[#This Row],[Stawka za godzinê]]*kursanci__36[[#This Row],[godz]]</f>
        <v>49.999999999999986</v>
      </c>
    </row>
    <row r="129" spans="1:9" x14ac:dyDescent="0.25">
      <c r="A129" s="1" t="s">
        <v>9</v>
      </c>
      <c r="B129" s="1" t="s">
        <v>10</v>
      </c>
      <c r="C129" s="1" t="s">
        <v>25</v>
      </c>
      <c r="D129" s="2">
        <v>0.53125</v>
      </c>
      <c r="E129" s="2">
        <v>0.59375</v>
      </c>
      <c r="F129">
        <v>50</v>
      </c>
      <c r="G129" s="2">
        <f>kursanci__36[[#This Row],[Godzina zakoñczenia]]-kursanci__36[[#This Row],[Godzina rozpoczêcia]]</f>
        <v>6.25E-2</v>
      </c>
      <c r="H129" s="1">
        <f>kursanci__36[[#This Row],[trwanie]]*24</f>
        <v>1.5</v>
      </c>
      <c r="I129" s="1">
        <f>kursanci__36[[#This Row],[Stawka za godzinê]]*kursanci__36[[#This Row],[godz]]</f>
        <v>75</v>
      </c>
    </row>
    <row r="130" spans="1:9" x14ac:dyDescent="0.25">
      <c r="A130" s="1" t="s">
        <v>27</v>
      </c>
      <c r="B130" s="1" t="s">
        <v>10</v>
      </c>
      <c r="C130" s="1" t="s">
        <v>25</v>
      </c>
      <c r="D130" s="2">
        <v>0.60416666666666663</v>
      </c>
      <c r="E130" s="2">
        <v>0.64583333333333337</v>
      </c>
      <c r="F130">
        <v>50</v>
      </c>
      <c r="G130" s="2">
        <f>kursanci__36[[#This Row],[Godzina zakoñczenia]]-kursanci__36[[#This Row],[Godzina rozpoczêcia]]</f>
        <v>4.1666666666666741E-2</v>
      </c>
      <c r="H130" s="1">
        <f>kursanci__36[[#This Row],[trwanie]]*24</f>
        <v>1.0000000000000018</v>
      </c>
      <c r="I130" s="1">
        <f>kursanci__36[[#This Row],[Stawka za godzinê]]*kursanci__36[[#This Row],[godz]]</f>
        <v>50.000000000000085</v>
      </c>
    </row>
    <row r="131" spans="1:9" x14ac:dyDescent="0.25">
      <c r="A131" s="1" t="s">
        <v>13</v>
      </c>
      <c r="B131" s="1" t="s">
        <v>14</v>
      </c>
      <c r="C131" s="1" t="s">
        <v>44</v>
      </c>
      <c r="D131" s="2">
        <v>0.51041666666666663</v>
      </c>
      <c r="E131" s="2">
        <v>0.59375</v>
      </c>
      <c r="F131">
        <v>40</v>
      </c>
      <c r="G131" s="2">
        <f>kursanci__36[[#This Row],[Godzina zakoñczenia]]-kursanci__36[[#This Row],[Godzina rozpoczêcia]]</f>
        <v>8.333333333333337E-2</v>
      </c>
      <c r="H131" s="1">
        <f>kursanci__36[[#This Row],[trwanie]]*24</f>
        <v>2.0000000000000009</v>
      </c>
      <c r="I131" s="1">
        <f>kursanci__36[[#This Row],[Stawka za godzinê]]*kursanci__36[[#This Row],[godz]]</f>
        <v>80.000000000000028</v>
      </c>
    </row>
    <row r="132" spans="1:9" x14ac:dyDescent="0.25">
      <c r="A132" s="1" t="s">
        <v>23</v>
      </c>
      <c r="B132" s="1" t="s">
        <v>14</v>
      </c>
      <c r="C132" s="1" t="s">
        <v>44</v>
      </c>
      <c r="D132" s="2">
        <v>0.375</v>
      </c>
      <c r="E132" s="2">
        <v>0.42708333333333331</v>
      </c>
      <c r="F132">
        <v>40</v>
      </c>
      <c r="G132" s="2">
        <f>kursanci__36[[#This Row],[Godzina zakoñczenia]]-kursanci__36[[#This Row],[Godzina rozpoczêcia]]</f>
        <v>5.2083333333333315E-2</v>
      </c>
      <c r="H132" s="1">
        <f>kursanci__36[[#This Row],[trwanie]]*24</f>
        <v>1.2499999999999996</v>
      </c>
      <c r="I132" s="1">
        <f>kursanci__36[[#This Row],[Stawka za godzinê]]*kursanci__36[[#This Row],[godz]]</f>
        <v>49.999999999999986</v>
      </c>
    </row>
    <row r="133" spans="1:9" x14ac:dyDescent="0.25">
      <c r="A133" s="1" t="s">
        <v>9</v>
      </c>
      <c r="B133" s="1" t="s">
        <v>10</v>
      </c>
      <c r="C133" s="1" t="s">
        <v>44</v>
      </c>
      <c r="D133" s="2">
        <v>0.4375</v>
      </c>
      <c r="E133" s="2">
        <v>0.48958333333333331</v>
      </c>
      <c r="F133">
        <v>50</v>
      </c>
      <c r="G133" s="2">
        <f>kursanci__36[[#This Row],[Godzina zakoñczenia]]-kursanci__36[[#This Row],[Godzina rozpoczêcia]]</f>
        <v>5.2083333333333315E-2</v>
      </c>
      <c r="H133" s="1">
        <f>kursanci__36[[#This Row],[trwanie]]*24</f>
        <v>1.2499999999999996</v>
      </c>
      <c r="I133" s="1">
        <f>kursanci__36[[#This Row],[Stawka za godzinê]]*kursanci__36[[#This Row],[godz]]</f>
        <v>62.499999999999979</v>
      </c>
    </row>
    <row r="134" spans="1:9" x14ac:dyDescent="0.25">
      <c r="A134" s="1" t="s">
        <v>16</v>
      </c>
      <c r="B134" s="1" t="s">
        <v>10</v>
      </c>
      <c r="C134" s="1" t="s">
        <v>72</v>
      </c>
      <c r="D134" s="2">
        <v>0.60416666666666663</v>
      </c>
      <c r="E134" s="2">
        <v>0.67708333333333337</v>
      </c>
      <c r="F134">
        <v>50</v>
      </c>
      <c r="G134" s="2">
        <f>kursanci__36[[#This Row],[Godzina zakoñczenia]]-kursanci__36[[#This Row],[Godzina rozpoczêcia]]</f>
        <v>7.2916666666666741E-2</v>
      </c>
      <c r="H134" s="1">
        <f>kursanci__36[[#This Row],[trwanie]]*24</f>
        <v>1.7500000000000018</v>
      </c>
      <c r="I134" s="1">
        <f>kursanci__36[[#This Row],[Stawka za godzinê]]*kursanci__36[[#This Row],[godz]]</f>
        <v>87.500000000000085</v>
      </c>
    </row>
    <row r="135" spans="1:9" x14ac:dyDescent="0.25">
      <c r="A135" s="1" t="s">
        <v>6</v>
      </c>
      <c r="B135" s="1" t="s">
        <v>7</v>
      </c>
      <c r="C135" s="1" t="s">
        <v>72</v>
      </c>
      <c r="D135" s="2">
        <v>0.45833333333333331</v>
      </c>
      <c r="E135" s="2">
        <v>0.51041666666666663</v>
      </c>
      <c r="F135">
        <v>60</v>
      </c>
      <c r="G135" s="2">
        <f>kursanci__36[[#This Row],[Godzina zakoñczenia]]-kursanci__36[[#This Row],[Godzina rozpoczêcia]]</f>
        <v>5.2083333333333315E-2</v>
      </c>
      <c r="H135" s="1">
        <f>kursanci__36[[#This Row],[trwanie]]*24</f>
        <v>1.2499999999999996</v>
      </c>
      <c r="I135" s="1">
        <f>kursanci__36[[#This Row],[Stawka za godzinê]]*kursanci__36[[#This Row],[godz]]</f>
        <v>74.999999999999972</v>
      </c>
    </row>
    <row r="136" spans="1:9" x14ac:dyDescent="0.25">
      <c r="A136" s="1" t="s">
        <v>24</v>
      </c>
      <c r="B136" s="1" t="s">
        <v>10</v>
      </c>
      <c r="C136" s="1" t="s">
        <v>72</v>
      </c>
      <c r="D136" s="2">
        <v>0.375</v>
      </c>
      <c r="E136" s="2">
        <v>0.45833333333333331</v>
      </c>
      <c r="F136">
        <v>50</v>
      </c>
      <c r="G136" s="2">
        <f>kursanci__36[[#This Row],[Godzina zakoñczenia]]-kursanci__36[[#This Row],[Godzina rozpoczêcia]]</f>
        <v>8.3333333333333315E-2</v>
      </c>
      <c r="H136" s="1">
        <f>kursanci__36[[#This Row],[trwanie]]*24</f>
        <v>1.9999999999999996</v>
      </c>
      <c r="I136" s="1">
        <f>kursanci__36[[#This Row],[Stawka za godzinê]]*kursanci__36[[#This Row],[godz]]</f>
        <v>99.999999999999972</v>
      </c>
    </row>
    <row r="137" spans="1:9" x14ac:dyDescent="0.25">
      <c r="A137" s="1" t="s">
        <v>9</v>
      </c>
      <c r="B137" s="1" t="s">
        <v>10</v>
      </c>
      <c r="C137" s="1" t="s">
        <v>72</v>
      </c>
      <c r="D137" s="2">
        <v>0.52083333333333337</v>
      </c>
      <c r="E137" s="2">
        <v>0.58333333333333337</v>
      </c>
      <c r="F137">
        <v>50</v>
      </c>
      <c r="G137" s="2">
        <f>kursanci__36[[#This Row],[Godzina zakoñczenia]]-kursanci__36[[#This Row],[Godzina rozpoczêcia]]</f>
        <v>6.25E-2</v>
      </c>
      <c r="H137" s="1">
        <f>kursanci__36[[#This Row],[trwanie]]*24</f>
        <v>1.5</v>
      </c>
      <c r="I137" s="1">
        <f>kursanci__36[[#This Row],[Stawka za godzinê]]*kursanci__36[[#This Row],[godz]]</f>
        <v>75</v>
      </c>
    </row>
    <row r="138" spans="1:9" x14ac:dyDescent="0.25">
      <c r="A138" s="1" t="s">
        <v>24</v>
      </c>
      <c r="B138" s="1" t="s">
        <v>10</v>
      </c>
      <c r="C138" s="1" t="s">
        <v>28</v>
      </c>
      <c r="D138" s="2">
        <v>0.375</v>
      </c>
      <c r="E138" s="2">
        <v>0.42708333333333331</v>
      </c>
      <c r="F138">
        <v>50</v>
      </c>
      <c r="G138" s="2">
        <f>kursanci__36[[#This Row],[Godzina zakoñczenia]]-kursanci__36[[#This Row],[Godzina rozpoczêcia]]</f>
        <v>5.2083333333333315E-2</v>
      </c>
      <c r="H138" s="1">
        <f>kursanci__36[[#This Row],[trwanie]]*24</f>
        <v>1.2499999999999996</v>
      </c>
      <c r="I138" s="1">
        <f>kursanci__36[[#This Row],[Stawka za godzinê]]*kursanci__36[[#This Row],[godz]]</f>
        <v>62.499999999999979</v>
      </c>
    </row>
    <row r="139" spans="1:9" x14ac:dyDescent="0.25">
      <c r="A139" s="1" t="s">
        <v>18</v>
      </c>
      <c r="B139" s="1" t="s">
        <v>7</v>
      </c>
      <c r="C139" s="1" t="s">
        <v>28</v>
      </c>
      <c r="D139" s="2">
        <v>0.42708333333333331</v>
      </c>
      <c r="E139" s="2">
        <v>0.47916666666666669</v>
      </c>
      <c r="F139">
        <v>60</v>
      </c>
      <c r="G139" s="2">
        <f>kursanci__36[[#This Row],[Godzina zakoñczenia]]-kursanci__36[[#This Row],[Godzina rozpoczêcia]]</f>
        <v>5.208333333333337E-2</v>
      </c>
      <c r="H139" s="1">
        <f>kursanci__36[[#This Row],[trwanie]]*24</f>
        <v>1.2500000000000009</v>
      </c>
      <c r="I139" s="1">
        <f>kursanci__36[[#This Row],[Stawka za godzinê]]*kursanci__36[[#This Row],[godz]]</f>
        <v>75.000000000000057</v>
      </c>
    </row>
    <row r="140" spans="1:9" x14ac:dyDescent="0.25">
      <c r="A140" s="1" t="s">
        <v>19</v>
      </c>
      <c r="B140" s="1" t="s">
        <v>7</v>
      </c>
      <c r="C140" s="1" t="s">
        <v>28</v>
      </c>
      <c r="D140" s="2">
        <v>0.51041666666666663</v>
      </c>
      <c r="E140" s="2">
        <v>0.58333333333333337</v>
      </c>
      <c r="F140">
        <v>60</v>
      </c>
      <c r="G140" s="2">
        <f>kursanci__36[[#This Row],[Godzina zakoñczenia]]-kursanci__36[[#This Row],[Godzina rozpoczêcia]]</f>
        <v>7.2916666666666741E-2</v>
      </c>
      <c r="H140" s="1">
        <f>kursanci__36[[#This Row],[trwanie]]*24</f>
        <v>1.7500000000000018</v>
      </c>
      <c r="I140" s="1">
        <f>kursanci__36[[#This Row],[Stawka za godzinê]]*kursanci__36[[#This Row],[godz]]</f>
        <v>105.00000000000011</v>
      </c>
    </row>
    <row r="141" spans="1:9" x14ac:dyDescent="0.25">
      <c r="A141" s="1" t="s">
        <v>18</v>
      </c>
      <c r="B141" s="1" t="s">
        <v>7</v>
      </c>
      <c r="C141" s="1" t="s">
        <v>65</v>
      </c>
      <c r="D141" s="2">
        <v>0.39583333333333331</v>
      </c>
      <c r="E141" s="2">
        <v>0.45833333333333331</v>
      </c>
      <c r="F141">
        <v>60</v>
      </c>
      <c r="G141" s="2">
        <f>kursanci__36[[#This Row],[Godzina zakoñczenia]]-kursanci__36[[#This Row],[Godzina rozpoczêcia]]</f>
        <v>6.25E-2</v>
      </c>
      <c r="H141" s="1">
        <f>kursanci__36[[#This Row],[trwanie]]*24</f>
        <v>1.5</v>
      </c>
      <c r="I141" s="1">
        <f>kursanci__36[[#This Row],[Stawka za godzinê]]*kursanci__36[[#This Row],[godz]]</f>
        <v>90</v>
      </c>
    </row>
    <row r="142" spans="1:9" x14ac:dyDescent="0.25">
      <c r="A142" s="1" t="s">
        <v>18</v>
      </c>
      <c r="B142" s="1" t="s">
        <v>7</v>
      </c>
      <c r="C142" s="1" t="s">
        <v>65</v>
      </c>
      <c r="D142" s="2">
        <v>0.46875</v>
      </c>
      <c r="E142" s="2">
        <v>0.53125</v>
      </c>
      <c r="F142">
        <v>60</v>
      </c>
      <c r="G142" s="2">
        <f>kursanci__36[[#This Row],[Godzina zakoñczenia]]-kursanci__36[[#This Row],[Godzina rozpoczêcia]]</f>
        <v>6.25E-2</v>
      </c>
      <c r="H142" s="1">
        <f>kursanci__36[[#This Row],[trwanie]]*24</f>
        <v>1.5</v>
      </c>
      <c r="I142" s="1">
        <f>kursanci__36[[#This Row],[Stawka za godzinê]]*kursanci__36[[#This Row],[godz]]</f>
        <v>90</v>
      </c>
    </row>
    <row r="143" spans="1:9" x14ac:dyDescent="0.25">
      <c r="A143" s="1" t="s">
        <v>9</v>
      </c>
      <c r="B143" s="1" t="s">
        <v>10</v>
      </c>
      <c r="C143" s="1" t="s">
        <v>91</v>
      </c>
      <c r="D143" s="2">
        <v>0.47916666666666669</v>
      </c>
      <c r="E143" s="2">
        <v>0.54166666666666663</v>
      </c>
      <c r="F143">
        <v>50</v>
      </c>
      <c r="G143" s="2">
        <f>kursanci__36[[#This Row],[Godzina zakoñczenia]]-kursanci__36[[#This Row],[Godzina rozpoczêcia]]</f>
        <v>6.2499999999999944E-2</v>
      </c>
      <c r="H143" s="1">
        <f>kursanci__36[[#This Row],[trwanie]]*24</f>
        <v>1.4999999999999987</v>
      </c>
      <c r="I143" s="1">
        <f>kursanci__36[[#This Row],[Stawka za godzinê]]*kursanci__36[[#This Row],[godz]]</f>
        <v>74.999999999999929</v>
      </c>
    </row>
    <row r="144" spans="1:9" x14ac:dyDescent="0.25">
      <c r="A144" s="1" t="s">
        <v>19</v>
      </c>
      <c r="B144" s="1" t="s">
        <v>14</v>
      </c>
      <c r="C144" s="1" t="s">
        <v>91</v>
      </c>
      <c r="D144" s="2">
        <v>0.375</v>
      </c>
      <c r="E144" s="2">
        <v>0.4375</v>
      </c>
      <c r="F144">
        <v>40</v>
      </c>
      <c r="G144" s="2">
        <f>kursanci__36[[#This Row],[Godzina zakoñczenia]]-kursanci__36[[#This Row],[Godzina rozpoczêcia]]</f>
        <v>6.25E-2</v>
      </c>
      <c r="H144" s="1">
        <f>kursanci__36[[#This Row],[trwanie]]*24</f>
        <v>1.5</v>
      </c>
      <c r="I144" s="1">
        <f>kursanci__36[[#This Row],[Stawka za godzinê]]*kursanci__36[[#This Row],[godz]]</f>
        <v>60</v>
      </c>
    </row>
    <row r="145" spans="1:9" x14ac:dyDescent="0.25">
      <c r="A145" s="1" t="s">
        <v>62</v>
      </c>
      <c r="B145" s="1" t="s">
        <v>7</v>
      </c>
      <c r="C145" s="1" t="s">
        <v>66</v>
      </c>
      <c r="D145" s="2">
        <v>0.375</v>
      </c>
      <c r="E145" s="2">
        <v>0.41666666666666669</v>
      </c>
      <c r="F145">
        <v>60</v>
      </c>
      <c r="G145" s="2">
        <f>kursanci__36[[#This Row],[Godzina zakoñczenia]]-kursanci__36[[#This Row],[Godzina rozpoczêcia]]</f>
        <v>4.1666666666666685E-2</v>
      </c>
      <c r="H145" s="1">
        <f>kursanci__36[[#This Row],[trwanie]]*24</f>
        <v>1.0000000000000004</v>
      </c>
      <c r="I145" s="1">
        <f>kursanci__36[[#This Row],[Stawka za godzinê]]*kursanci__36[[#This Row],[godz]]</f>
        <v>60.000000000000028</v>
      </c>
    </row>
    <row r="146" spans="1:9" x14ac:dyDescent="0.25">
      <c r="A146" s="1" t="s">
        <v>13</v>
      </c>
      <c r="B146" s="1" t="s">
        <v>14</v>
      </c>
      <c r="C146" s="1" t="s">
        <v>92</v>
      </c>
      <c r="D146" s="2">
        <v>0.55208333333333337</v>
      </c>
      <c r="E146" s="2">
        <v>0.63541666666666663</v>
      </c>
      <c r="F146">
        <v>40</v>
      </c>
      <c r="G146" s="2">
        <f>kursanci__36[[#This Row],[Godzina zakoñczenia]]-kursanci__36[[#This Row],[Godzina rozpoczêcia]]</f>
        <v>8.3333333333333259E-2</v>
      </c>
      <c r="H146" s="1">
        <f>kursanci__36[[#This Row],[trwanie]]*24</f>
        <v>1.9999999999999982</v>
      </c>
      <c r="I146" s="1">
        <f>kursanci__36[[#This Row],[Stawka za godzinê]]*kursanci__36[[#This Row],[godz]]</f>
        <v>79.999999999999929</v>
      </c>
    </row>
    <row r="147" spans="1:9" x14ac:dyDescent="0.25">
      <c r="A147" s="1" t="s">
        <v>9</v>
      </c>
      <c r="B147" s="1" t="s">
        <v>10</v>
      </c>
      <c r="C147" s="1" t="s">
        <v>92</v>
      </c>
      <c r="D147" s="2">
        <v>0.4375</v>
      </c>
      <c r="E147" s="2">
        <v>0.51041666666666663</v>
      </c>
      <c r="F147">
        <v>50</v>
      </c>
      <c r="G147" s="2">
        <f>kursanci__36[[#This Row],[Godzina zakoñczenia]]-kursanci__36[[#This Row],[Godzina rozpoczêcia]]</f>
        <v>7.291666666666663E-2</v>
      </c>
      <c r="H147" s="1">
        <f>kursanci__36[[#This Row],[trwanie]]*24</f>
        <v>1.7499999999999991</v>
      </c>
      <c r="I147" s="1">
        <f>kursanci__36[[#This Row],[Stawka za godzinê]]*kursanci__36[[#This Row],[godz]]</f>
        <v>87.499999999999957</v>
      </c>
    </row>
    <row r="148" spans="1:9" x14ac:dyDescent="0.25">
      <c r="A148" s="1" t="s">
        <v>19</v>
      </c>
      <c r="B148" s="1" t="s">
        <v>7</v>
      </c>
      <c r="C148" s="1" t="s">
        <v>92</v>
      </c>
      <c r="D148" s="2">
        <v>0.375</v>
      </c>
      <c r="E148" s="2">
        <v>0.42708333333333331</v>
      </c>
      <c r="F148">
        <v>60</v>
      </c>
      <c r="G148" s="2">
        <f>kursanci__36[[#This Row],[Godzina zakoñczenia]]-kursanci__36[[#This Row],[Godzina rozpoczêcia]]</f>
        <v>5.2083333333333315E-2</v>
      </c>
      <c r="H148" s="1">
        <f>kursanci__36[[#This Row],[trwanie]]*24</f>
        <v>1.2499999999999996</v>
      </c>
      <c r="I148" s="1">
        <f>kursanci__36[[#This Row],[Stawka za godzinê]]*kursanci__36[[#This Row],[godz]]</f>
        <v>74.999999999999972</v>
      </c>
    </row>
    <row r="149" spans="1:9" x14ac:dyDescent="0.25">
      <c r="A149" s="1" t="s">
        <v>12</v>
      </c>
      <c r="B149" s="1" t="s">
        <v>10</v>
      </c>
      <c r="C149" s="1" t="s">
        <v>92</v>
      </c>
      <c r="D149" s="2">
        <v>0.63541666666666663</v>
      </c>
      <c r="E149" s="2">
        <v>0.69791666666666663</v>
      </c>
      <c r="F149">
        <v>50</v>
      </c>
      <c r="G149" s="2">
        <f>kursanci__36[[#This Row],[Godzina zakoñczenia]]-kursanci__36[[#This Row],[Godzina rozpoczêcia]]</f>
        <v>6.25E-2</v>
      </c>
      <c r="H149" s="1">
        <f>kursanci__36[[#This Row],[trwanie]]*24</f>
        <v>1.5</v>
      </c>
      <c r="I149" s="1">
        <f>kursanci__36[[#This Row],[Stawka za godzinê]]*kursanci__36[[#This Row],[godz]]</f>
        <v>75</v>
      </c>
    </row>
    <row r="150" spans="1:9" x14ac:dyDescent="0.25">
      <c r="A150" s="1" t="s">
        <v>6</v>
      </c>
      <c r="B150" s="1" t="s">
        <v>7</v>
      </c>
      <c r="C150" s="1" t="s">
        <v>45</v>
      </c>
      <c r="D150" s="2">
        <v>0.47916666666666669</v>
      </c>
      <c r="E150" s="2">
        <v>0.55208333333333337</v>
      </c>
      <c r="F150">
        <v>60</v>
      </c>
      <c r="G150" s="2">
        <f>kursanci__36[[#This Row],[Godzina zakoñczenia]]-kursanci__36[[#This Row],[Godzina rozpoczêcia]]</f>
        <v>7.2916666666666685E-2</v>
      </c>
      <c r="H150" s="1">
        <f>kursanci__36[[#This Row],[trwanie]]*24</f>
        <v>1.7500000000000004</v>
      </c>
      <c r="I150" s="1">
        <f>kursanci__36[[#This Row],[Stawka za godzinê]]*kursanci__36[[#This Row],[godz]]</f>
        <v>105.00000000000003</v>
      </c>
    </row>
    <row r="151" spans="1:9" x14ac:dyDescent="0.25">
      <c r="A151" s="1" t="s">
        <v>6</v>
      </c>
      <c r="B151" s="1" t="s">
        <v>7</v>
      </c>
      <c r="C151" s="1" t="s">
        <v>45</v>
      </c>
      <c r="D151" s="2">
        <v>0.5625</v>
      </c>
      <c r="E151" s="2">
        <v>0.625</v>
      </c>
      <c r="F151">
        <v>60</v>
      </c>
      <c r="G151" s="2">
        <f>kursanci__36[[#This Row],[Godzina zakoñczenia]]-kursanci__36[[#This Row],[Godzina rozpoczêcia]]</f>
        <v>6.25E-2</v>
      </c>
      <c r="H151" s="1">
        <f>kursanci__36[[#This Row],[trwanie]]*24</f>
        <v>1.5</v>
      </c>
      <c r="I151" s="1">
        <f>kursanci__36[[#This Row],[Stawka za godzinê]]*kursanci__36[[#This Row],[godz]]</f>
        <v>90</v>
      </c>
    </row>
    <row r="152" spans="1:9" x14ac:dyDescent="0.25">
      <c r="A152" s="1" t="s">
        <v>13</v>
      </c>
      <c r="B152" s="1" t="s">
        <v>14</v>
      </c>
      <c r="C152" s="1" t="s">
        <v>45</v>
      </c>
      <c r="D152" s="2">
        <v>0.375</v>
      </c>
      <c r="E152" s="2">
        <v>0.45833333333333331</v>
      </c>
      <c r="F152">
        <v>40</v>
      </c>
      <c r="G152" s="2">
        <f>kursanci__36[[#This Row],[Godzina zakoñczenia]]-kursanci__36[[#This Row],[Godzina rozpoczêcia]]</f>
        <v>8.3333333333333315E-2</v>
      </c>
      <c r="H152" s="1">
        <f>kursanci__36[[#This Row],[trwanie]]*24</f>
        <v>1.9999999999999996</v>
      </c>
      <c r="I152" s="1">
        <f>kursanci__36[[#This Row],[Stawka za godzinê]]*kursanci__36[[#This Row],[godz]]</f>
        <v>79.999999999999986</v>
      </c>
    </row>
    <row r="153" spans="1:9" x14ac:dyDescent="0.25">
      <c r="A153" s="1" t="s">
        <v>27</v>
      </c>
      <c r="B153" s="1" t="s">
        <v>10</v>
      </c>
      <c r="C153" s="1" t="s">
        <v>45</v>
      </c>
      <c r="D153" s="2">
        <v>0.67708333333333337</v>
      </c>
      <c r="E153" s="2">
        <v>0.76041666666666663</v>
      </c>
      <c r="F153">
        <v>50</v>
      </c>
      <c r="G153" s="2">
        <f>kursanci__36[[#This Row],[Godzina zakoñczenia]]-kursanci__36[[#This Row],[Godzina rozpoczêcia]]</f>
        <v>8.3333333333333259E-2</v>
      </c>
      <c r="H153" s="1">
        <f>kursanci__36[[#This Row],[trwanie]]*24</f>
        <v>1.9999999999999982</v>
      </c>
      <c r="I153" s="1">
        <f>kursanci__36[[#This Row],[Stawka za godzinê]]*kursanci__36[[#This Row],[godz]]</f>
        <v>99.999999999999915</v>
      </c>
    </row>
    <row r="154" spans="1:9" x14ac:dyDescent="0.25">
      <c r="A154" s="1" t="s">
        <v>62</v>
      </c>
      <c r="B154" s="1" t="s">
        <v>7</v>
      </c>
      <c r="C154" s="1" t="s">
        <v>93</v>
      </c>
      <c r="D154" s="2">
        <v>0.58333333333333337</v>
      </c>
      <c r="E154" s="2">
        <v>0.64583333333333337</v>
      </c>
      <c r="F154">
        <v>60</v>
      </c>
      <c r="G154" s="2">
        <f>kursanci__36[[#This Row],[Godzina zakoñczenia]]-kursanci__36[[#This Row],[Godzina rozpoczêcia]]</f>
        <v>6.25E-2</v>
      </c>
      <c r="H154" s="1">
        <f>kursanci__36[[#This Row],[trwanie]]*24</f>
        <v>1.5</v>
      </c>
      <c r="I154" s="1">
        <f>kursanci__36[[#This Row],[Stawka za godzinê]]*kursanci__36[[#This Row],[godz]]</f>
        <v>90</v>
      </c>
    </row>
    <row r="155" spans="1:9" x14ac:dyDescent="0.25">
      <c r="A155" s="1" t="s">
        <v>6</v>
      </c>
      <c r="B155" s="1" t="s">
        <v>7</v>
      </c>
      <c r="C155" s="1" t="s">
        <v>93</v>
      </c>
      <c r="D155" s="2">
        <v>0.47916666666666669</v>
      </c>
      <c r="E155" s="2">
        <v>0.54166666666666663</v>
      </c>
      <c r="F155">
        <v>60</v>
      </c>
      <c r="G155" s="2">
        <f>kursanci__36[[#This Row],[Godzina zakoñczenia]]-kursanci__36[[#This Row],[Godzina rozpoczêcia]]</f>
        <v>6.2499999999999944E-2</v>
      </c>
      <c r="H155" s="1">
        <f>kursanci__36[[#This Row],[trwanie]]*24</f>
        <v>1.4999999999999987</v>
      </c>
      <c r="I155" s="1">
        <f>kursanci__36[[#This Row],[Stawka za godzinê]]*kursanci__36[[#This Row],[godz]]</f>
        <v>89.999999999999915</v>
      </c>
    </row>
    <row r="156" spans="1:9" x14ac:dyDescent="0.25">
      <c r="A156" s="1" t="s">
        <v>9</v>
      </c>
      <c r="B156" s="1" t="s">
        <v>10</v>
      </c>
      <c r="C156" s="1" t="s">
        <v>93</v>
      </c>
      <c r="D156" s="2">
        <v>0.375</v>
      </c>
      <c r="E156" s="2">
        <v>0.4375</v>
      </c>
      <c r="F156">
        <v>50</v>
      </c>
      <c r="G156" s="2">
        <f>kursanci__36[[#This Row],[Godzina zakoñczenia]]-kursanci__36[[#This Row],[Godzina rozpoczêcia]]</f>
        <v>6.25E-2</v>
      </c>
      <c r="H156" s="1">
        <f>kursanci__36[[#This Row],[trwanie]]*24</f>
        <v>1.5</v>
      </c>
      <c r="I156" s="1">
        <f>kursanci__36[[#This Row],[Stawka za godzinê]]*kursanci__36[[#This Row],[godz]]</f>
        <v>75</v>
      </c>
    </row>
    <row r="157" spans="1:9" x14ac:dyDescent="0.25">
      <c r="A157" s="1" t="s">
        <v>26</v>
      </c>
      <c r="B157" s="1" t="s">
        <v>14</v>
      </c>
      <c r="C157" s="1" t="s">
        <v>46</v>
      </c>
      <c r="D157" s="2">
        <v>0.4375</v>
      </c>
      <c r="E157" s="2">
        <v>0.48958333333333331</v>
      </c>
      <c r="F157">
        <v>40</v>
      </c>
      <c r="G157" s="2">
        <f>kursanci__36[[#This Row],[Godzina zakoñczenia]]-kursanci__36[[#This Row],[Godzina rozpoczêcia]]</f>
        <v>5.2083333333333315E-2</v>
      </c>
      <c r="H157" s="1">
        <f>kursanci__36[[#This Row],[trwanie]]*24</f>
        <v>1.2499999999999996</v>
      </c>
      <c r="I157" s="1">
        <f>kursanci__36[[#This Row],[Stawka za godzinê]]*kursanci__36[[#This Row],[godz]]</f>
        <v>49.999999999999986</v>
      </c>
    </row>
    <row r="158" spans="1:9" x14ac:dyDescent="0.25">
      <c r="A158" s="1" t="s">
        <v>12</v>
      </c>
      <c r="B158" s="1" t="s">
        <v>7</v>
      </c>
      <c r="C158" s="1" t="s">
        <v>46</v>
      </c>
      <c r="D158" s="2">
        <v>0.375</v>
      </c>
      <c r="E158" s="2">
        <v>0.41666666666666669</v>
      </c>
      <c r="F158">
        <v>60</v>
      </c>
      <c r="G158" s="2">
        <f>kursanci__36[[#This Row],[Godzina zakoñczenia]]-kursanci__36[[#This Row],[Godzina rozpoczêcia]]</f>
        <v>4.1666666666666685E-2</v>
      </c>
      <c r="H158" s="1">
        <f>kursanci__36[[#This Row],[trwanie]]*24</f>
        <v>1.0000000000000004</v>
      </c>
      <c r="I158" s="1">
        <f>kursanci__36[[#This Row],[Stawka za godzinê]]*kursanci__36[[#This Row],[godz]]</f>
        <v>60.000000000000028</v>
      </c>
    </row>
    <row r="159" spans="1:9" x14ac:dyDescent="0.25">
      <c r="A159" s="1" t="s">
        <v>62</v>
      </c>
      <c r="B159" s="1" t="s">
        <v>7</v>
      </c>
      <c r="C159" s="1" t="s">
        <v>73</v>
      </c>
      <c r="D159" s="2">
        <v>0.45833333333333331</v>
      </c>
      <c r="E159" s="2">
        <v>0.52083333333333337</v>
      </c>
      <c r="F159">
        <v>60</v>
      </c>
      <c r="G159" s="2">
        <f>kursanci__36[[#This Row],[Godzina zakoñczenia]]-kursanci__36[[#This Row],[Godzina rozpoczêcia]]</f>
        <v>6.2500000000000056E-2</v>
      </c>
      <c r="H159" s="1">
        <f>kursanci__36[[#This Row],[trwanie]]*24</f>
        <v>1.5000000000000013</v>
      </c>
      <c r="I159" s="1">
        <f>kursanci__36[[#This Row],[Stawka za godzinê]]*kursanci__36[[#This Row],[godz]]</f>
        <v>90.000000000000085</v>
      </c>
    </row>
    <row r="160" spans="1:9" x14ac:dyDescent="0.25">
      <c r="A160" s="1" t="s">
        <v>18</v>
      </c>
      <c r="B160" s="1" t="s">
        <v>7</v>
      </c>
      <c r="C160" s="1" t="s">
        <v>73</v>
      </c>
      <c r="D160" s="2">
        <v>0.54166666666666663</v>
      </c>
      <c r="E160" s="2">
        <v>0.60416666666666663</v>
      </c>
      <c r="F160">
        <v>60</v>
      </c>
      <c r="G160" s="2">
        <f>kursanci__36[[#This Row],[Godzina zakoñczenia]]-kursanci__36[[#This Row],[Godzina rozpoczêcia]]</f>
        <v>6.25E-2</v>
      </c>
      <c r="H160" s="1">
        <f>kursanci__36[[#This Row],[trwanie]]*24</f>
        <v>1.5</v>
      </c>
      <c r="I160" s="1">
        <f>kursanci__36[[#This Row],[Stawka za godzinê]]*kursanci__36[[#This Row],[godz]]</f>
        <v>90</v>
      </c>
    </row>
    <row r="161" spans="1:9" x14ac:dyDescent="0.25">
      <c r="A161" s="1" t="s">
        <v>26</v>
      </c>
      <c r="B161" s="1" t="s">
        <v>14</v>
      </c>
      <c r="C161" s="1" t="s">
        <v>73</v>
      </c>
      <c r="D161" s="2">
        <v>0.63541666666666663</v>
      </c>
      <c r="E161" s="2">
        <v>0.6875</v>
      </c>
      <c r="F161">
        <v>40</v>
      </c>
      <c r="G161" s="2">
        <f>kursanci__36[[#This Row],[Godzina zakoñczenia]]-kursanci__36[[#This Row],[Godzina rozpoczêcia]]</f>
        <v>5.208333333333337E-2</v>
      </c>
      <c r="H161" s="1">
        <f>kursanci__36[[#This Row],[trwanie]]*24</f>
        <v>1.2500000000000009</v>
      </c>
      <c r="I161" s="1">
        <f>kursanci__36[[#This Row],[Stawka za godzinê]]*kursanci__36[[#This Row],[godz]]</f>
        <v>50.000000000000036</v>
      </c>
    </row>
    <row r="162" spans="1:9" x14ac:dyDescent="0.25">
      <c r="A162" s="1" t="s">
        <v>9</v>
      </c>
      <c r="B162" s="1" t="s">
        <v>10</v>
      </c>
      <c r="C162" s="1" t="s">
        <v>73</v>
      </c>
      <c r="D162" s="2">
        <v>0.375</v>
      </c>
      <c r="E162" s="2">
        <v>0.4375</v>
      </c>
      <c r="F162">
        <v>50</v>
      </c>
      <c r="G162" s="2">
        <f>kursanci__36[[#This Row],[Godzina zakoñczenia]]-kursanci__36[[#This Row],[Godzina rozpoczêcia]]</f>
        <v>6.25E-2</v>
      </c>
      <c r="H162" s="1">
        <f>kursanci__36[[#This Row],[trwanie]]*24</f>
        <v>1.5</v>
      </c>
      <c r="I162" s="1">
        <f>kursanci__36[[#This Row],[Stawka za godzinê]]*kursanci__36[[#This Row],[godz]]</f>
        <v>75</v>
      </c>
    </row>
    <row r="163" spans="1:9" x14ac:dyDescent="0.25">
      <c r="A163" s="1" t="s">
        <v>9</v>
      </c>
      <c r="B163" s="1" t="s">
        <v>10</v>
      </c>
      <c r="C163" s="1" t="s">
        <v>94</v>
      </c>
      <c r="D163" s="2">
        <v>0.375</v>
      </c>
      <c r="E163" s="2">
        <v>0.45833333333333331</v>
      </c>
      <c r="F163">
        <v>50</v>
      </c>
      <c r="G163" s="2">
        <f>kursanci__36[[#This Row],[Godzina zakoñczenia]]-kursanci__36[[#This Row],[Godzina rozpoczêcia]]</f>
        <v>8.3333333333333315E-2</v>
      </c>
      <c r="H163" s="1">
        <f>kursanci__36[[#This Row],[trwanie]]*24</f>
        <v>1.9999999999999996</v>
      </c>
      <c r="I163" s="1">
        <f>kursanci__36[[#This Row],[Stawka za godzinê]]*kursanci__36[[#This Row],[godz]]</f>
        <v>99.999999999999972</v>
      </c>
    </row>
    <row r="164" spans="1:9" x14ac:dyDescent="0.25">
      <c r="A164" s="1" t="s">
        <v>48</v>
      </c>
      <c r="B164" s="1" t="s">
        <v>7</v>
      </c>
      <c r="C164" s="1" t="s">
        <v>47</v>
      </c>
      <c r="D164" s="2">
        <v>0.46875</v>
      </c>
      <c r="E164" s="2">
        <v>0.51041666666666663</v>
      </c>
      <c r="F164">
        <v>60</v>
      </c>
      <c r="G164" s="2">
        <f>kursanci__36[[#This Row],[Godzina zakoñczenia]]-kursanci__36[[#This Row],[Godzina rozpoczêcia]]</f>
        <v>4.166666666666663E-2</v>
      </c>
      <c r="H164" s="1">
        <f>kursanci__36[[#This Row],[trwanie]]*24</f>
        <v>0.99999999999999911</v>
      </c>
      <c r="I164" s="1">
        <f>kursanci__36[[#This Row],[Stawka za godzinê]]*kursanci__36[[#This Row],[godz]]</f>
        <v>59.999999999999943</v>
      </c>
    </row>
    <row r="165" spans="1:9" x14ac:dyDescent="0.25">
      <c r="A165" s="1" t="s">
        <v>24</v>
      </c>
      <c r="B165" s="1" t="s">
        <v>10</v>
      </c>
      <c r="C165" s="1" t="s">
        <v>47</v>
      </c>
      <c r="D165" s="2">
        <v>0.375</v>
      </c>
      <c r="E165" s="2">
        <v>0.44791666666666669</v>
      </c>
      <c r="F165">
        <v>50</v>
      </c>
      <c r="G165" s="2">
        <f>kursanci__36[[#This Row],[Godzina zakoñczenia]]-kursanci__36[[#This Row],[Godzina rozpoczêcia]]</f>
        <v>7.2916666666666685E-2</v>
      </c>
      <c r="H165" s="1">
        <f>kursanci__36[[#This Row],[trwanie]]*24</f>
        <v>1.7500000000000004</v>
      </c>
      <c r="I165" s="1">
        <f>kursanci__36[[#This Row],[Stawka za godzinê]]*kursanci__36[[#This Row],[godz]]</f>
        <v>87.500000000000028</v>
      </c>
    </row>
    <row r="166" spans="1:9" x14ac:dyDescent="0.25">
      <c r="A166" s="1" t="s">
        <v>24</v>
      </c>
      <c r="B166" s="1" t="s">
        <v>10</v>
      </c>
      <c r="C166" s="1" t="s">
        <v>47</v>
      </c>
      <c r="D166" s="2">
        <v>0.65625</v>
      </c>
      <c r="E166" s="2">
        <v>0.71875</v>
      </c>
      <c r="F166">
        <v>50</v>
      </c>
      <c r="G166" s="2">
        <f>kursanci__36[[#This Row],[Godzina zakoñczenia]]-kursanci__36[[#This Row],[Godzina rozpoczêcia]]</f>
        <v>6.25E-2</v>
      </c>
      <c r="H166" s="1">
        <f>kursanci__36[[#This Row],[trwanie]]*24</f>
        <v>1.5</v>
      </c>
      <c r="I166" s="1">
        <f>kursanci__36[[#This Row],[Stawka za godzinê]]*kursanci__36[[#This Row],[godz]]</f>
        <v>75</v>
      </c>
    </row>
    <row r="167" spans="1:9" x14ac:dyDescent="0.25">
      <c r="A167" s="1" t="s">
        <v>26</v>
      </c>
      <c r="B167" s="1" t="s">
        <v>14</v>
      </c>
      <c r="C167" s="1" t="s">
        <v>47</v>
      </c>
      <c r="D167" s="2">
        <v>0.54166666666666663</v>
      </c>
      <c r="E167" s="2">
        <v>0.61458333333333337</v>
      </c>
      <c r="F167">
        <v>40</v>
      </c>
      <c r="G167" s="2">
        <f>kursanci__36[[#This Row],[Godzina zakoñczenia]]-kursanci__36[[#This Row],[Godzina rozpoczêcia]]</f>
        <v>7.2916666666666741E-2</v>
      </c>
      <c r="H167" s="1">
        <f>kursanci__36[[#This Row],[trwanie]]*24</f>
        <v>1.7500000000000018</v>
      </c>
      <c r="I167" s="1">
        <f>kursanci__36[[#This Row],[Stawka za godzinê]]*kursanci__36[[#This Row],[godz]]</f>
        <v>70.000000000000071</v>
      </c>
    </row>
    <row r="168" spans="1:9" x14ac:dyDescent="0.25">
      <c r="A168" s="1" t="s">
        <v>23</v>
      </c>
      <c r="B168" s="1" t="s">
        <v>7</v>
      </c>
      <c r="C168" s="1" t="s">
        <v>74</v>
      </c>
      <c r="D168" s="2">
        <v>0.4375</v>
      </c>
      <c r="E168" s="2">
        <v>0.47916666666666669</v>
      </c>
      <c r="F168">
        <v>60</v>
      </c>
      <c r="G168" s="2">
        <f>kursanci__36[[#This Row],[Godzina zakoñczenia]]-kursanci__36[[#This Row],[Godzina rozpoczêcia]]</f>
        <v>4.1666666666666685E-2</v>
      </c>
      <c r="H168" s="1">
        <f>kursanci__36[[#This Row],[trwanie]]*24</f>
        <v>1.0000000000000004</v>
      </c>
      <c r="I168" s="1">
        <f>kursanci__36[[#This Row],[Stawka za godzinê]]*kursanci__36[[#This Row],[godz]]</f>
        <v>60.000000000000028</v>
      </c>
    </row>
    <row r="169" spans="1:9" x14ac:dyDescent="0.25">
      <c r="A169" s="1" t="s">
        <v>26</v>
      </c>
      <c r="B169" s="1" t="s">
        <v>14</v>
      </c>
      <c r="C169" s="1" t="s">
        <v>74</v>
      </c>
      <c r="D169" s="2">
        <v>0.375</v>
      </c>
      <c r="E169" s="2">
        <v>0.4375</v>
      </c>
      <c r="F169">
        <v>40</v>
      </c>
      <c r="G169" s="2">
        <f>kursanci__36[[#This Row],[Godzina zakoñczenia]]-kursanci__36[[#This Row],[Godzina rozpoczêcia]]</f>
        <v>6.25E-2</v>
      </c>
      <c r="H169" s="1">
        <f>kursanci__36[[#This Row],[trwanie]]*24</f>
        <v>1.5</v>
      </c>
      <c r="I169" s="1">
        <f>kursanci__36[[#This Row],[Stawka za godzinê]]*kursanci__36[[#This Row],[godz]]</f>
        <v>60</v>
      </c>
    </row>
    <row r="170" spans="1:9" x14ac:dyDescent="0.25">
      <c r="A170" s="1" t="s">
        <v>6</v>
      </c>
      <c r="B170" s="1" t="s">
        <v>7</v>
      </c>
      <c r="C170" s="1" t="s">
        <v>95</v>
      </c>
      <c r="D170" s="2">
        <v>0.375</v>
      </c>
      <c r="E170" s="2">
        <v>0.42708333333333331</v>
      </c>
      <c r="F170">
        <v>60</v>
      </c>
      <c r="G170" s="2">
        <f>kursanci__36[[#This Row],[Godzina zakoñczenia]]-kursanci__36[[#This Row],[Godzina rozpoczêcia]]</f>
        <v>5.2083333333333315E-2</v>
      </c>
      <c r="H170" s="1">
        <f>kursanci__36[[#This Row],[trwanie]]*24</f>
        <v>1.2499999999999996</v>
      </c>
      <c r="I170" s="1">
        <f>kursanci__36[[#This Row],[Stawka za godzinê]]*kursanci__36[[#This Row],[godz]]</f>
        <v>74.999999999999972</v>
      </c>
    </row>
    <row r="171" spans="1:9" x14ac:dyDescent="0.25">
      <c r="A171" s="1" t="s">
        <v>6</v>
      </c>
      <c r="B171" s="1" t="s">
        <v>7</v>
      </c>
      <c r="C171" s="1" t="s">
        <v>95</v>
      </c>
      <c r="D171" s="2">
        <v>0.4375</v>
      </c>
      <c r="E171" s="2">
        <v>0.48958333333333331</v>
      </c>
      <c r="F171">
        <v>60</v>
      </c>
      <c r="G171" s="2">
        <f>kursanci__36[[#This Row],[Godzina zakoñczenia]]-kursanci__36[[#This Row],[Godzina rozpoczêcia]]</f>
        <v>5.2083333333333315E-2</v>
      </c>
      <c r="H171" s="1">
        <f>kursanci__36[[#This Row],[trwanie]]*24</f>
        <v>1.2499999999999996</v>
      </c>
      <c r="I171" s="1">
        <f>kursanci__36[[#This Row],[Stawka za godzinê]]*kursanci__36[[#This Row],[godz]]</f>
        <v>74.999999999999972</v>
      </c>
    </row>
    <row r="172" spans="1:9" x14ac:dyDescent="0.25">
      <c r="A172" s="1" t="s">
        <v>24</v>
      </c>
      <c r="B172" s="1" t="s">
        <v>10</v>
      </c>
      <c r="C172" s="1" t="s">
        <v>95</v>
      </c>
      <c r="D172" s="2">
        <v>0.60416666666666663</v>
      </c>
      <c r="E172" s="2">
        <v>0.65625</v>
      </c>
      <c r="F172">
        <v>50</v>
      </c>
      <c r="G172" s="2">
        <f>kursanci__36[[#This Row],[Godzina zakoñczenia]]-kursanci__36[[#This Row],[Godzina rozpoczêcia]]</f>
        <v>5.208333333333337E-2</v>
      </c>
      <c r="H172" s="1">
        <f>kursanci__36[[#This Row],[trwanie]]*24</f>
        <v>1.2500000000000009</v>
      </c>
      <c r="I172" s="1">
        <f>kursanci__36[[#This Row],[Stawka za godzinê]]*kursanci__36[[#This Row],[godz]]</f>
        <v>62.500000000000043</v>
      </c>
    </row>
    <row r="173" spans="1:9" x14ac:dyDescent="0.25">
      <c r="A173" s="1" t="s">
        <v>13</v>
      </c>
      <c r="B173" s="1" t="s">
        <v>14</v>
      </c>
      <c r="C173" s="1" t="s">
        <v>95</v>
      </c>
      <c r="D173" s="2">
        <v>0.51041666666666663</v>
      </c>
      <c r="E173" s="2">
        <v>0.59375</v>
      </c>
      <c r="F173">
        <v>40</v>
      </c>
      <c r="G173" s="2">
        <f>kursanci__36[[#This Row],[Godzina zakoñczenia]]-kursanci__36[[#This Row],[Godzina rozpoczêcia]]</f>
        <v>8.333333333333337E-2</v>
      </c>
      <c r="H173" s="1">
        <f>kursanci__36[[#This Row],[trwanie]]*24</f>
        <v>2.0000000000000009</v>
      </c>
      <c r="I173" s="1">
        <f>kursanci__36[[#This Row],[Stawka za godzinê]]*kursanci__36[[#This Row],[godz]]</f>
        <v>80.000000000000028</v>
      </c>
    </row>
    <row r="174" spans="1:9" x14ac:dyDescent="0.25">
      <c r="A174" s="1" t="s">
        <v>96</v>
      </c>
      <c r="B174" s="1" t="s">
        <v>7</v>
      </c>
      <c r="C174" s="1" t="s">
        <v>95</v>
      </c>
      <c r="D174" s="2">
        <v>0.69791666666666663</v>
      </c>
      <c r="E174" s="2">
        <v>0.76041666666666663</v>
      </c>
      <c r="F174">
        <v>60</v>
      </c>
      <c r="G174" s="2">
        <f>kursanci__36[[#This Row],[Godzina zakoñczenia]]-kursanci__36[[#This Row],[Godzina rozpoczêcia]]</f>
        <v>6.25E-2</v>
      </c>
      <c r="H174" s="1">
        <f>kursanci__36[[#This Row],[trwanie]]*24</f>
        <v>1.5</v>
      </c>
      <c r="I174" s="1">
        <f>kursanci__36[[#This Row],[Stawka za godzinê]]*kursanci__36[[#This Row],[godz]]</f>
        <v>90</v>
      </c>
    </row>
    <row r="175" spans="1:9" x14ac:dyDescent="0.25">
      <c r="A175" s="1" t="s">
        <v>13</v>
      </c>
      <c r="B175" s="1" t="s">
        <v>14</v>
      </c>
      <c r="C175" s="1" t="s">
        <v>29</v>
      </c>
      <c r="D175" s="2">
        <v>0.63541666666666663</v>
      </c>
      <c r="E175" s="2">
        <v>0.69791666666666663</v>
      </c>
      <c r="F175">
        <v>40</v>
      </c>
      <c r="G175" s="2">
        <f>kursanci__36[[#This Row],[Godzina zakoñczenia]]-kursanci__36[[#This Row],[Godzina rozpoczêcia]]</f>
        <v>6.25E-2</v>
      </c>
      <c r="H175" s="1">
        <f>kursanci__36[[#This Row],[trwanie]]*24</f>
        <v>1.5</v>
      </c>
      <c r="I175" s="1">
        <f>kursanci__36[[#This Row],[Stawka za godzinê]]*kursanci__36[[#This Row],[godz]]</f>
        <v>60</v>
      </c>
    </row>
    <row r="176" spans="1:9" x14ac:dyDescent="0.25">
      <c r="A176" s="1" t="s">
        <v>23</v>
      </c>
      <c r="B176" s="1" t="s">
        <v>7</v>
      </c>
      <c r="C176" s="1" t="s">
        <v>29</v>
      </c>
      <c r="D176" s="2">
        <v>0.58333333333333337</v>
      </c>
      <c r="E176" s="2">
        <v>0.625</v>
      </c>
      <c r="F176">
        <v>60</v>
      </c>
      <c r="G176" s="2">
        <f>kursanci__36[[#This Row],[Godzina zakoñczenia]]-kursanci__36[[#This Row],[Godzina rozpoczêcia]]</f>
        <v>4.166666666666663E-2</v>
      </c>
      <c r="H176" s="1">
        <f>kursanci__36[[#This Row],[trwanie]]*24</f>
        <v>0.99999999999999911</v>
      </c>
      <c r="I176" s="1">
        <f>kursanci__36[[#This Row],[Stawka za godzinê]]*kursanci__36[[#This Row],[godz]]</f>
        <v>59.999999999999943</v>
      </c>
    </row>
    <row r="177" spans="1:9" x14ac:dyDescent="0.25">
      <c r="A177" s="1" t="s">
        <v>9</v>
      </c>
      <c r="B177" s="1" t="s">
        <v>10</v>
      </c>
      <c r="C177" s="1" t="s">
        <v>29</v>
      </c>
      <c r="D177" s="2">
        <v>0.375</v>
      </c>
      <c r="E177" s="2">
        <v>0.4375</v>
      </c>
      <c r="F177">
        <v>50</v>
      </c>
      <c r="G177" s="2">
        <f>kursanci__36[[#This Row],[Godzina zakoñczenia]]-kursanci__36[[#This Row],[Godzina rozpoczêcia]]</f>
        <v>6.25E-2</v>
      </c>
      <c r="H177" s="1">
        <f>kursanci__36[[#This Row],[trwanie]]*24</f>
        <v>1.5</v>
      </c>
      <c r="I177" s="1">
        <f>kursanci__36[[#This Row],[Stawka za godzinê]]*kursanci__36[[#This Row],[godz]]</f>
        <v>75</v>
      </c>
    </row>
    <row r="178" spans="1:9" x14ac:dyDescent="0.25">
      <c r="A178" s="1" t="s">
        <v>27</v>
      </c>
      <c r="B178" s="1" t="s">
        <v>10</v>
      </c>
      <c r="C178" s="1" t="s">
        <v>29</v>
      </c>
      <c r="D178" s="2">
        <v>0.45833333333333331</v>
      </c>
      <c r="E178" s="2">
        <v>0.54166666666666663</v>
      </c>
      <c r="F178">
        <v>50</v>
      </c>
      <c r="G178" s="2">
        <f>kursanci__36[[#This Row],[Godzina zakoñczenia]]-kursanci__36[[#This Row],[Godzina rozpoczêcia]]</f>
        <v>8.3333333333333315E-2</v>
      </c>
      <c r="H178" s="1">
        <f>kursanci__36[[#This Row],[trwanie]]*24</f>
        <v>1.9999999999999996</v>
      </c>
      <c r="I178" s="1">
        <f>kursanci__36[[#This Row],[Stawka za godzinê]]*kursanci__36[[#This Row],[godz]]</f>
        <v>99.999999999999972</v>
      </c>
    </row>
    <row r="179" spans="1:9" x14ac:dyDescent="0.25">
      <c r="A179" s="1" t="s">
        <v>13</v>
      </c>
      <c r="B179" s="1" t="s">
        <v>14</v>
      </c>
      <c r="C179" s="1" t="s">
        <v>49</v>
      </c>
      <c r="D179" s="2">
        <v>0.41666666666666669</v>
      </c>
      <c r="E179" s="2">
        <v>0.5</v>
      </c>
      <c r="F179">
        <v>40</v>
      </c>
      <c r="G179" s="2">
        <f>kursanci__36[[#This Row],[Godzina zakoñczenia]]-kursanci__36[[#This Row],[Godzina rozpoczêcia]]</f>
        <v>8.3333333333333315E-2</v>
      </c>
      <c r="H179" s="1">
        <f>kursanci__36[[#This Row],[trwanie]]*24</f>
        <v>1.9999999999999996</v>
      </c>
      <c r="I179" s="1">
        <f>kursanci__36[[#This Row],[Stawka za godzinê]]*kursanci__36[[#This Row],[godz]]</f>
        <v>79.999999999999986</v>
      </c>
    </row>
    <row r="180" spans="1:9" x14ac:dyDescent="0.25">
      <c r="A180" s="1" t="s">
        <v>9</v>
      </c>
      <c r="B180" s="1" t="s">
        <v>10</v>
      </c>
      <c r="C180" s="1" t="s">
        <v>49</v>
      </c>
      <c r="D180" s="2">
        <v>0.375</v>
      </c>
      <c r="E180" s="2">
        <v>0.41666666666666669</v>
      </c>
      <c r="F180">
        <v>50</v>
      </c>
      <c r="G180" s="2">
        <f>kursanci__36[[#This Row],[Godzina zakoñczenia]]-kursanci__36[[#This Row],[Godzina rozpoczêcia]]</f>
        <v>4.1666666666666685E-2</v>
      </c>
      <c r="H180" s="1">
        <f>kursanci__36[[#This Row],[trwanie]]*24</f>
        <v>1.0000000000000004</v>
      </c>
      <c r="I180" s="1">
        <f>kursanci__36[[#This Row],[Stawka za godzinê]]*kursanci__36[[#This Row],[godz]]</f>
        <v>50.000000000000021</v>
      </c>
    </row>
    <row r="181" spans="1:9" x14ac:dyDescent="0.25">
      <c r="A181" s="1" t="s">
        <v>9</v>
      </c>
      <c r="B181" s="1" t="s">
        <v>10</v>
      </c>
      <c r="C181" s="1" t="s">
        <v>49</v>
      </c>
      <c r="D181" s="2">
        <v>0.59375</v>
      </c>
      <c r="E181" s="2">
        <v>0.63541666666666663</v>
      </c>
      <c r="F181">
        <v>50</v>
      </c>
      <c r="G181" s="2">
        <f>kursanci__36[[#This Row],[Godzina zakoñczenia]]-kursanci__36[[#This Row],[Godzina rozpoczêcia]]</f>
        <v>4.166666666666663E-2</v>
      </c>
      <c r="H181" s="1">
        <f>kursanci__36[[#This Row],[trwanie]]*24</f>
        <v>0.99999999999999911</v>
      </c>
      <c r="I181" s="1">
        <f>kursanci__36[[#This Row],[Stawka za godzinê]]*kursanci__36[[#This Row],[godz]]</f>
        <v>49.999999999999957</v>
      </c>
    </row>
    <row r="182" spans="1:9" x14ac:dyDescent="0.25">
      <c r="A182" s="1" t="s">
        <v>19</v>
      </c>
      <c r="B182" s="1" t="s">
        <v>14</v>
      </c>
      <c r="C182" s="1" t="s">
        <v>49</v>
      </c>
      <c r="D182" s="2">
        <v>0.53125</v>
      </c>
      <c r="E182" s="2">
        <v>0.57291666666666663</v>
      </c>
      <c r="F182">
        <v>40</v>
      </c>
      <c r="G182" s="2">
        <f>kursanci__36[[#This Row],[Godzina zakoñczenia]]-kursanci__36[[#This Row],[Godzina rozpoczêcia]]</f>
        <v>4.166666666666663E-2</v>
      </c>
      <c r="H182" s="1">
        <f>kursanci__36[[#This Row],[trwanie]]*24</f>
        <v>0.99999999999999911</v>
      </c>
      <c r="I182" s="1">
        <f>kursanci__36[[#This Row],[Stawka za godzinê]]*kursanci__36[[#This Row],[godz]]</f>
        <v>39.999999999999964</v>
      </c>
    </row>
    <row r="183" spans="1:9" x14ac:dyDescent="0.25">
      <c r="A183" s="1" t="s">
        <v>27</v>
      </c>
      <c r="B183" s="1" t="s">
        <v>10</v>
      </c>
      <c r="C183" s="1" t="s">
        <v>49</v>
      </c>
      <c r="D183" s="2">
        <v>0.63541666666666663</v>
      </c>
      <c r="E183" s="2">
        <v>0.67708333333333337</v>
      </c>
      <c r="F183">
        <v>50</v>
      </c>
      <c r="G183" s="2">
        <f>kursanci__36[[#This Row],[Godzina zakoñczenia]]-kursanci__36[[#This Row],[Godzina rozpoczêcia]]</f>
        <v>4.1666666666666741E-2</v>
      </c>
      <c r="H183" s="1">
        <f>kursanci__36[[#This Row],[trwanie]]*24</f>
        <v>1.0000000000000018</v>
      </c>
      <c r="I183" s="1">
        <f>kursanci__36[[#This Row],[Stawka za godzinê]]*kursanci__36[[#This Row],[godz]]</f>
        <v>50.000000000000085</v>
      </c>
    </row>
    <row r="184" spans="1:9" x14ac:dyDescent="0.25">
      <c r="A184" s="1" t="s">
        <v>23</v>
      </c>
      <c r="B184" s="1" t="s">
        <v>14</v>
      </c>
      <c r="C184" s="1" t="s">
        <v>75</v>
      </c>
      <c r="D184" s="2">
        <v>0.375</v>
      </c>
      <c r="E184" s="2">
        <v>0.44791666666666669</v>
      </c>
      <c r="F184">
        <v>40</v>
      </c>
      <c r="G184" s="2">
        <f>kursanci__36[[#This Row],[Godzina zakoñczenia]]-kursanci__36[[#This Row],[Godzina rozpoczêcia]]</f>
        <v>7.2916666666666685E-2</v>
      </c>
      <c r="H184" s="1">
        <f>kursanci__36[[#This Row],[trwanie]]*24</f>
        <v>1.7500000000000004</v>
      </c>
      <c r="I184" s="1">
        <f>kursanci__36[[#This Row],[Stawka za godzinê]]*kursanci__36[[#This Row],[godz]]</f>
        <v>70.000000000000014</v>
      </c>
    </row>
    <row r="185" spans="1:9" x14ac:dyDescent="0.25">
      <c r="A185" s="1" t="s">
        <v>27</v>
      </c>
      <c r="B185" s="1" t="s">
        <v>14</v>
      </c>
      <c r="C185" s="1" t="s">
        <v>75</v>
      </c>
      <c r="D185" s="2">
        <v>0.48958333333333331</v>
      </c>
      <c r="E185" s="2">
        <v>0.57291666666666663</v>
      </c>
      <c r="F185">
        <v>40</v>
      </c>
      <c r="G185" s="2">
        <f>kursanci__36[[#This Row],[Godzina zakoñczenia]]-kursanci__36[[#This Row],[Godzina rozpoczêcia]]</f>
        <v>8.3333333333333315E-2</v>
      </c>
      <c r="H185" s="1">
        <f>kursanci__36[[#This Row],[trwanie]]*24</f>
        <v>1.9999999999999996</v>
      </c>
      <c r="I185" s="1">
        <f>kursanci__36[[#This Row],[Stawka za godzinê]]*kursanci__36[[#This Row],[godz]]</f>
        <v>79.999999999999986</v>
      </c>
    </row>
    <row r="186" spans="1:9" x14ac:dyDescent="0.25">
      <c r="A186" s="1" t="s">
        <v>12</v>
      </c>
      <c r="B186" s="1" t="s">
        <v>7</v>
      </c>
      <c r="C186" s="1" t="s">
        <v>30</v>
      </c>
      <c r="D186" s="2">
        <v>0.47916666666666669</v>
      </c>
      <c r="E186" s="2">
        <v>0.55208333333333337</v>
      </c>
      <c r="F186">
        <v>60</v>
      </c>
      <c r="G186" s="2">
        <f>kursanci__36[[#This Row],[Godzina zakoñczenia]]-kursanci__36[[#This Row],[Godzina rozpoczêcia]]</f>
        <v>7.2916666666666685E-2</v>
      </c>
      <c r="H186" s="1">
        <f>kursanci__36[[#This Row],[trwanie]]*24</f>
        <v>1.7500000000000004</v>
      </c>
      <c r="I186" s="1">
        <f>kursanci__36[[#This Row],[Stawka za godzinê]]*kursanci__36[[#This Row],[godz]]</f>
        <v>105.00000000000003</v>
      </c>
    </row>
    <row r="187" spans="1:9" x14ac:dyDescent="0.25">
      <c r="A187" s="1" t="s">
        <v>12</v>
      </c>
      <c r="B187" s="1" t="s">
        <v>10</v>
      </c>
      <c r="C187" s="1" t="s">
        <v>30</v>
      </c>
      <c r="D187" s="2">
        <v>0.375</v>
      </c>
      <c r="E187" s="2">
        <v>0.45833333333333331</v>
      </c>
      <c r="F187">
        <v>50</v>
      </c>
      <c r="G187" s="2">
        <f>kursanci__36[[#This Row],[Godzina zakoñczenia]]-kursanci__36[[#This Row],[Godzina rozpoczêcia]]</f>
        <v>8.3333333333333315E-2</v>
      </c>
      <c r="H187" s="1">
        <f>kursanci__36[[#This Row],[trwanie]]*24</f>
        <v>1.9999999999999996</v>
      </c>
      <c r="I187" s="1">
        <f>kursanci__36[[#This Row],[Stawka za godzinê]]*kursanci__36[[#This Row],[godz]]</f>
        <v>99.999999999999972</v>
      </c>
    </row>
    <row r="188" spans="1:9" x14ac:dyDescent="0.25">
      <c r="A188" s="1" t="s">
        <v>62</v>
      </c>
      <c r="B188" s="1" t="s">
        <v>7</v>
      </c>
      <c r="C188" s="1" t="s">
        <v>76</v>
      </c>
      <c r="D188" s="2">
        <v>0.375</v>
      </c>
      <c r="E188" s="2">
        <v>0.42708333333333331</v>
      </c>
      <c r="F188">
        <v>60</v>
      </c>
      <c r="G188" s="2">
        <f>kursanci__36[[#This Row],[Godzina zakoñczenia]]-kursanci__36[[#This Row],[Godzina rozpoczêcia]]</f>
        <v>5.2083333333333315E-2</v>
      </c>
      <c r="H188" s="1">
        <f>kursanci__36[[#This Row],[trwanie]]*24</f>
        <v>1.2499999999999996</v>
      </c>
      <c r="I188" s="1">
        <f>kursanci__36[[#This Row],[Stawka za godzinê]]*kursanci__36[[#This Row],[godz]]</f>
        <v>74.999999999999972</v>
      </c>
    </row>
    <row r="189" spans="1:9" x14ac:dyDescent="0.25">
      <c r="A189" s="1" t="s">
        <v>24</v>
      </c>
      <c r="B189" s="1" t="s">
        <v>10</v>
      </c>
      <c r="C189" s="1" t="s">
        <v>76</v>
      </c>
      <c r="D189" s="2">
        <v>0.4375</v>
      </c>
      <c r="E189" s="2">
        <v>0.48958333333333331</v>
      </c>
      <c r="F189">
        <v>50</v>
      </c>
      <c r="G189" s="2">
        <f>kursanci__36[[#This Row],[Godzina zakoñczenia]]-kursanci__36[[#This Row],[Godzina rozpoczêcia]]</f>
        <v>5.2083333333333315E-2</v>
      </c>
      <c r="H189" s="1">
        <f>kursanci__36[[#This Row],[trwanie]]*24</f>
        <v>1.2499999999999996</v>
      </c>
      <c r="I189" s="1">
        <f>kursanci__36[[#This Row],[Stawka za godzinê]]*kursanci__36[[#This Row],[godz]]</f>
        <v>62.499999999999979</v>
      </c>
    </row>
    <row r="190" spans="1:9" x14ac:dyDescent="0.25">
      <c r="A190" s="1" t="s">
        <v>9</v>
      </c>
      <c r="B190" s="1" t="s">
        <v>10</v>
      </c>
      <c r="C190" s="1" t="s">
        <v>76</v>
      </c>
      <c r="D190" s="2">
        <v>0.59375</v>
      </c>
      <c r="E190" s="2">
        <v>0.63541666666666663</v>
      </c>
      <c r="F190">
        <v>50</v>
      </c>
      <c r="G190" s="2">
        <f>kursanci__36[[#This Row],[Godzina zakoñczenia]]-kursanci__36[[#This Row],[Godzina rozpoczêcia]]</f>
        <v>4.166666666666663E-2</v>
      </c>
      <c r="H190" s="1">
        <f>kursanci__36[[#This Row],[trwanie]]*24</f>
        <v>0.99999999999999911</v>
      </c>
      <c r="I190" s="1">
        <f>kursanci__36[[#This Row],[Stawka za godzinê]]*kursanci__36[[#This Row],[godz]]</f>
        <v>49.999999999999957</v>
      </c>
    </row>
    <row r="191" spans="1:9" x14ac:dyDescent="0.25">
      <c r="A191" s="1" t="s">
        <v>9</v>
      </c>
      <c r="B191" s="1" t="s">
        <v>10</v>
      </c>
      <c r="C191" s="1" t="s">
        <v>76</v>
      </c>
      <c r="D191" s="2">
        <v>0.66666666666666663</v>
      </c>
      <c r="E191" s="2">
        <v>0.73958333333333337</v>
      </c>
      <c r="F191">
        <v>50</v>
      </c>
      <c r="G191" s="2">
        <f>kursanci__36[[#This Row],[Godzina zakoñczenia]]-kursanci__36[[#This Row],[Godzina rozpoczêcia]]</f>
        <v>7.2916666666666741E-2</v>
      </c>
      <c r="H191" s="1">
        <f>kursanci__36[[#This Row],[trwanie]]*24</f>
        <v>1.7500000000000018</v>
      </c>
      <c r="I191" s="1">
        <f>kursanci__36[[#This Row],[Stawka za godzinê]]*kursanci__36[[#This Row],[godz]]</f>
        <v>87.500000000000085</v>
      </c>
    </row>
    <row r="192" spans="1:9" x14ac:dyDescent="0.25">
      <c r="A192" s="1" t="s">
        <v>12</v>
      </c>
      <c r="B192" s="1" t="s">
        <v>10</v>
      </c>
      <c r="C192" s="1" t="s">
        <v>76</v>
      </c>
      <c r="D192" s="2">
        <v>0.48958333333333331</v>
      </c>
      <c r="E192" s="2">
        <v>0.57291666666666663</v>
      </c>
      <c r="F192">
        <v>50</v>
      </c>
      <c r="G192" s="2">
        <f>kursanci__36[[#This Row],[Godzina zakoñczenia]]-kursanci__36[[#This Row],[Godzina rozpoczêcia]]</f>
        <v>8.3333333333333315E-2</v>
      </c>
      <c r="H192" s="1">
        <f>kursanci__36[[#This Row],[trwanie]]*24</f>
        <v>1.9999999999999996</v>
      </c>
      <c r="I192" s="1">
        <f>kursanci__36[[#This Row],[Stawka za godzinê]]*kursanci__36[[#This Row],[godz]]</f>
        <v>99.999999999999972</v>
      </c>
    </row>
    <row r="193" spans="1:9" x14ac:dyDescent="0.25">
      <c r="A193" s="1" t="s">
        <v>16</v>
      </c>
      <c r="B193" s="1" t="s">
        <v>7</v>
      </c>
      <c r="C193" s="1" t="s">
        <v>31</v>
      </c>
      <c r="D193" s="2">
        <v>0.44791666666666669</v>
      </c>
      <c r="E193" s="2">
        <v>0.48958333333333331</v>
      </c>
      <c r="F193">
        <v>60</v>
      </c>
      <c r="G193" s="2">
        <f>kursanci__36[[#This Row],[Godzina zakoñczenia]]-kursanci__36[[#This Row],[Godzina rozpoczêcia]]</f>
        <v>4.166666666666663E-2</v>
      </c>
      <c r="H193" s="1">
        <f>kursanci__36[[#This Row],[trwanie]]*24</f>
        <v>0.99999999999999911</v>
      </c>
      <c r="I193" s="1">
        <f>kursanci__36[[#This Row],[Stawka za godzinê]]*kursanci__36[[#This Row],[godz]]</f>
        <v>59.999999999999943</v>
      </c>
    </row>
    <row r="194" spans="1:9" x14ac:dyDescent="0.25">
      <c r="A194" s="1" t="s">
        <v>27</v>
      </c>
      <c r="B194" s="1" t="s">
        <v>10</v>
      </c>
      <c r="C194" s="1" t="s">
        <v>31</v>
      </c>
      <c r="D194" s="2">
        <v>0.375</v>
      </c>
      <c r="E194" s="2">
        <v>0.42708333333333331</v>
      </c>
      <c r="F194">
        <v>50</v>
      </c>
      <c r="G194" s="2">
        <f>kursanci__36[[#This Row],[Godzina zakoñczenia]]-kursanci__36[[#This Row],[Godzina rozpoczêcia]]</f>
        <v>5.2083333333333315E-2</v>
      </c>
      <c r="H194" s="1">
        <f>kursanci__36[[#This Row],[trwanie]]*24</f>
        <v>1.2499999999999996</v>
      </c>
      <c r="I194" s="1">
        <f>kursanci__36[[#This Row],[Stawka za godzinê]]*kursanci__36[[#This Row],[godz]]</f>
        <v>62.499999999999979</v>
      </c>
    </row>
    <row r="195" spans="1:9" x14ac:dyDescent="0.25">
      <c r="A195" s="1" t="s">
        <v>16</v>
      </c>
      <c r="B195" s="1" t="s">
        <v>7</v>
      </c>
      <c r="C195" s="1" t="s">
        <v>77</v>
      </c>
      <c r="D195" s="2">
        <v>0.375</v>
      </c>
      <c r="E195" s="2">
        <v>0.41666666666666669</v>
      </c>
      <c r="F195">
        <v>60</v>
      </c>
      <c r="G195" s="2">
        <f>kursanci__36[[#This Row],[Godzina zakoñczenia]]-kursanci__36[[#This Row],[Godzina rozpoczêcia]]</f>
        <v>4.1666666666666685E-2</v>
      </c>
      <c r="H195" s="1">
        <f>kursanci__36[[#This Row],[trwanie]]*24</f>
        <v>1.0000000000000004</v>
      </c>
      <c r="I195" s="1">
        <f>kursanci__36[[#This Row],[Stawka za godzinê]]*kursanci__36[[#This Row],[godz]]</f>
        <v>60.000000000000028</v>
      </c>
    </row>
    <row r="196" spans="1:9" x14ac:dyDescent="0.25">
      <c r="A196" s="1" t="s">
        <v>16</v>
      </c>
      <c r="B196" s="1" t="s">
        <v>10</v>
      </c>
      <c r="C196" s="1" t="s">
        <v>77</v>
      </c>
      <c r="D196" s="2">
        <v>0.46875</v>
      </c>
      <c r="E196" s="2">
        <v>0.53125</v>
      </c>
      <c r="F196">
        <v>50</v>
      </c>
      <c r="G196" s="2">
        <f>kursanci__36[[#This Row],[Godzina zakoñczenia]]-kursanci__36[[#This Row],[Godzina rozpoczêcia]]</f>
        <v>6.25E-2</v>
      </c>
      <c r="H196" s="1">
        <f>kursanci__36[[#This Row],[trwanie]]*24</f>
        <v>1.5</v>
      </c>
      <c r="I196" s="1">
        <f>kursanci__36[[#This Row],[Stawka za godzinê]]*kursanci__36[[#This Row],[godz]]</f>
        <v>75</v>
      </c>
    </row>
    <row r="197" spans="1:9" x14ac:dyDescent="0.25">
      <c r="A197" s="1" t="s">
        <v>13</v>
      </c>
      <c r="B197" s="1" t="s">
        <v>14</v>
      </c>
      <c r="C197" s="1" t="s">
        <v>77</v>
      </c>
      <c r="D197" s="2">
        <v>0.41666666666666669</v>
      </c>
      <c r="E197" s="2">
        <v>0.45833333333333331</v>
      </c>
      <c r="F197">
        <v>40</v>
      </c>
      <c r="G197" s="2">
        <f>kursanci__36[[#This Row],[Godzina zakoñczenia]]-kursanci__36[[#This Row],[Godzina rozpoczêcia]]</f>
        <v>4.166666666666663E-2</v>
      </c>
      <c r="H197" s="1">
        <f>kursanci__36[[#This Row],[trwanie]]*24</f>
        <v>0.99999999999999911</v>
      </c>
      <c r="I197" s="1">
        <f>kursanci__36[[#This Row],[Stawka za godzinê]]*kursanci__36[[#This Row],[godz]]</f>
        <v>39.999999999999964</v>
      </c>
    </row>
    <row r="198" spans="1:9" x14ac:dyDescent="0.25">
      <c r="A198" s="1" t="s">
        <v>13</v>
      </c>
      <c r="B198" s="1" t="s">
        <v>14</v>
      </c>
      <c r="C198" s="1" t="s">
        <v>77</v>
      </c>
      <c r="D198" s="2">
        <v>0.57291666666666663</v>
      </c>
      <c r="E198" s="2">
        <v>0.63541666666666663</v>
      </c>
      <c r="F198">
        <v>40</v>
      </c>
      <c r="G198" s="2">
        <f>kursanci__36[[#This Row],[Godzina zakoñczenia]]-kursanci__36[[#This Row],[Godzina rozpoczêcia]]</f>
        <v>6.25E-2</v>
      </c>
      <c r="H198" s="1">
        <f>kursanci__36[[#This Row],[trwanie]]*24</f>
        <v>1.5</v>
      </c>
      <c r="I198" s="1">
        <f>kursanci__36[[#This Row],[Stawka za godzinê]]*kursanci__36[[#This Row],[godz]]</f>
        <v>60</v>
      </c>
    </row>
    <row r="199" spans="1:9" x14ac:dyDescent="0.25">
      <c r="A199" s="1" t="s">
        <v>9</v>
      </c>
      <c r="B199" s="1" t="s">
        <v>10</v>
      </c>
      <c r="C199" s="1" t="s">
        <v>77</v>
      </c>
      <c r="D199" s="2">
        <v>0.65625</v>
      </c>
      <c r="E199" s="2">
        <v>0.69791666666666663</v>
      </c>
      <c r="F199">
        <v>50</v>
      </c>
      <c r="G199" s="2">
        <f>kursanci__36[[#This Row],[Godzina zakoñczenia]]-kursanci__36[[#This Row],[Godzina rozpoczêcia]]</f>
        <v>4.166666666666663E-2</v>
      </c>
      <c r="H199" s="1">
        <f>kursanci__36[[#This Row],[trwanie]]*24</f>
        <v>0.99999999999999911</v>
      </c>
      <c r="I199" s="1">
        <f>kursanci__36[[#This Row],[Stawka za godzinê]]*kursanci__36[[#This Row],[godz]]</f>
        <v>49.999999999999957</v>
      </c>
    </row>
    <row r="200" spans="1:9" x14ac:dyDescent="0.25">
      <c r="A200" s="1" t="s">
        <v>23</v>
      </c>
      <c r="B200" s="1" t="s">
        <v>14</v>
      </c>
      <c r="C200" s="1" t="s">
        <v>97</v>
      </c>
      <c r="D200" s="2">
        <v>0.375</v>
      </c>
      <c r="E200" s="2">
        <v>0.42708333333333331</v>
      </c>
      <c r="F200">
        <v>40</v>
      </c>
      <c r="G200" s="2">
        <f>kursanci__36[[#This Row],[Godzina zakoñczenia]]-kursanci__36[[#This Row],[Godzina rozpoczêcia]]</f>
        <v>5.2083333333333315E-2</v>
      </c>
      <c r="H200" s="1">
        <f>kursanci__36[[#This Row],[trwanie]]*24</f>
        <v>1.2499999999999996</v>
      </c>
      <c r="I200" s="1">
        <f>kursanci__36[[#This Row],[Stawka za godzinê]]*kursanci__36[[#This Row],[godz]]</f>
        <v>49.999999999999986</v>
      </c>
    </row>
    <row r="201" spans="1:9" x14ac:dyDescent="0.25">
      <c r="A201" s="1" t="s">
        <v>27</v>
      </c>
      <c r="B201" s="1" t="s">
        <v>14</v>
      </c>
      <c r="C201" s="1" t="s">
        <v>32</v>
      </c>
      <c r="D201" s="2">
        <v>0.375</v>
      </c>
      <c r="E201" s="2">
        <v>0.41666666666666669</v>
      </c>
      <c r="F201">
        <v>40</v>
      </c>
      <c r="G201" s="2">
        <f>kursanci__36[[#This Row],[Godzina zakoñczenia]]-kursanci__36[[#This Row],[Godzina rozpoczêcia]]</f>
        <v>4.1666666666666685E-2</v>
      </c>
      <c r="H201" s="1">
        <f>kursanci__36[[#This Row],[trwanie]]*24</f>
        <v>1.0000000000000004</v>
      </c>
      <c r="I201" s="1">
        <f>kursanci__36[[#This Row],[Stawka za godzinê]]*kursanci__36[[#This Row],[godz]]</f>
        <v>40.000000000000014</v>
      </c>
    </row>
    <row r="202" spans="1:9" x14ac:dyDescent="0.25">
      <c r="A202" s="1" t="s">
        <v>6</v>
      </c>
      <c r="B202" s="1" t="s">
        <v>7</v>
      </c>
      <c r="C202" s="1" t="s">
        <v>98</v>
      </c>
      <c r="D202" s="2">
        <v>0.4375</v>
      </c>
      <c r="E202" s="2">
        <v>0.51041666666666663</v>
      </c>
      <c r="F202">
        <v>60</v>
      </c>
      <c r="G202" s="2">
        <f>kursanci__36[[#This Row],[Godzina zakoñczenia]]-kursanci__36[[#This Row],[Godzina rozpoczêcia]]</f>
        <v>7.291666666666663E-2</v>
      </c>
      <c r="H202" s="1">
        <f>kursanci__36[[#This Row],[trwanie]]*24</f>
        <v>1.7499999999999991</v>
      </c>
      <c r="I202" s="1">
        <f>kursanci__36[[#This Row],[Stawka za godzinê]]*kursanci__36[[#This Row],[godz]]</f>
        <v>104.99999999999994</v>
      </c>
    </row>
    <row r="203" spans="1:9" x14ac:dyDescent="0.25">
      <c r="A203" s="1" t="s">
        <v>19</v>
      </c>
      <c r="B203" s="1" t="s">
        <v>14</v>
      </c>
      <c r="C203" s="1" t="s">
        <v>98</v>
      </c>
      <c r="D203" s="2">
        <v>0.375</v>
      </c>
      <c r="E203" s="2">
        <v>0.4375</v>
      </c>
      <c r="F203">
        <v>40</v>
      </c>
      <c r="G203" s="2">
        <f>kursanci__36[[#This Row],[Godzina zakoñczenia]]-kursanci__36[[#This Row],[Godzina rozpoczêcia]]</f>
        <v>6.25E-2</v>
      </c>
      <c r="H203" s="1">
        <f>kursanci__36[[#This Row],[trwanie]]*24</f>
        <v>1.5</v>
      </c>
      <c r="I203" s="1">
        <f>kursanci__36[[#This Row],[Stawka za godzinê]]*kursanci__36[[#This Row],[godz]]</f>
        <v>60</v>
      </c>
    </row>
    <row r="204" spans="1:9" x14ac:dyDescent="0.25">
      <c r="A204" s="1" t="s">
        <v>27</v>
      </c>
      <c r="B204" s="1" t="s">
        <v>14</v>
      </c>
      <c r="C204" s="1" t="s">
        <v>98</v>
      </c>
      <c r="D204" s="2">
        <v>0.52083333333333337</v>
      </c>
      <c r="E204" s="2">
        <v>0.58333333333333337</v>
      </c>
      <c r="F204">
        <v>40</v>
      </c>
      <c r="G204" s="2">
        <f>kursanci__36[[#This Row],[Godzina zakoñczenia]]-kursanci__36[[#This Row],[Godzina rozpoczêcia]]</f>
        <v>6.25E-2</v>
      </c>
      <c r="H204" s="1">
        <f>kursanci__36[[#This Row],[trwanie]]*24</f>
        <v>1.5</v>
      </c>
      <c r="I204" s="1">
        <f>kursanci__36[[#This Row],[Stawka za godzinê]]*kursanci__36[[#This Row],[godz]]</f>
        <v>60</v>
      </c>
    </row>
    <row r="205" spans="1:9" x14ac:dyDescent="0.25">
      <c r="A205" s="1" t="s">
        <v>6</v>
      </c>
      <c r="B205" s="1" t="s">
        <v>7</v>
      </c>
      <c r="C205" s="1" t="s">
        <v>33</v>
      </c>
      <c r="D205" s="2">
        <v>0.375</v>
      </c>
      <c r="E205" s="2">
        <v>0.41666666666666669</v>
      </c>
      <c r="F205">
        <v>60</v>
      </c>
      <c r="G205" s="2">
        <f>kursanci__36[[#This Row],[Godzina zakoñczenia]]-kursanci__36[[#This Row],[Godzina rozpoczêcia]]</f>
        <v>4.1666666666666685E-2</v>
      </c>
      <c r="H205" s="1">
        <f>kursanci__36[[#This Row],[trwanie]]*24</f>
        <v>1.0000000000000004</v>
      </c>
      <c r="I205" s="1">
        <f>kursanci__36[[#This Row],[Stawka za godzinê]]*kursanci__36[[#This Row],[godz]]</f>
        <v>60.000000000000028</v>
      </c>
    </row>
    <row r="206" spans="1:9" x14ac:dyDescent="0.25">
      <c r="A206" s="1" t="s">
        <v>26</v>
      </c>
      <c r="B206" s="1" t="s">
        <v>14</v>
      </c>
      <c r="C206" s="1" t="s">
        <v>33</v>
      </c>
      <c r="D206" s="2">
        <v>0.4375</v>
      </c>
      <c r="E206" s="2">
        <v>0.47916666666666669</v>
      </c>
      <c r="F206">
        <v>40</v>
      </c>
      <c r="G206" s="2">
        <f>kursanci__36[[#This Row],[Godzina zakoñczenia]]-kursanci__36[[#This Row],[Godzina rozpoczêcia]]</f>
        <v>4.1666666666666685E-2</v>
      </c>
      <c r="H206" s="1">
        <f>kursanci__36[[#This Row],[trwanie]]*24</f>
        <v>1.0000000000000004</v>
      </c>
      <c r="I206" s="1">
        <f>kursanci__36[[#This Row],[Stawka za godzinê]]*kursanci__36[[#This Row],[godz]]</f>
        <v>40.000000000000014</v>
      </c>
    </row>
    <row r="207" spans="1:9" x14ac:dyDescent="0.25">
      <c r="A207" s="1" t="s">
        <v>13</v>
      </c>
      <c r="B207" s="1" t="s">
        <v>14</v>
      </c>
      <c r="C207" s="1" t="s">
        <v>50</v>
      </c>
      <c r="D207" s="2">
        <v>0.375</v>
      </c>
      <c r="E207" s="2">
        <v>0.4375</v>
      </c>
      <c r="F207">
        <v>40</v>
      </c>
      <c r="G207" s="2">
        <f>kursanci__36[[#This Row],[Godzina zakoñczenia]]-kursanci__36[[#This Row],[Godzina rozpoczêcia]]</f>
        <v>6.25E-2</v>
      </c>
      <c r="H207" s="1">
        <f>kursanci__36[[#This Row],[trwanie]]*24</f>
        <v>1.5</v>
      </c>
      <c r="I207" s="1">
        <f>kursanci__36[[#This Row],[Stawka za godzinê]]*kursanci__36[[#This Row],[godz]]</f>
        <v>60</v>
      </c>
    </row>
    <row r="208" spans="1:9" x14ac:dyDescent="0.25">
      <c r="A208" s="1" t="s">
        <v>18</v>
      </c>
      <c r="B208" s="1" t="s">
        <v>7</v>
      </c>
      <c r="C208" s="1" t="s">
        <v>50</v>
      </c>
      <c r="D208" s="2">
        <v>0.60416666666666663</v>
      </c>
      <c r="E208" s="2">
        <v>0.66666666666666663</v>
      </c>
      <c r="F208">
        <v>60</v>
      </c>
      <c r="G208" s="2">
        <f>kursanci__36[[#This Row],[Godzina zakoñczenia]]-kursanci__36[[#This Row],[Godzina rozpoczêcia]]</f>
        <v>6.25E-2</v>
      </c>
      <c r="H208" s="1">
        <f>kursanci__36[[#This Row],[trwanie]]*24</f>
        <v>1.5</v>
      </c>
      <c r="I208" s="1">
        <f>kursanci__36[[#This Row],[Stawka za godzinê]]*kursanci__36[[#This Row],[godz]]</f>
        <v>90</v>
      </c>
    </row>
    <row r="209" spans="1:9" x14ac:dyDescent="0.25">
      <c r="A209" s="1" t="s">
        <v>26</v>
      </c>
      <c r="B209" s="1" t="s">
        <v>14</v>
      </c>
      <c r="C209" s="1" t="s">
        <v>50</v>
      </c>
      <c r="D209" s="2">
        <v>0.52083333333333337</v>
      </c>
      <c r="E209" s="2">
        <v>0.5625</v>
      </c>
      <c r="F209">
        <v>40</v>
      </c>
      <c r="G209" s="2">
        <f>kursanci__36[[#This Row],[Godzina zakoñczenia]]-kursanci__36[[#This Row],[Godzina rozpoczêcia]]</f>
        <v>4.166666666666663E-2</v>
      </c>
      <c r="H209" s="1">
        <f>kursanci__36[[#This Row],[trwanie]]*24</f>
        <v>0.99999999999999911</v>
      </c>
      <c r="I209" s="1">
        <f>kursanci__36[[#This Row],[Stawka za godzinê]]*kursanci__36[[#This Row],[godz]]</f>
        <v>39.999999999999964</v>
      </c>
    </row>
    <row r="210" spans="1:9" x14ac:dyDescent="0.25">
      <c r="A210" s="1" t="s">
        <v>19</v>
      </c>
      <c r="B210" s="1" t="s">
        <v>14</v>
      </c>
      <c r="C210" s="1" t="s">
        <v>50</v>
      </c>
      <c r="D210" s="2">
        <v>0.44791666666666669</v>
      </c>
      <c r="E210" s="2">
        <v>0.5</v>
      </c>
      <c r="F210">
        <v>40</v>
      </c>
      <c r="G210" s="2">
        <f>kursanci__36[[#This Row],[Godzina zakoñczenia]]-kursanci__36[[#This Row],[Godzina rozpoczêcia]]</f>
        <v>5.2083333333333315E-2</v>
      </c>
      <c r="H210" s="1">
        <f>kursanci__36[[#This Row],[trwanie]]*24</f>
        <v>1.2499999999999996</v>
      </c>
      <c r="I210" s="1">
        <f>kursanci__36[[#This Row],[Stawka za godzinê]]*kursanci__36[[#This Row],[godz]]</f>
        <v>49.999999999999986</v>
      </c>
    </row>
    <row r="211" spans="1:9" x14ac:dyDescent="0.25">
      <c r="A211" s="1" t="s">
        <v>19</v>
      </c>
      <c r="B211" s="1" t="s">
        <v>7</v>
      </c>
      <c r="C211" s="1" t="s">
        <v>50</v>
      </c>
      <c r="D211" s="2">
        <v>0.6875</v>
      </c>
      <c r="E211" s="2">
        <v>0.75</v>
      </c>
      <c r="F211">
        <v>60</v>
      </c>
      <c r="G211" s="2">
        <f>kursanci__36[[#This Row],[Godzina zakoñczenia]]-kursanci__36[[#This Row],[Godzina rozpoczêcia]]</f>
        <v>6.25E-2</v>
      </c>
      <c r="H211" s="1">
        <f>kursanci__36[[#This Row],[trwanie]]*24</f>
        <v>1.5</v>
      </c>
      <c r="I211" s="1">
        <f>kursanci__36[[#This Row],[Stawka za godzinê]]*kursanci__36[[#This Row],[godz]]</f>
        <v>90</v>
      </c>
    </row>
    <row r="212" spans="1:9" x14ac:dyDescent="0.25">
      <c r="A212" s="1" t="s">
        <v>16</v>
      </c>
      <c r="B212" s="1" t="s">
        <v>7</v>
      </c>
      <c r="C212" s="1" t="s">
        <v>51</v>
      </c>
      <c r="D212" s="2">
        <v>0.375</v>
      </c>
      <c r="E212" s="2">
        <v>0.42708333333333331</v>
      </c>
      <c r="F212">
        <v>60</v>
      </c>
      <c r="G212" s="2">
        <f>kursanci__36[[#This Row],[Godzina zakoñczenia]]-kursanci__36[[#This Row],[Godzina rozpoczêcia]]</f>
        <v>5.2083333333333315E-2</v>
      </c>
      <c r="H212" s="1">
        <f>kursanci__36[[#This Row],[trwanie]]*24</f>
        <v>1.2499999999999996</v>
      </c>
      <c r="I212" s="1">
        <f>kursanci__36[[#This Row],[Stawka za godzinê]]*kursanci__36[[#This Row],[godz]]</f>
        <v>74.999999999999972</v>
      </c>
    </row>
    <row r="213" spans="1:9" x14ac:dyDescent="0.25">
      <c r="A213" s="1" t="s">
        <v>12</v>
      </c>
      <c r="B213" s="1" t="s">
        <v>7</v>
      </c>
      <c r="C213" s="1" t="s">
        <v>78</v>
      </c>
      <c r="D213" s="2">
        <v>0.375</v>
      </c>
      <c r="E213" s="2">
        <v>0.4375</v>
      </c>
      <c r="F213">
        <v>60</v>
      </c>
      <c r="G213" s="2">
        <f>kursanci__36[[#This Row],[Godzina zakoñczenia]]-kursanci__36[[#This Row],[Godzina rozpoczêcia]]</f>
        <v>6.25E-2</v>
      </c>
      <c r="H213" s="1">
        <f>kursanci__36[[#This Row],[trwanie]]*24</f>
        <v>1.5</v>
      </c>
      <c r="I213" s="1">
        <f>kursanci__36[[#This Row],[Stawka za godzinê]]*kursanci__36[[#This Row],[godz]]</f>
        <v>90</v>
      </c>
    </row>
    <row r="214" spans="1:9" x14ac:dyDescent="0.25">
      <c r="A214" s="1" t="s">
        <v>23</v>
      </c>
      <c r="B214" s="1" t="s">
        <v>14</v>
      </c>
      <c r="C214" s="1" t="s">
        <v>99</v>
      </c>
      <c r="D214" s="2">
        <v>0.375</v>
      </c>
      <c r="E214" s="2">
        <v>0.45833333333333331</v>
      </c>
      <c r="F214">
        <v>40</v>
      </c>
      <c r="G214" s="2">
        <f>kursanci__36[[#This Row],[Godzina zakoñczenia]]-kursanci__36[[#This Row],[Godzina rozpoczêcia]]</f>
        <v>8.3333333333333315E-2</v>
      </c>
      <c r="H214" s="1">
        <f>kursanci__36[[#This Row],[trwanie]]*24</f>
        <v>1.9999999999999996</v>
      </c>
      <c r="I214" s="1">
        <f>kursanci__36[[#This Row],[Stawka za godzinê]]*kursanci__36[[#This Row],[godz]]</f>
        <v>79.999999999999986</v>
      </c>
    </row>
    <row r="215" spans="1:9" x14ac:dyDescent="0.25">
      <c r="A215" s="1" t="s">
        <v>18</v>
      </c>
      <c r="B215" s="1" t="s">
        <v>7</v>
      </c>
      <c r="C215" s="1" t="s">
        <v>99</v>
      </c>
      <c r="D215" s="2">
        <v>0.52083333333333337</v>
      </c>
      <c r="E215" s="2">
        <v>0.58333333333333337</v>
      </c>
      <c r="F215">
        <v>60</v>
      </c>
      <c r="G215" s="2">
        <f>kursanci__36[[#This Row],[Godzina zakoñczenia]]-kursanci__36[[#This Row],[Godzina rozpoczêcia]]</f>
        <v>6.25E-2</v>
      </c>
      <c r="H215" s="1">
        <f>kursanci__36[[#This Row],[trwanie]]*24</f>
        <v>1.5</v>
      </c>
      <c r="I215" s="1">
        <f>kursanci__36[[#This Row],[Stawka za godzinê]]*kursanci__36[[#This Row],[godz]]</f>
        <v>90</v>
      </c>
    </row>
    <row r="216" spans="1:9" x14ac:dyDescent="0.25">
      <c r="A216" s="1" t="s">
        <v>26</v>
      </c>
      <c r="B216" s="1" t="s">
        <v>14</v>
      </c>
      <c r="C216" s="1" t="s">
        <v>99</v>
      </c>
      <c r="D216" s="2">
        <v>0.45833333333333331</v>
      </c>
      <c r="E216" s="2">
        <v>0.51041666666666663</v>
      </c>
      <c r="F216">
        <v>40</v>
      </c>
      <c r="G216" s="2">
        <f>kursanci__36[[#This Row],[Godzina zakoñczenia]]-kursanci__36[[#This Row],[Godzina rozpoczêcia]]</f>
        <v>5.2083333333333315E-2</v>
      </c>
      <c r="H216" s="1">
        <f>kursanci__36[[#This Row],[trwanie]]*24</f>
        <v>1.2499999999999996</v>
      </c>
      <c r="I216" s="1">
        <f>kursanci__36[[#This Row],[Stawka za godzinê]]*kursanci__36[[#This Row],[godz]]</f>
        <v>49.999999999999986</v>
      </c>
    </row>
    <row r="217" spans="1:9" x14ac:dyDescent="0.25">
      <c r="A217" s="1" t="s">
        <v>16</v>
      </c>
      <c r="B217" s="1" t="s">
        <v>7</v>
      </c>
      <c r="C217" s="1" t="s">
        <v>52</v>
      </c>
      <c r="D217" s="2">
        <v>0.375</v>
      </c>
      <c r="E217" s="2">
        <v>0.41666666666666669</v>
      </c>
      <c r="F217">
        <v>60</v>
      </c>
      <c r="G217" s="2">
        <f>kursanci__36[[#This Row],[Godzina zakoñczenia]]-kursanci__36[[#This Row],[Godzina rozpoczêcia]]</f>
        <v>4.1666666666666685E-2</v>
      </c>
      <c r="H217" s="1">
        <f>kursanci__36[[#This Row],[trwanie]]*24</f>
        <v>1.0000000000000004</v>
      </c>
      <c r="I217" s="1">
        <f>kursanci__36[[#This Row],[Stawka za godzinê]]*kursanci__36[[#This Row],[godz]]</f>
        <v>60.000000000000028</v>
      </c>
    </row>
    <row r="218" spans="1:9" x14ac:dyDescent="0.25">
      <c r="A218" s="1" t="s">
        <v>6</v>
      </c>
      <c r="B218" s="1" t="s">
        <v>7</v>
      </c>
      <c r="C218" s="1" t="s">
        <v>52</v>
      </c>
      <c r="D218" s="2">
        <v>0.6875</v>
      </c>
      <c r="E218" s="2">
        <v>0.72916666666666663</v>
      </c>
      <c r="F218">
        <v>60</v>
      </c>
      <c r="G218" s="2">
        <f>kursanci__36[[#This Row],[Godzina zakoñczenia]]-kursanci__36[[#This Row],[Godzina rozpoczêcia]]</f>
        <v>4.166666666666663E-2</v>
      </c>
      <c r="H218" s="1">
        <f>kursanci__36[[#This Row],[trwanie]]*24</f>
        <v>0.99999999999999911</v>
      </c>
      <c r="I218" s="1">
        <f>kursanci__36[[#This Row],[Stawka za godzinê]]*kursanci__36[[#This Row],[godz]]</f>
        <v>59.999999999999943</v>
      </c>
    </row>
    <row r="219" spans="1:9" x14ac:dyDescent="0.25">
      <c r="A219" s="1" t="s">
        <v>26</v>
      </c>
      <c r="B219" s="1" t="s">
        <v>14</v>
      </c>
      <c r="C219" s="1" t="s">
        <v>52</v>
      </c>
      <c r="D219" s="2">
        <v>0.57291666666666663</v>
      </c>
      <c r="E219" s="2">
        <v>0.65625</v>
      </c>
      <c r="F219">
        <v>40</v>
      </c>
      <c r="G219" s="2">
        <f>kursanci__36[[#This Row],[Godzina zakoñczenia]]-kursanci__36[[#This Row],[Godzina rozpoczêcia]]</f>
        <v>8.333333333333337E-2</v>
      </c>
      <c r="H219" s="1">
        <f>kursanci__36[[#This Row],[trwanie]]*24</f>
        <v>2.0000000000000009</v>
      </c>
      <c r="I219" s="1">
        <f>kursanci__36[[#This Row],[Stawka za godzinê]]*kursanci__36[[#This Row],[godz]]</f>
        <v>80.000000000000028</v>
      </c>
    </row>
    <row r="220" spans="1:9" x14ac:dyDescent="0.25">
      <c r="A220" s="1" t="s">
        <v>27</v>
      </c>
      <c r="B220" s="1" t="s">
        <v>14</v>
      </c>
      <c r="C220" s="1" t="s">
        <v>52</v>
      </c>
      <c r="D220" s="2">
        <v>0.45833333333333331</v>
      </c>
      <c r="E220" s="2">
        <v>0.53125</v>
      </c>
      <c r="F220">
        <v>40</v>
      </c>
      <c r="G220" s="2">
        <f>kursanci__36[[#This Row],[Godzina zakoñczenia]]-kursanci__36[[#This Row],[Godzina rozpoczêcia]]</f>
        <v>7.2916666666666685E-2</v>
      </c>
      <c r="H220" s="1">
        <f>kursanci__36[[#This Row],[trwanie]]*24</f>
        <v>1.7500000000000004</v>
      </c>
      <c r="I220" s="1">
        <f>kursanci__36[[#This Row],[Stawka za godzinê]]*kursanci__36[[#This Row],[godz]]</f>
        <v>70.000000000000014</v>
      </c>
    </row>
    <row r="221" spans="1:9" x14ac:dyDescent="0.25">
      <c r="A221" s="1" t="s">
        <v>18</v>
      </c>
      <c r="B221" s="1" t="s">
        <v>7</v>
      </c>
      <c r="C221" s="1" t="s">
        <v>79</v>
      </c>
      <c r="D221" s="2">
        <v>0.52083333333333337</v>
      </c>
      <c r="E221" s="2">
        <v>0.58333333333333337</v>
      </c>
      <c r="F221">
        <v>60</v>
      </c>
      <c r="G221" s="2">
        <f>kursanci__36[[#This Row],[Godzina zakoñczenia]]-kursanci__36[[#This Row],[Godzina rozpoczêcia]]</f>
        <v>6.25E-2</v>
      </c>
      <c r="H221" s="1">
        <f>kursanci__36[[#This Row],[trwanie]]*24</f>
        <v>1.5</v>
      </c>
      <c r="I221" s="1">
        <f>kursanci__36[[#This Row],[Stawka za godzinê]]*kursanci__36[[#This Row],[godz]]</f>
        <v>90</v>
      </c>
    </row>
    <row r="222" spans="1:9" x14ac:dyDescent="0.25">
      <c r="A222" s="1" t="s">
        <v>27</v>
      </c>
      <c r="B222" s="1" t="s">
        <v>14</v>
      </c>
      <c r="C222" s="1" t="s">
        <v>79</v>
      </c>
      <c r="D222" s="2">
        <v>0.375</v>
      </c>
      <c r="E222" s="2">
        <v>0.45833333333333331</v>
      </c>
      <c r="F222">
        <v>40</v>
      </c>
      <c r="G222" s="2">
        <f>kursanci__36[[#This Row],[Godzina zakoñczenia]]-kursanci__36[[#This Row],[Godzina rozpoczêcia]]</f>
        <v>8.3333333333333315E-2</v>
      </c>
      <c r="H222" s="1">
        <f>kursanci__36[[#This Row],[trwanie]]*24</f>
        <v>1.9999999999999996</v>
      </c>
      <c r="I222" s="1">
        <f>kursanci__36[[#This Row],[Stawka za godzinê]]*kursanci__36[[#This Row],[godz]]</f>
        <v>79.999999999999986</v>
      </c>
    </row>
    <row r="223" spans="1:9" x14ac:dyDescent="0.25">
      <c r="A223" s="1" t="s">
        <v>16</v>
      </c>
      <c r="B223" s="1" t="s">
        <v>10</v>
      </c>
      <c r="C223" s="1" t="s">
        <v>100</v>
      </c>
      <c r="D223" s="2">
        <v>0.59375</v>
      </c>
      <c r="E223" s="2">
        <v>0.65625</v>
      </c>
      <c r="F223">
        <v>50</v>
      </c>
      <c r="G223" s="2">
        <f>kursanci__36[[#This Row],[Godzina zakoñczenia]]-kursanci__36[[#This Row],[Godzina rozpoczêcia]]</f>
        <v>6.25E-2</v>
      </c>
      <c r="H223" s="1">
        <f>kursanci__36[[#This Row],[trwanie]]*24</f>
        <v>1.5</v>
      </c>
      <c r="I223" s="1">
        <f>kursanci__36[[#This Row],[Stawka za godzinê]]*kursanci__36[[#This Row],[godz]]</f>
        <v>75</v>
      </c>
    </row>
    <row r="224" spans="1:9" x14ac:dyDescent="0.25">
      <c r="A224" s="1" t="s">
        <v>26</v>
      </c>
      <c r="B224" s="1" t="s">
        <v>14</v>
      </c>
      <c r="C224" s="1" t="s">
        <v>100</v>
      </c>
      <c r="D224" s="2">
        <v>0.375</v>
      </c>
      <c r="E224" s="2">
        <v>0.44791666666666669</v>
      </c>
      <c r="F224">
        <v>40</v>
      </c>
      <c r="G224" s="2">
        <f>kursanci__36[[#This Row],[Godzina zakoñczenia]]-kursanci__36[[#This Row],[Godzina rozpoczêcia]]</f>
        <v>7.2916666666666685E-2</v>
      </c>
      <c r="H224" s="1">
        <f>kursanci__36[[#This Row],[trwanie]]*24</f>
        <v>1.7500000000000004</v>
      </c>
      <c r="I224" s="1">
        <f>kursanci__36[[#This Row],[Stawka za godzinê]]*kursanci__36[[#This Row],[godz]]</f>
        <v>70.000000000000014</v>
      </c>
    </row>
    <row r="225" spans="1:9" x14ac:dyDescent="0.25">
      <c r="A225" s="1" t="s">
        <v>27</v>
      </c>
      <c r="B225" s="1" t="s">
        <v>14</v>
      </c>
      <c r="C225" s="1" t="s">
        <v>100</v>
      </c>
      <c r="D225" s="2">
        <v>0.45833333333333331</v>
      </c>
      <c r="E225" s="2">
        <v>0.53125</v>
      </c>
      <c r="F225">
        <v>40</v>
      </c>
      <c r="G225" s="2">
        <f>kursanci__36[[#This Row],[Godzina zakoñczenia]]-kursanci__36[[#This Row],[Godzina rozpoczêcia]]</f>
        <v>7.2916666666666685E-2</v>
      </c>
      <c r="H225" s="1">
        <f>kursanci__36[[#This Row],[trwanie]]*24</f>
        <v>1.7500000000000004</v>
      </c>
      <c r="I225" s="1">
        <f>kursanci__36[[#This Row],[Stawka za godzinê]]*kursanci__36[[#This Row],[godz]]</f>
        <v>70.000000000000014</v>
      </c>
    </row>
    <row r="226" spans="1:9" x14ac:dyDescent="0.25">
      <c r="A226" s="1" t="s">
        <v>12</v>
      </c>
      <c r="B226" s="1" t="s">
        <v>7</v>
      </c>
      <c r="C226" s="1" t="s">
        <v>100</v>
      </c>
      <c r="D226" s="2">
        <v>0.53125</v>
      </c>
      <c r="E226" s="2">
        <v>0.58333333333333337</v>
      </c>
      <c r="F226">
        <v>60</v>
      </c>
      <c r="G226" s="2">
        <f>kursanci__36[[#This Row],[Godzina zakoñczenia]]-kursanci__36[[#This Row],[Godzina rozpoczêcia]]</f>
        <v>5.208333333333337E-2</v>
      </c>
      <c r="H226" s="1">
        <f>kursanci__36[[#This Row],[trwanie]]*24</f>
        <v>1.2500000000000009</v>
      </c>
      <c r="I226" s="1">
        <f>kursanci__36[[#This Row],[Stawka za godzinê]]*kursanci__36[[#This Row],[godz]]</f>
        <v>75.000000000000057</v>
      </c>
    </row>
    <row r="227" spans="1:9" x14ac:dyDescent="0.25">
      <c r="A227" s="1" t="s">
        <v>26</v>
      </c>
      <c r="B227" s="1" t="s">
        <v>14</v>
      </c>
      <c r="C227" s="1" t="s">
        <v>80</v>
      </c>
      <c r="D227" s="2">
        <v>0.375</v>
      </c>
      <c r="E227" s="2">
        <v>0.41666666666666669</v>
      </c>
      <c r="F227">
        <v>40</v>
      </c>
      <c r="G227" s="2">
        <f>kursanci__36[[#This Row],[Godzina zakoñczenia]]-kursanci__36[[#This Row],[Godzina rozpoczêcia]]</f>
        <v>4.1666666666666685E-2</v>
      </c>
      <c r="H227" s="1">
        <f>kursanci__36[[#This Row],[trwanie]]*24</f>
        <v>1.0000000000000004</v>
      </c>
      <c r="I227" s="1">
        <f>kursanci__36[[#This Row],[Stawka za godzinê]]*kursanci__36[[#This Row],[godz]]</f>
        <v>40.000000000000014</v>
      </c>
    </row>
    <row r="228" spans="1:9" x14ac:dyDescent="0.25">
      <c r="A228" s="1" t="s">
        <v>13</v>
      </c>
      <c r="B228" s="1" t="s">
        <v>14</v>
      </c>
      <c r="C228" s="1" t="s">
        <v>53</v>
      </c>
      <c r="D228" s="2">
        <v>0.47916666666666669</v>
      </c>
      <c r="E228" s="2">
        <v>0.53125</v>
      </c>
      <c r="F228">
        <v>40</v>
      </c>
      <c r="G228" s="2">
        <f>kursanci__36[[#This Row],[Godzina zakoñczenia]]-kursanci__36[[#This Row],[Godzina rozpoczêcia]]</f>
        <v>5.2083333333333315E-2</v>
      </c>
      <c r="H228" s="1">
        <f>kursanci__36[[#This Row],[trwanie]]*24</f>
        <v>1.2499999999999996</v>
      </c>
      <c r="I228" s="1">
        <f>kursanci__36[[#This Row],[Stawka za godzinê]]*kursanci__36[[#This Row],[godz]]</f>
        <v>49.999999999999986</v>
      </c>
    </row>
    <row r="229" spans="1:9" x14ac:dyDescent="0.25">
      <c r="A229" s="1" t="s">
        <v>12</v>
      </c>
      <c r="B229" s="1" t="s">
        <v>7</v>
      </c>
      <c r="C229" s="1" t="s">
        <v>53</v>
      </c>
      <c r="D229" s="2">
        <v>0.39583333333333331</v>
      </c>
      <c r="E229" s="2">
        <v>0.45833333333333331</v>
      </c>
      <c r="F229">
        <v>60</v>
      </c>
      <c r="G229" s="2">
        <f>kursanci__36[[#This Row],[Godzina zakoñczenia]]-kursanci__36[[#This Row],[Godzina rozpoczêcia]]</f>
        <v>6.25E-2</v>
      </c>
      <c r="H229" s="1">
        <f>kursanci__36[[#This Row],[trwanie]]*24</f>
        <v>1.5</v>
      </c>
      <c r="I229" s="1">
        <f>kursanci__36[[#This Row],[Stawka za godzinê]]*kursanci__36[[#This Row],[godz]]</f>
        <v>90</v>
      </c>
    </row>
    <row r="230" spans="1:9" x14ac:dyDescent="0.25">
      <c r="A230" s="1" t="s">
        <v>26</v>
      </c>
      <c r="B230" s="1" t="s">
        <v>14</v>
      </c>
      <c r="C230" s="1" t="s">
        <v>81</v>
      </c>
      <c r="D230" s="2">
        <v>0.4375</v>
      </c>
      <c r="E230" s="2">
        <v>0.51041666666666663</v>
      </c>
      <c r="F230">
        <v>40</v>
      </c>
      <c r="G230" s="2">
        <f>kursanci__36[[#This Row],[Godzina zakoñczenia]]-kursanci__36[[#This Row],[Godzina rozpoczêcia]]</f>
        <v>7.291666666666663E-2</v>
      </c>
      <c r="H230" s="1">
        <f>kursanci__36[[#This Row],[trwanie]]*24</f>
        <v>1.7499999999999991</v>
      </c>
      <c r="I230" s="1">
        <f>kursanci__36[[#This Row],[Stawka za godzinê]]*kursanci__36[[#This Row],[godz]]</f>
        <v>69.999999999999972</v>
      </c>
    </row>
    <row r="231" spans="1:9" x14ac:dyDescent="0.25">
      <c r="A231" s="1" t="s">
        <v>9</v>
      </c>
      <c r="B231" s="1" t="s">
        <v>10</v>
      </c>
      <c r="C231" s="1" t="s">
        <v>81</v>
      </c>
      <c r="D231" s="2">
        <v>0.375</v>
      </c>
      <c r="E231" s="2">
        <v>0.4375</v>
      </c>
      <c r="F231">
        <v>50</v>
      </c>
      <c r="G231" s="2">
        <f>kursanci__36[[#This Row],[Godzina zakoñczenia]]-kursanci__36[[#This Row],[Godzina rozpoczêcia]]</f>
        <v>6.25E-2</v>
      </c>
      <c r="H231" s="1">
        <f>kursanci__36[[#This Row],[trwanie]]*24</f>
        <v>1.5</v>
      </c>
      <c r="I231" s="1">
        <f>kursanci__36[[#This Row],[Stawka za godzinê]]*kursanci__36[[#This Row],[godz]]</f>
        <v>75</v>
      </c>
    </row>
    <row r="232" spans="1:9" x14ac:dyDescent="0.25">
      <c r="A232" s="1" t="s">
        <v>19</v>
      </c>
      <c r="B232" s="1" t="s">
        <v>7</v>
      </c>
      <c r="C232" s="1" t="s">
        <v>81</v>
      </c>
      <c r="D232" s="2">
        <v>0.53125</v>
      </c>
      <c r="E232" s="2">
        <v>0.57291666666666663</v>
      </c>
      <c r="F232">
        <v>60</v>
      </c>
      <c r="G232" s="2">
        <f>kursanci__36[[#This Row],[Godzina zakoñczenia]]-kursanci__36[[#This Row],[Godzina rozpoczêcia]]</f>
        <v>4.166666666666663E-2</v>
      </c>
      <c r="H232" s="1">
        <f>kursanci__36[[#This Row],[trwanie]]*24</f>
        <v>0.99999999999999911</v>
      </c>
      <c r="I232" s="1">
        <f>kursanci__36[[#This Row],[Stawka za godzinê]]*kursanci__36[[#This Row],[godz]]</f>
        <v>59.999999999999943</v>
      </c>
    </row>
    <row r="233" spans="1:9" x14ac:dyDescent="0.25">
      <c r="A233" s="1" t="s">
        <v>6</v>
      </c>
      <c r="B233" s="1" t="s">
        <v>7</v>
      </c>
      <c r="C233" s="1" t="s">
        <v>34</v>
      </c>
      <c r="D233" s="2">
        <v>0.60416666666666663</v>
      </c>
      <c r="E233" s="2">
        <v>0.67708333333333337</v>
      </c>
      <c r="F233">
        <v>60</v>
      </c>
      <c r="G233" s="2">
        <f>kursanci__36[[#This Row],[Godzina zakoñczenia]]-kursanci__36[[#This Row],[Godzina rozpoczêcia]]</f>
        <v>7.2916666666666741E-2</v>
      </c>
      <c r="H233" s="1">
        <f>kursanci__36[[#This Row],[trwanie]]*24</f>
        <v>1.7500000000000018</v>
      </c>
      <c r="I233" s="1">
        <f>kursanci__36[[#This Row],[Stawka za godzinê]]*kursanci__36[[#This Row],[godz]]</f>
        <v>105.00000000000011</v>
      </c>
    </row>
    <row r="234" spans="1:9" x14ac:dyDescent="0.25">
      <c r="A234" s="1" t="s">
        <v>18</v>
      </c>
      <c r="B234" s="1" t="s">
        <v>7</v>
      </c>
      <c r="C234" s="1" t="s">
        <v>34</v>
      </c>
      <c r="D234" s="2">
        <v>0.44791666666666669</v>
      </c>
      <c r="E234" s="2">
        <v>0.51041666666666663</v>
      </c>
      <c r="F234">
        <v>60</v>
      </c>
      <c r="G234" s="2">
        <f>kursanci__36[[#This Row],[Godzina zakoñczenia]]-kursanci__36[[#This Row],[Godzina rozpoczêcia]]</f>
        <v>6.2499999999999944E-2</v>
      </c>
      <c r="H234" s="1">
        <f>kursanci__36[[#This Row],[trwanie]]*24</f>
        <v>1.4999999999999987</v>
      </c>
      <c r="I234" s="1">
        <f>kursanci__36[[#This Row],[Stawka za godzinê]]*kursanci__36[[#This Row],[godz]]</f>
        <v>89.999999999999915</v>
      </c>
    </row>
    <row r="235" spans="1:9" x14ac:dyDescent="0.25">
      <c r="A235" s="1" t="s">
        <v>26</v>
      </c>
      <c r="B235" s="1" t="s">
        <v>14</v>
      </c>
      <c r="C235" s="1" t="s">
        <v>34</v>
      </c>
      <c r="D235" s="2">
        <v>0.53125</v>
      </c>
      <c r="E235" s="2">
        <v>0.60416666666666663</v>
      </c>
      <c r="F235">
        <v>40</v>
      </c>
      <c r="G235" s="2">
        <f>kursanci__36[[#This Row],[Godzina zakoñczenia]]-kursanci__36[[#This Row],[Godzina rozpoczêcia]]</f>
        <v>7.291666666666663E-2</v>
      </c>
      <c r="H235" s="1">
        <f>kursanci__36[[#This Row],[trwanie]]*24</f>
        <v>1.7499999999999991</v>
      </c>
      <c r="I235" s="1">
        <f>kursanci__36[[#This Row],[Stawka za godzinê]]*kursanci__36[[#This Row],[godz]]</f>
        <v>69.999999999999972</v>
      </c>
    </row>
    <row r="236" spans="1:9" x14ac:dyDescent="0.25">
      <c r="A236" s="1" t="s">
        <v>19</v>
      </c>
      <c r="B236" s="1" t="s">
        <v>7</v>
      </c>
      <c r="C236" s="1" t="s">
        <v>34</v>
      </c>
      <c r="D236" s="2">
        <v>0.375</v>
      </c>
      <c r="E236" s="2">
        <v>0.44791666666666669</v>
      </c>
      <c r="F236">
        <v>60</v>
      </c>
      <c r="G236" s="2">
        <f>kursanci__36[[#This Row],[Godzina zakoñczenia]]-kursanci__36[[#This Row],[Godzina rozpoczêcia]]</f>
        <v>7.2916666666666685E-2</v>
      </c>
      <c r="H236" s="1">
        <f>kursanci__36[[#This Row],[trwanie]]*24</f>
        <v>1.7500000000000004</v>
      </c>
      <c r="I236" s="1">
        <f>kursanci__36[[#This Row],[Stawka za godzinê]]*kursanci__36[[#This Row],[godz]]</f>
        <v>105.00000000000003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k q C Z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J K g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o J l a w d w C 0 o Q B A A A d C w A A E w A c A E Z v c m 1 1 b G F z L 1 N l Y 3 R p b 2 4 x L m 0 g o h g A K K A U A A A A A A A A A A A A A A A A A A A A A A A A A A A A 7 Z K 9 b s I w E I D n I v E O l l m C F E X i d 2 i V g Y b + L V W r 0 I l 0 c J 0 r W H F s Z F / 6 E 8 Q L s f U Z e L G a Q g t V U S X 2 Z E l 8 9 / l y d / o s c B R a k X j z b p 3 V a / W a n T I D K c k K Y 5 n i g o R E A t Z r x D 2 x L g w H F 4 n s S z D U v M h B o X c p J A S R V u g O 1 q P R a f J g w d j E Y p G 6 U C 8 Z g s 1 Q z 5 L B e a e b z K T I R P J d P c A 3 p E 1 / P A Q p c o F g Q n p C f R J p W e T K h n 2 f X C i u U 6 E m Y a v d a / v k v t A I M b 5 L C H e f w a 1 W 8 N j 0 N 1 0 2 6 J 3 R u c u l 5 B p Y 6 l q h r u U R e 3 L g N r O N e 5 u B f D L e x g d S x p x J Z m y I p t g v G U 2 Z m r i K o / c Z 7 M q N D F P 2 W Z t 8 0 / A 6 a b 0 D / / f n c 3 q T i 9 V y u 1 Z k b k h 0 N E F 4 w 4 V P 5 u 5 O C W k u N P 7 J D N k B / E q n p V C M G F 3 O N C 9 X S y 5 2 k M j h F 1 S y T K 8 + e A n q A B Q j e 8 3 W D J l 8 4 a u l Q 2 4 U 9 r v B e p 7 F o l m v C X V w D / u + N O i P M V 6 7 S S t t K m 2 O 1 a Z T a V N p c 7 w 2 3 U q b S p v j t e l V 2 l T a / K P N J 1 B L A Q I t A B Q A A g A I A J K g m V p D H n C b p Q A A A P c A A A A S A A A A A A A A A A A A A A A A A A A A A A B D b 2 5 m a W c v U G F j a 2 F n Z S 5 4 b W x Q S w E C L Q A U A A I A C A C S o J l a D 8 r p q 6 Q A A A D p A A A A E w A A A A A A A A A A A A A A A A D x A A A A W 0 N v b n R l b n R f V H l w Z X N d L n h t b F B L A Q I t A B Q A A g A I A J K g m V r B 3 A L S h A E A A B 0 L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0 A A A A A A A A W z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1 c n N h b m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j o z M D o w N S 4 y N D I 1 M z I z W i I g L z 4 8 R W 5 0 c n k g V H l w Z T 0 i R m l s b E N v b H V t b l R 5 c G V z I i B W Y W x 1 Z T 0 i c 0 J n W U d D Z 2 9 E I i A v P j x F b n R y e S B U e X B l P S J G a W x s Q 2 9 s d W 1 u T m F t Z X M i I F Z h b H V l P S J z W y Z x d W 9 0 O 0 l t a c O q I G t 1 c n N h b n R h J n F 1 b 3 Q 7 L C Z x d W 9 0 O 1 B y e m V k b W l v d C Z x d W 9 0 O y w m c X V v d D t E Y X R h J n F 1 b 3 Q 7 L C Z x d W 9 0 O 0 d v Z H p p b m E g c m 9 6 c G 9 j e s O q Y 2 l h J n F 1 b 3 Q 7 L C Z x d W 9 0 O 0 d v Z H p p b m E g e m F r b 8 O x Y 3 p l b m l h J n F 1 b 3 Q 7 L C Z x d W 9 0 O 1 N 0 Y X d r Y S B 6 Y S B n b 2 R 6 a W 7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N o Y W 5 n Z W Q g V H l w Z S 5 7 S W 1 p w 6 o g a 3 V y c 2 F u d G E s M H 0 m c X V v d D s s J n F 1 b 3 Q 7 U 2 V j d G l v b j E v a 3 V y c 2 F u Y 2 k v Q 2 h h b m d l Z C B U e X B l L n t Q c n p l Z G 1 p b 3 Q s M X 0 m c X V v d D s s J n F 1 b 3 Q 7 U 2 V j d G l v b j E v a 3 V y c 2 F u Y 2 k v Q 2 h h b m d l Z C B U e X B l L n t E Y X R h L D J 9 J n F 1 b 3 Q 7 L C Z x d W 9 0 O 1 N l Y 3 R p b 2 4 x L 2 t 1 c n N h b m N p L 0 N o Y W 5 n Z W Q g V H l w Z S 5 7 R 2 9 k e m l u Y S B y b 3 p w b 2 N 6 w 6 p j a W E s M 3 0 m c X V v d D s s J n F 1 b 3 Q 7 U 2 V j d G l v b j E v a 3 V y c 2 F u Y 2 k v Q 2 h h b m d l Z C B U e X B l L n t H b 2 R 6 a W 5 h I H p h a 2 / D s W N 6 Z W 5 p Y S w 0 f S Z x d W 9 0 O y w m c X V v d D t T Z W N 0 a W 9 u M S 9 r d X J z Y W 5 j a S 9 D a G F u Z 2 V k I F R 5 c G U u e 1 N 0 Y X d r Y S B 6 Y S B n b 2 R 6 a W 7 D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D a G F u Z 2 V k I F R 5 c G U u e 0 l t a c O q I G t 1 c n N h b n R h L D B 9 J n F 1 b 3 Q 7 L C Z x d W 9 0 O 1 N l Y 3 R p b 2 4 x L 2 t 1 c n N h b m N p L 0 N o Y W 5 n Z W Q g V H l w Z S 5 7 U H J 6 Z W R t a W 9 0 L D F 9 J n F 1 b 3 Q 7 L C Z x d W 9 0 O 1 N l Y 3 R p b 2 4 x L 2 t 1 c n N h b m N p L 0 N o Y W 5 n Z W Q g V H l w Z S 5 7 R G F 0 Y S w y f S Z x d W 9 0 O y w m c X V v d D t T Z W N 0 a W 9 u M S 9 r d X J z Y W 5 j a S 9 D a G F u Z 2 V k I F R 5 c G U u e 0 d v Z H p p b m E g c m 9 6 c G 9 j e s O q Y 2 l h L D N 9 J n F 1 b 3 Q 7 L C Z x d W 9 0 O 1 N l Y 3 R p b 2 4 x L 2 t 1 c n N h b m N p L 0 N o Y W 5 n Z W Q g V H l w Z S 5 7 R 2 9 k e m l u Y S B 6 Y W t v w 7 F j e m V u a W E s N H 0 m c X V v d D s s J n F 1 b 3 Q 7 U 2 V j d G l v b j E v a 3 V y c 2 F u Y 2 k v Q 2 h h b m d l Z C B U e X B l L n t T d G F 3 a 2 E g e m E g Z 2 9 k e m l u w 6 o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1 c n N h b m N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Y 6 M z I 6 M D A u M z E 4 M D k 1 O V o i I C 8 + P E V u d H J 5 I F R 5 c G U 9 I k Z p b G x D b 2 x 1 b W 5 U e X B l c y I g V m F s d W U 9 I n N C Z 1 l H Q 2 d v R C I g L z 4 8 R W 5 0 c n k g V H l w Z T 0 i R m l s b E N v b H V t b k 5 h b W V z I i B W Y W x 1 Z T 0 i c 1 s m c X V v d D t J b W n D q i B r d X J z Y W 5 0 Y S Z x d W 9 0 O y w m c X V v d D t Q c n p l Z G 1 p b 3 Q m c X V v d D s s J n F 1 b 3 Q 7 R G F 0 Y S Z x d W 9 0 O y w m c X V v d D t H b 2 R 6 a W 5 h I H J v e n B v Y 3 r D q m N p Y S Z x d W 9 0 O y w m c X V v d D t H b 2 R 6 a W 5 h I H p h a 2 / D s W N 6 Z W 5 p Y S Z x d W 9 0 O y w m c X V v d D t T d G F 3 a 2 E g e m E g Z 2 9 k e m l u w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A o M i k v Q 2 h h b m d l Z C B U e X B l L n t J b W n D q i B r d X J z Y W 5 0 Y S w w f S Z x d W 9 0 O y w m c X V v d D t T Z W N 0 a W 9 u M S 9 r d X J z Y W 5 j a S A o M i k v Q 2 h h b m d l Z C B U e X B l L n t Q c n p l Z G 1 p b 3 Q s M X 0 m c X V v d D s s J n F 1 b 3 Q 7 U 2 V j d G l v b j E v a 3 V y c 2 F u Y 2 k g K D I p L 0 N o Y W 5 n Z W Q g V H l w Z S 5 7 R G F 0 Y S w y f S Z x d W 9 0 O y w m c X V v d D t T Z W N 0 a W 9 u M S 9 r d X J z Y W 5 j a S A o M i k v Q 2 h h b m d l Z C B U e X B l L n t H b 2 R 6 a W 5 h I H J v e n B v Y 3 r D q m N p Y S w z f S Z x d W 9 0 O y w m c X V v d D t T Z W N 0 a W 9 u M S 9 r d X J z Y W 5 j a S A o M i k v Q 2 h h b m d l Z C B U e X B l L n t H b 2 R 6 a W 5 h I H p h a 2 / D s W N 6 Z W 5 p Y S w 0 f S Z x d W 9 0 O y w m c X V v d D t T Z W N 0 a W 9 u M S 9 r d X J z Y W 5 j a S A o M i k v Q 2 h h b m d l Z C B U e X B l L n t T d G F 3 a 2 E g e m E g Z 2 9 k e m l u w 6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g K D I p L 0 N o Y W 5 n Z W Q g V H l w Z S 5 7 S W 1 p w 6 o g a 3 V y c 2 F u d G E s M H 0 m c X V v d D s s J n F 1 b 3 Q 7 U 2 V j d G l v b j E v a 3 V y c 2 F u Y 2 k g K D I p L 0 N o Y W 5 n Z W Q g V H l w Z S 5 7 U H J 6 Z W R t a W 9 0 L D F 9 J n F 1 b 3 Q 7 L C Z x d W 9 0 O 1 N l Y 3 R p b 2 4 x L 2 t 1 c n N h b m N p I C g y K S 9 D a G F u Z 2 V k I F R 5 c G U u e 0 R h d G E s M n 0 m c X V v d D s s J n F 1 b 3 Q 7 U 2 V j d G l v b j E v a 3 V y c 2 F u Y 2 k g K D I p L 0 N o Y W 5 n Z W Q g V H l w Z S 5 7 R 2 9 k e m l u Y S B y b 3 p w b 2 N 6 w 6 p j a W E s M 3 0 m c X V v d D s s J n F 1 b 3 Q 7 U 2 V j d G l v b j E v a 3 V y c 2 F u Y 2 k g K D I p L 0 N o Y W 5 n Z W Q g V H l w Z S 5 7 R 2 9 k e m l u Y S B 6 Y W t v w 7 F j e m V u a W E s N H 0 m c X V v d D s s J n F 1 b 3 Q 7 U 2 V j d G l v b j E v a 3 V y c 2 F u Y 2 k g K D I p L 0 N o Y W 5 n Z W Q g V H l w Z S 5 7 U 3 R h d 2 t h I H p h I G d v Z H p p b s O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V y c 2 F u Y 2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3 O j M 5 O j E 2 L j I 4 M D g x N j R a I i A v P j x F b n R y e S B U e X B l P S J G a W x s Q 2 9 s d W 1 u V H l w Z X M i I F Z h b H V l P S J z Q m d Z R 0 N n b 0 Q i I C 8 + P E V u d H J 5 I F R 5 c G U 9 I k Z p b G x D b 2 x 1 b W 5 O Y W 1 l c y I g V m F s d W U 9 I n N b J n F 1 b 3 Q 7 S W 1 p w 6 o g a 3 V y c 2 F u d G E m c X V v d D s s J n F 1 b 3 Q 7 U H J 6 Z W R t a W 9 0 J n F 1 b 3 Q 7 L C Z x d W 9 0 O 0 R h d G E m c X V v d D s s J n F 1 b 3 Q 7 R 2 9 k e m l u Y S B y b 3 p w b 2 N 6 w 6 p j a W E m c X V v d D s s J n F 1 b 3 Q 7 R 2 9 k e m l u Y S B 6 Y W t v w 7 F j e m V u a W E m c X V v d D s s J n F 1 b 3 Q 7 U 3 R h d 2 t h I H p h I G d v Z H p p b s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g K D M p L 0 N o Y W 5 n Z W Q g V H l w Z S 5 7 S W 1 p w 6 o g a 3 V y c 2 F u d G E s M H 0 m c X V v d D s s J n F 1 b 3 Q 7 U 2 V j d G l v b j E v a 3 V y c 2 F u Y 2 k g K D M p L 0 N o Y W 5 n Z W Q g V H l w Z S 5 7 U H J 6 Z W R t a W 9 0 L D F 9 J n F 1 b 3 Q 7 L C Z x d W 9 0 O 1 N l Y 3 R p b 2 4 x L 2 t 1 c n N h b m N p I C g z K S 9 D a G F u Z 2 V k I F R 5 c G U u e 0 R h d G E s M n 0 m c X V v d D s s J n F 1 b 3 Q 7 U 2 V j d G l v b j E v a 3 V y c 2 F u Y 2 k g K D M p L 0 N o Y W 5 n Z W Q g V H l w Z S 5 7 R 2 9 k e m l u Y S B y b 3 p w b 2 N 6 w 6 p j a W E s M 3 0 m c X V v d D s s J n F 1 b 3 Q 7 U 2 V j d G l v b j E v a 3 V y c 2 F u Y 2 k g K D M p L 0 N o Y W 5 n Z W Q g V H l w Z S 5 7 R 2 9 k e m l u Y S B 6 Y W t v w 7 F j e m V u a W E s N H 0 m c X V v d D s s J n F 1 b 3 Q 7 U 2 V j d G l v b j E v a 3 V y c 2 F u Y 2 k g K D M p L 0 N o Y W 5 n Z W Q g V H l w Z S 5 7 U 3 R h d 2 t h I H p h I G d v Z H p p b s O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I C g z K S 9 D a G F u Z 2 V k I F R 5 c G U u e 0 l t a c O q I G t 1 c n N h b n R h L D B 9 J n F 1 b 3 Q 7 L C Z x d W 9 0 O 1 N l Y 3 R p b 2 4 x L 2 t 1 c n N h b m N p I C g z K S 9 D a G F u Z 2 V k I F R 5 c G U u e 1 B y e m V k b W l v d C w x f S Z x d W 9 0 O y w m c X V v d D t T Z W N 0 a W 9 u M S 9 r d X J z Y W 5 j a S A o M y k v Q 2 h h b m d l Z C B U e X B l L n t E Y X R h L D J 9 J n F 1 b 3 Q 7 L C Z x d W 9 0 O 1 N l Y 3 R p b 2 4 x L 2 t 1 c n N h b m N p I C g z K S 9 D a G F u Z 2 V k I F R 5 c G U u e 0 d v Z H p p b m E g c m 9 6 c G 9 j e s O q Y 2 l h L D N 9 J n F 1 b 3 Q 7 L C Z x d W 9 0 O 1 N l Y 3 R p b 2 4 x L 2 t 1 c n N h b m N p I C g z K S 9 D a G F u Z 2 V k I F R 5 c G U u e 0 d v Z H p p b m E g e m F r b 8 O x Y 3 p l b m l h L D R 9 J n F 1 b 3 Q 7 L C Z x d W 9 0 O 1 N l Y 3 R p b 2 4 x L 2 t 1 c n N h b m N p I C g z K S 9 D a G F u Z 2 V k I F R 5 c G U u e 1 N 0 Y X d r Y S B 6 Y S B n b 2 R 6 a W 7 D q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V y c 2 F u Y 2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1 c n N h b m N p X 1 8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c 6 M z k 6 M T Y u M j g w O D E 2 N F o i I C 8 + P E V u d H J 5 I F R 5 c G U 9 I k Z p b G x D b 2 x 1 b W 5 U e X B l c y I g V m F s d W U 9 I n N C Z 1 l H Q 2 d v R C I g L z 4 8 R W 5 0 c n k g V H l w Z T 0 i R m l s b E N v b H V t b k 5 h b W V z I i B W Y W x 1 Z T 0 i c 1 s m c X V v d D t J b W n D q i B r d X J z Y W 5 0 Y S Z x d W 9 0 O y w m c X V v d D t Q c n p l Z G 1 p b 3 Q m c X V v d D s s J n F 1 b 3 Q 7 R G F 0 Y S Z x d W 9 0 O y w m c X V v d D t H b 2 R 6 a W 5 h I H J v e n B v Y 3 r D q m N p Y S Z x d W 9 0 O y w m c X V v d D t H b 2 R 6 a W 5 h I H p h a 2 / D s W N 6 Z W 5 p Y S Z x d W 9 0 O y w m c X V v d D t T d G F 3 a 2 E g e m E g Z 2 9 k e m l u w 6 o m c X V v d D t d I i A v P j x F b n R y e S B U e X B l P S J G a W x s U 3 R h d H V z I i B W Y W x 1 Z T 0 i c 0 N v b X B s Z X R l I i A v P j x F b n R y e S B U e X B l P S J G a W x s Q 2 9 1 b n Q i I F Z h b H V l P S J s M j M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A o M y k v Q 2 h h b m d l Z C B U e X B l L n t J b W n D q i B r d X J z Y W 5 0 Y S w w f S Z x d W 9 0 O y w m c X V v d D t T Z W N 0 a W 9 u M S 9 r d X J z Y W 5 j a S A o M y k v Q 2 h h b m d l Z C B U e X B l L n t Q c n p l Z G 1 p b 3 Q s M X 0 m c X V v d D s s J n F 1 b 3 Q 7 U 2 V j d G l v b j E v a 3 V y c 2 F u Y 2 k g K D M p L 0 N o Y W 5 n Z W Q g V H l w Z S 5 7 R G F 0 Y S w y f S Z x d W 9 0 O y w m c X V v d D t T Z W N 0 a W 9 u M S 9 r d X J z Y W 5 j a S A o M y k v Q 2 h h b m d l Z C B U e X B l L n t H b 2 R 6 a W 5 h I H J v e n B v Y 3 r D q m N p Y S w z f S Z x d W 9 0 O y w m c X V v d D t T Z W N 0 a W 9 u M S 9 r d X J z Y W 5 j a S A o M y k v Q 2 h h b m d l Z C B U e X B l L n t H b 2 R 6 a W 5 h I H p h a 2 / D s W N 6 Z W 5 p Y S w 0 f S Z x d W 9 0 O y w m c X V v d D t T Z W N 0 a W 9 u M S 9 r d X J z Y W 5 j a S A o M y k v Q 2 h h b m d l Z C B U e X B l L n t T d G F 3 a 2 E g e m E g Z 2 9 k e m l u w 6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g K D M p L 0 N o Y W 5 n Z W Q g V H l w Z S 5 7 S W 1 p w 6 o g a 3 V y c 2 F u d G E s M H 0 m c X V v d D s s J n F 1 b 3 Q 7 U 2 V j d G l v b j E v a 3 V y c 2 F u Y 2 k g K D M p L 0 N o Y W 5 n Z W Q g V H l w Z S 5 7 U H J 6 Z W R t a W 9 0 L D F 9 J n F 1 b 3 Q 7 L C Z x d W 9 0 O 1 N l Y 3 R p b 2 4 x L 2 t 1 c n N h b m N p I C g z K S 9 D a G F u Z 2 V k I F R 5 c G U u e 0 R h d G E s M n 0 m c X V v d D s s J n F 1 b 3 Q 7 U 2 V j d G l v b j E v a 3 V y c 2 F u Y 2 k g K D M p L 0 N o Y W 5 n Z W Q g V H l w Z S 5 7 R 2 9 k e m l u Y S B y b 3 p w b 2 N 6 w 6 p j a W E s M 3 0 m c X V v d D s s J n F 1 b 3 Q 7 U 2 V j d G l v b j E v a 3 V y c 2 F u Y 2 k g K D M p L 0 N o Y W 5 n Z W Q g V H l w Z S 5 7 R 2 9 k e m l u Y S B 6 Y W t v w 7 F j e m V u a W E s N H 0 m c X V v d D s s J n F 1 b 3 Q 7 U 2 V j d G l v b j E v a 3 V y c 2 F u Y 2 k g K D M p L 0 N o Y W 5 n Z W Q g V H l w Z S 5 7 U 3 R h d 2 t h I H p h I G d v Z H p p b s O q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V y c 2 F u Y 2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1 c n N h b m N p X 1 8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c 6 M z k 6 M T Y u M j g w O D E 2 N F o i I C 8 + P E V u d H J 5 I F R 5 c G U 9 I k Z p b G x D b 2 x 1 b W 5 U e X B l c y I g V m F s d W U 9 I n N C Z 1 l H Q 2 d v R C I g L z 4 8 R W 5 0 c n k g V H l w Z T 0 i R m l s b E N v b H V t b k 5 h b W V z I i B W Y W x 1 Z T 0 i c 1 s m c X V v d D t J b W n D q i B r d X J z Y W 5 0 Y S Z x d W 9 0 O y w m c X V v d D t Q c n p l Z G 1 p b 3 Q m c X V v d D s s J n F 1 b 3 Q 7 R G F 0 Y S Z x d W 9 0 O y w m c X V v d D t H b 2 R 6 a W 5 h I H J v e n B v Y 3 r D q m N p Y S Z x d W 9 0 O y w m c X V v d D t H b 2 R 6 a W 5 h I H p h a 2 / D s W N 6 Z W 5 p Y S Z x d W 9 0 O y w m c X V v d D t T d G F 3 a 2 E g e m E g Z 2 9 k e m l u w 6 o m c X V v d D t d I i A v P j x F b n R y e S B U e X B l P S J G a W x s U 3 R h d H V z I i B W Y W x 1 Z T 0 i c 0 N v b X B s Z X R l I i A v P j x F b n R y e S B U e X B l P S J G a W x s Q 2 9 1 b n Q i I F Z h b H V l P S J s M j M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A o M y k v Q 2 h h b m d l Z C B U e X B l L n t J b W n D q i B r d X J z Y W 5 0 Y S w w f S Z x d W 9 0 O y w m c X V v d D t T Z W N 0 a W 9 u M S 9 r d X J z Y W 5 j a S A o M y k v Q 2 h h b m d l Z C B U e X B l L n t Q c n p l Z G 1 p b 3 Q s M X 0 m c X V v d D s s J n F 1 b 3 Q 7 U 2 V j d G l v b j E v a 3 V y c 2 F u Y 2 k g K D M p L 0 N o Y W 5 n Z W Q g V H l w Z S 5 7 R G F 0 Y S w y f S Z x d W 9 0 O y w m c X V v d D t T Z W N 0 a W 9 u M S 9 r d X J z Y W 5 j a S A o M y k v Q 2 h h b m d l Z C B U e X B l L n t H b 2 R 6 a W 5 h I H J v e n B v Y 3 r D q m N p Y S w z f S Z x d W 9 0 O y w m c X V v d D t T Z W N 0 a W 9 u M S 9 r d X J z Y W 5 j a S A o M y k v Q 2 h h b m d l Z C B U e X B l L n t H b 2 R 6 a W 5 h I H p h a 2 / D s W N 6 Z W 5 p Y S w 0 f S Z x d W 9 0 O y w m c X V v d D t T Z W N 0 a W 9 u M S 9 r d X J z Y W 5 j a S A o M y k v Q 2 h h b m d l Z C B U e X B l L n t T d G F 3 a 2 E g e m E g Z 2 9 k e m l u w 6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g K D M p L 0 N o Y W 5 n Z W Q g V H l w Z S 5 7 S W 1 p w 6 o g a 3 V y c 2 F u d G E s M H 0 m c X V v d D s s J n F 1 b 3 Q 7 U 2 V j d G l v b j E v a 3 V y c 2 F u Y 2 k g K D M p L 0 N o Y W 5 n Z W Q g V H l w Z S 5 7 U H J 6 Z W R t a W 9 0 L D F 9 J n F 1 b 3 Q 7 L C Z x d W 9 0 O 1 N l Y 3 R p b 2 4 x L 2 t 1 c n N h b m N p I C g z K S 9 D a G F u Z 2 V k I F R 5 c G U u e 0 R h d G E s M n 0 m c X V v d D s s J n F 1 b 3 Q 7 U 2 V j d G l v b j E v a 3 V y c 2 F u Y 2 k g K D M p L 0 N o Y W 5 n Z W Q g V H l w Z S 5 7 R 2 9 k e m l u Y S B y b 3 p w b 2 N 6 w 6 p j a W E s M 3 0 m c X V v d D s s J n F 1 b 3 Q 7 U 2 V j d G l v b j E v a 3 V y c 2 F u Y 2 k g K D M p L 0 N o Y W 5 n Z W Q g V H l w Z S 5 7 R 2 9 k e m l u Y S B 6 Y W t v w 7 F j e m V u a W E s N H 0 m c X V v d D s s J n F 1 b 3 Q 7 U 2 V j d G l v b j E v a 3 V y c 2 F u Y 2 k g K D M p L 0 N o Y W 5 n Z W Q g V H l w Z S 5 7 U 3 R h d 2 t h I H p h I G d v Z H p p b s O q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V y c 2 F u Y 2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7 4 m a D b a Y k 6 4 X l b m A R 1 B l g A A A A A C A A A A A A A D Z g A A w A A A A B A A A A D i K f b J 2 M + Y l p y 6 z n Z B 7 P W r A A A A A A S A A A C g A A A A E A A A A I 7 Q V t s P u n x x T 1 F t O T 2 n 3 a V Q A A A A a T A n m 1 L Z b C + S e Z k X P Z p m m X p H t e 6 h / b X 6 I L T B y J b O r w n 6 C B s Q v T d L 0 V g L n n e 5 + W X Q N g 0 G F q X F 6 H D 3 q W B H U d X g u c N f Y o P r 5 q 3 T w m L 9 u Z W G x 8 s U A A A A r d s v h E g Q / E p I b k 1 9 m o 2 + O j G 5 K M M = < / D a t a M a s h u p > 
</file>

<file path=customXml/itemProps1.xml><?xml version="1.0" encoding="utf-8"?>
<ds:datastoreItem xmlns:ds="http://schemas.openxmlformats.org/officeDocument/2006/customXml" ds:itemID="{F64BD27D-14F1-429C-B05D-FB84CB925C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zad63</vt:lpstr>
      <vt:lpstr>Sheet2</vt:lpstr>
      <vt:lpstr>zad62</vt:lpstr>
      <vt:lpstr>Sheet5</vt:lpstr>
      <vt:lpstr>kursanci (3)</vt:lpstr>
      <vt:lpstr>Sheet9</vt:lpstr>
      <vt:lpstr>zad64</vt:lpstr>
      <vt:lpstr>zad65</vt:lpstr>
    </vt:vector>
  </TitlesOfParts>
  <Company>Instytut Informatyki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student5</dc:creator>
  <cp:lastModifiedBy>student5</cp:lastModifiedBy>
  <dcterms:created xsi:type="dcterms:W3CDTF">2025-04-25T16:28:23Z</dcterms:created>
  <dcterms:modified xsi:type="dcterms:W3CDTF">2025-04-25T18:22:13Z</dcterms:modified>
</cp:coreProperties>
</file>