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zarek\Documents\bit matura x diament\matura\"/>
    </mc:Choice>
  </mc:AlternateContent>
  <bookViews>
    <workbookView xWindow="0" yWindow="0" windowWidth="21570" windowHeight="7575" firstSheet="5" activeTab="8"/>
  </bookViews>
  <sheets>
    <sheet name="Arkusz1" sheetId="1" r:id="rId1"/>
    <sheet name="6.1" sheetId="2" r:id="rId2"/>
    <sheet name="6.2" sheetId="3" r:id="rId3"/>
    <sheet name="6.3" sheetId="4" r:id="rId4"/>
    <sheet name="6.4" sheetId="5" r:id="rId5"/>
    <sheet name="Arkusz6" sheetId="6" r:id="rId6"/>
    <sheet name="Arkusz7" sheetId="7" r:id="rId7"/>
    <sheet name="6.5" sheetId="8" r:id="rId8"/>
    <sheet name="6.6" sheetId="9" r:id="rId9"/>
  </sheets>
  <definedNames>
    <definedName name="kursanci" localSheetId="0">Arkusz1!$A$1:$F$236</definedName>
    <definedName name="kursanci" localSheetId="5">Arkusz6!$A$1:$F$236</definedName>
  </definedNames>
  <calcPr calcId="162913"/>
  <pivotCaches>
    <pivotCache cacheId="7" r:id="rId10"/>
    <pivotCache cacheId="10" r:id="rId11"/>
    <pivotCache cacheId="14" r:id="rId12"/>
    <pivotCache cacheId="18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D5" i="8"/>
  <c r="C4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C5" i="8"/>
  <c r="E3" i="8"/>
  <c r="E2" i="8"/>
  <c r="C64" i="8"/>
  <c r="D64" i="8"/>
  <c r="C70" i="8"/>
  <c r="D70" i="8"/>
  <c r="C77" i="8"/>
  <c r="D77" i="8"/>
  <c r="C83" i="8"/>
  <c r="D83" i="8"/>
  <c r="C89" i="8"/>
  <c r="D89" i="8"/>
  <c r="C104" i="8"/>
  <c r="D104" i="8"/>
  <c r="C103" i="8"/>
  <c r="D103" i="8"/>
  <c r="C96" i="8"/>
  <c r="D96" i="8"/>
  <c r="C109" i="8"/>
  <c r="D109" i="8"/>
  <c r="C61" i="8"/>
  <c r="D61" i="8"/>
  <c r="C60" i="8"/>
  <c r="D60" i="8"/>
  <c r="C52" i="8"/>
  <c r="D52" i="8"/>
  <c r="C51" i="8"/>
  <c r="D51" i="8"/>
  <c r="C47" i="8"/>
  <c r="D47" i="8"/>
  <c r="C46" i="8"/>
  <c r="D46" i="8"/>
  <c r="C41" i="8"/>
  <c r="D41" i="8"/>
  <c r="C40" i="8"/>
  <c r="D40" i="8"/>
  <c r="C35" i="8"/>
  <c r="D35" i="8"/>
  <c r="C28" i="8"/>
  <c r="D28" i="8"/>
  <c r="C27" i="8"/>
  <c r="D27" i="8"/>
  <c r="C22" i="8"/>
  <c r="D22" i="8"/>
  <c r="C21" i="8"/>
  <c r="D21" i="8"/>
  <c r="C10" i="8"/>
  <c r="D10" i="8"/>
  <c r="C11" i="8"/>
  <c r="D11" i="8"/>
  <c r="D3" i="8"/>
  <c r="D6" i="8"/>
  <c r="D7" i="8"/>
  <c r="D8" i="8"/>
  <c r="D9" i="8"/>
  <c r="D12" i="8"/>
  <c r="D13" i="8"/>
  <c r="D14" i="8"/>
  <c r="D15" i="8"/>
  <c r="D16" i="8"/>
  <c r="D17" i="8"/>
  <c r="D18" i="8"/>
  <c r="D19" i="8"/>
  <c r="D20" i="8"/>
  <c r="D23" i="8"/>
  <c r="D24" i="8"/>
  <c r="D25" i="8"/>
  <c r="D26" i="8"/>
  <c r="D29" i="8"/>
  <c r="D30" i="8"/>
  <c r="D31" i="8"/>
  <c r="D32" i="8"/>
  <c r="D33" i="8"/>
  <c r="D34" i="8"/>
  <c r="D36" i="8"/>
  <c r="D37" i="8"/>
  <c r="D38" i="8"/>
  <c r="D39" i="8"/>
  <c r="D42" i="8"/>
  <c r="D43" i="8"/>
  <c r="D44" i="8"/>
  <c r="D45" i="8"/>
  <c r="D48" i="8"/>
  <c r="D49" i="8"/>
  <c r="D50" i="8"/>
  <c r="D53" i="8"/>
  <c r="D54" i="8"/>
  <c r="D55" i="8"/>
  <c r="D56" i="8"/>
  <c r="D57" i="8"/>
  <c r="D58" i="8"/>
  <c r="D59" i="8"/>
  <c r="D62" i="8"/>
  <c r="D63" i="8"/>
  <c r="D66" i="8"/>
  <c r="D67" i="8"/>
  <c r="D68" i="8"/>
  <c r="D69" i="8"/>
  <c r="D72" i="8"/>
  <c r="D73" i="8"/>
  <c r="D74" i="8"/>
  <c r="D75" i="8"/>
  <c r="D76" i="8"/>
  <c r="D79" i="8"/>
  <c r="D80" i="8"/>
  <c r="D81" i="8"/>
  <c r="D82" i="8"/>
  <c r="D85" i="8"/>
  <c r="D86" i="8"/>
  <c r="D87" i="8"/>
  <c r="D88" i="8"/>
  <c r="D91" i="8"/>
  <c r="D92" i="8"/>
  <c r="D93" i="8"/>
  <c r="D94" i="8"/>
  <c r="D95" i="8"/>
  <c r="D97" i="8"/>
  <c r="D98" i="8"/>
  <c r="D99" i="8"/>
  <c r="D100" i="8"/>
  <c r="D101" i="8"/>
  <c r="D102" i="8"/>
  <c r="D105" i="8"/>
  <c r="D106" i="8"/>
  <c r="D107" i="8"/>
  <c r="D108" i="8"/>
  <c r="C3" i="8"/>
  <c r="C6" i="8"/>
  <c r="C7" i="8"/>
  <c r="C8" i="8"/>
  <c r="C9" i="8"/>
  <c r="C12" i="8"/>
  <c r="C13" i="8"/>
  <c r="C14" i="8"/>
  <c r="C15" i="8"/>
  <c r="C16" i="8"/>
  <c r="C17" i="8"/>
  <c r="C18" i="8"/>
  <c r="C19" i="8"/>
  <c r="C20" i="8"/>
  <c r="C23" i="8"/>
  <c r="C24" i="8"/>
  <c r="C25" i="8"/>
  <c r="C26" i="8"/>
  <c r="C29" i="8"/>
  <c r="C30" i="8"/>
  <c r="C31" i="8"/>
  <c r="C32" i="8"/>
  <c r="C33" i="8"/>
  <c r="C34" i="8"/>
  <c r="C36" i="8"/>
  <c r="C37" i="8"/>
  <c r="C38" i="8"/>
  <c r="C39" i="8"/>
  <c r="C42" i="8"/>
  <c r="C43" i="8"/>
  <c r="C44" i="8"/>
  <c r="C45" i="8"/>
  <c r="C48" i="8"/>
  <c r="C49" i="8"/>
  <c r="C50" i="8"/>
  <c r="C53" i="8"/>
  <c r="C54" i="8"/>
  <c r="C55" i="8"/>
  <c r="C56" i="8"/>
  <c r="C57" i="8"/>
  <c r="C58" i="8"/>
  <c r="C59" i="8"/>
  <c r="C62" i="8"/>
  <c r="C63" i="8"/>
  <c r="C66" i="8"/>
  <c r="C67" i="8"/>
  <c r="C68" i="8"/>
  <c r="C69" i="8"/>
  <c r="C72" i="8"/>
  <c r="C73" i="8"/>
  <c r="C74" i="8"/>
  <c r="C75" i="8"/>
  <c r="C76" i="8"/>
  <c r="C79" i="8"/>
  <c r="C80" i="8"/>
  <c r="C81" i="8"/>
  <c r="C82" i="8"/>
  <c r="C85" i="8"/>
  <c r="C86" i="8"/>
  <c r="C87" i="8"/>
  <c r="C88" i="8"/>
  <c r="C91" i="8"/>
  <c r="C92" i="8"/>
  <c r="C93" i="8"/>
  <c r="C94" i="8"/>
  <c r="C95" i="8"/>
  <c r="C97" i="8"/>
  <c r="C98" i="8"/>
  <c r="C99" i="8"/>
  <c r="C100" i="8"/>
  <c r="C101" i="8"/>
  <c r="C102" i="8"/>
  <c r="C105" i="8"/>
  <c r="C106" i="8"/>
  <c r="C107" i="8"/>
  <c r="C108" i="8"/>
  <c r="D2" i="8"/>
  <c r="C2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" i="1"/>
  <c r="D3" i="4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3" i="1"/>
  <c r="G2" i="1"/>
</calcChain>
</file>

<file path=xl/connections.xml><?xml version="1.0" encoding="utf-8"?>
<connections xmlns="http://schemas.openxmlformats.org/spreadsheetml/2006/main">
  <connection id="1" name="kursanci" type="6" refreshedVersion="6" background="1" saveData="1">
    <textPr codePage="1250" sourceFile="C:\Users\Czarek\Documents\bit matura x diament\matura\kursanci.txt" decimal="," thousands=" ">
      <textFields count="6">
        <textField/>
        <textField/>
        <textField type="DMY"/>
        <textField/>
        <textField/>
        <textField/>
      </textFields>
    </textPr>
  </connection>
  <connection id="2" name="kursanci1" type="6" refreshedVersion="6" background="1" saveData="1">
    <textPr codePage="1250" sourceFile="C:\Users\Czarek\Documents\bit matura x diament\matura\kursanci.txt" decimal="," thousands=" ">
      <textFields count="6">
        <textField/>
        <textField/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<sst xmlns="http://schemas.openxmlformats.org/spreadsheetml/2006/main" count="606" uniqueCount="65">
  <si>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</si>
  <si>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</si>
  <si>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</si>
  <si>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</si>
  <si>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</si>
  <si>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</si>
  <si>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</si>
  <si>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</si>
  <si>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</si>
  <si>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</si>
  <si>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</si>
  <si>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</si>
  <si>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</si>
  <si>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</si>
  <si>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</si>
  <si>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</si>
  <si>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</si>
  <si>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</si>
  <si>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</si>
  <si>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</si>
  <si>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</si>
  <si>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</si>
  <si>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</si>
  <si>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</si>
  <si>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</si>
  <si>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</si>
  <si>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Cena lekcji</t>
  </si>
  <si>
    <t>Etykiety wierszy</t>
  </si>
  <si>
    <t>(puste)</t>
  </si>
  <si>
    <t>Suma końcowa</t>
  </si>
  <si>
    <t>Liczba z Cena lekcji</t>
  </si>
  <si>
    <t>Maksimum z Cena lekcji</t>
  </si>
  <si>
    <t>Suma z Cena lekcji</t>
  </si>
  <si>
    <t>Nick</t>
  </si>
  <si>
    <t>Liczba lekcji</t>
  </si>
  <si>
    <t>AGNINF16</t>
  </si>
  <si>
    <t>AGNMAT16</t>
  </si>
  <si>
    <t>ANDINF1</t>
  </si>
  <si>
    <t>ANNINF10</t>
  </si>
  <si>
    <t>BARINF20</t>
  </si>
  <si>
    <t>EWAMAT14</t>
  </si>
  <si>
    <t>JANFIZ24</t>
  </si>
  <si>
    <t>JULFIZ18</t>
  </si>
  <si>
    <t>JULINF18</t>
  </si>
  <si>
    <t>KATINF24</t>
  </si>
  <si>
    <t>MACFIZ22</t>
  </si>
  <si>
    <t>MARMAT1</t>
  </si>
  <si>
    <t>OLAINF1</t>
  </si>
  <si>
    <t>PATINF1</t>
  </si>
  <si>
    <t>PIOFIZ1</t>
  </si>
  <si>
    <t>WIKMAT29</t>
  </si>
  <si>
    <t>ZBIFIZ16</t>
  </si>
  <si>
    <t>ZBIINF16</t>
  </si>
  <si>
    <t>ZDZFIZ18</t>
  </si>
  <si>
    <t>ZDZMAT18</t>
  </si>
  <si>
    <t>ZUZINF19</t>
  </si>
  <si>
    <t>ZUZMAT19</t>
  </si>
  <si>
    <t>przelew</t>
  </si>
  <si>
    <t>Suma z przelew</t>
  </si>
  <si>
    <t>data</t>
  </si>
  <si>
    <t>przelewy</t>
  </si>
  <si>
    <t>wt</t>
  </si>
  <si>
    <t>czw</t>
  </si>
  <si>
    <t>konto</t>
  </si>
  <si>
    <t>Suma z 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</si>
</sst>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[z6.xlsx]6.6!Tabela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stanu</a:t>
            </a:r>
            <a:r>
              <a:rPr lang="pl-PL" baseline="0"/>
              <a:t> konta Michała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'6.6'!$B$3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'6.6'!$A$4:$A$113</c:f>
              <c:strCache>
                <c:ptCount val="109"/>
                <c:pt idx="0">
                  <c:v>01.10.2025</c:v>
                </c:pt>
                <c:pt idx="1">
                  <c:v>02.10.2025</c:v>
                </c:pt>
                <c:pt idx="2">
                  <c:v>04.10.2025</c:v>
                </c:pt>
                <c:pt idx="3">
                  <c:v>05.10.2025</c:v>
                </c:pt>
                <c:pt idx="4">
                  <c:v>06.10.2025</c:v>
                </c:pt>
                <c:pt idx="5">
                  <c:v>07.10.2025</c:v>
                </c:pt>
                <c:pt idx="6">
                  <c:v>08.10.2025</c:v>
                </c:pt>
                <c:pt idx="7">
                  <c:v>10.10.2025</c:v>
                </c:pt>
                <c:pt idx="8">
                  <c:v>11.10.2025</c:v>
                </c:pt>
                <c:pt idx="9">
                  <c:v>12.10.2025</c:v>
                </c:pt>
                <c:pt idx="10">
                  <c:v>13.10.2025</c:v>
                </c:pt>
                <c:pt idx="11">
                  <c:v>14.10.2025</c:v>
                </c:pt>
                <c:pt idx="12">
                  <c:v>15.10.2025</c:v>
                </c:pt>
                <c:pt idx="13">
                  <c:v>20.10.2025</c:v>
                </c:pt>
                <c:pt idx="14">
                  <c:v>21.10.2025</c:v>
                </c:pt>
                <c:pt idx="15">
                  <c:v>22.10.2025</c:v>
                </c:pt>
                <c:pt idx="16">
                  <c:v>23.10.2025</c:v>
                </c:pt>
                <c:pt idx="17">
                  <c:v>24.10.2025</c:v>
                </c:pt>
                <c:pt idx="18">
                  <c:v>31.10.2025</c:v>
                </c:pt>
                <c:pt idx="19">
                  <c:v>01.11.2025</c:v>
                </c:pt>
                <c:pt idx="20">
                  <c:v>02.11.2025</c:v>
                </c:pt>
                <c:pt idx="21">
                  <c:v>03.11.2025</c:v>
                </c:pt>
                <c:pt idx="22">
                  <c:v>05.11.2025</c:v>
                </c:pt>
                <c:pt idx="23">
                  <c:v>06.11.2025</c:v>
                </c:pt>
                <c:pt idx="24">
                  <c:v>07.11.2025</c:v>
                </c:pt>
                <c:pt idx="25">
                  <c:v>08.11.2025</c:v>
                </c:pt>
                <c:pt idx="26">
                  <c:v>09.11.2025</c:v>
                </c:pt>
                <c:pt idx="27">
                  <c:v>10.11.2025</c:v>
                </c:pt>
                <c:pt idx="28">
                  <c:v>11.11.2025</c:v>
                </c:pt>
                <c:pt idx="29">
                  <c:v>12.11.2025</c:v>
                </c:pt>
                <c:pt idx="30">
                  <c:v>13.11.2025</c:v>
                </c:pt>
                <c:pt idx="31">
                  <c:v>14.11.2025</c:v>
                </c:pt>
                <c:pt idx="32">
                  <c:v>15.11.2025</c:v>
                </c:pt>
                <c:pt idx="33">
                  <c:v>16.11.2025</c:v>
                </c:pt>
                <c:pt idx="34">
                  <c:v>17.11.2025</c:v>
                </c:pt>
                <c:pt idx="35">
                  <c:v>18.11.2025</c:v>
                </c:pt>
                <c:pt idx="36">
                  <c:v>19.11.2025</c:v>
                </c:pt>
                <c:pt idx="37">
                  <c:v>20.11.2025</c:v>
                </c:pt>
                <c:pt idx="38">
                  <c:v>22.11.2025</c:v>
                </c:pt>
                <c:pt idx="39">
                  <c:v>23.11.2025</c:v>
                </c:pt>
                <c:pt idx="40">
                  <c:v>24.11.2025</c:v>
                </c:pt>
                <c:pt idx="41">
                  <c:v>25.11.2025</c:v>
                </c:pt>
                <c:pt idx="42">
                  <c:v>26.11.2025</c:v>
                </c:pt>
                <c:pt idx="43">
                  <c:v>28.11.2025</c:v>
                </c:pt>
                <c:pt idx="44">
                  <c:v>29.11.2025</c:v>
                </c:pt>
                <c:pt idx="45">
                  <c:v>30.11.2025</c:v>
                </c:pt>
                <c:pt idx="46">
                  <c:v>02.12.2025</c:v>
                </c:pt>
                <c:pt idx="47">
                  <c:v>03.12.2025</c:v>
                </c:pt>
                <c:pt idx="48">
                  <c:v>05.12.2025</c:v>
                </c:pt>
                <c:pt idx="49">
                  <c:v>06.12.2025</c:v>
                </c:pt>
                <c:pt idx="50">
                  <c:v>07.12.2025</c:v>
                </c:pt>
                <c:pt idx="51">
                  <c:v>08.12.2025</c:v>
                </c:pt>
                <c:pt idx="52">
                  <c:v>09.12.2025</c:v>
                </c:pt>
                <c:pt idx="53">
                  <c:v>10.12.2025</c:v>
                </c:pt>
                <c:pt idx="54">
                  <c:v>11.12.2025</c:v>
                </c:pt>
                <c:pt idx="55">
                  <c:v>12.12.2025</c:v>
                </c:pt>
                <c:pt idx="56">
                  <c:v>15.12.2025</c:v>
                </c:pt>
                <c:pt idx="57">
                  <c:v>16.12.2025</c:v>
                </c:pt>
                <c:pt idx="58">
                  <c:v>20.12.2025</c:v>
                </c:pt>
                <c:pt idx="59">
                  <c:v>03.01.2026</c:v>
                </c:pt>
                <c:pt idx="60">
                  <c:v>05.01.2026</c:v>
                </c:pt>
                <c:pt idx="61">
                  <c:v>07.01.2026</c:v>
                </c:pt>
                <c:pt idx="62">
                  <c:v>10.01.2026</c:v>
                </c:pt>
                <c:pt idx="63">
                  <c:v>11.01.2026</c:v>
                </c:pt>
                <c:pt idx="64">
                  <c:v>12.01.2026</c:v>
                </c:pt>
                <c:pt idx="65">
                  <c:v>13.01.2026</c:v>
                </c:pt>
                <c:pt idx="66">
                  <c:v>14.01.2026</c:v>
                </c:pt>
                <c:pt idx="67">
                  <c:v>15.01.2026</c:v>
                </c:pt>
                <c:pt idx="68">
                  <c:v>17.01.2026</c:v>
                </c:pt>
                <c:pt idx="69">
                  <c:v>18.01.2026</c:v>
                </c:pt>
                <c:pt idx="70">
                  <c:v>19.01.2026</c:v>
                </c:pt>
                <c:pt idx="71">
                  <c:v>20.01.2026</c:v>
                </c:pt>
                <c:pt idx="72">
                  <c:v>21.01.2026</c:v>
                </c:pt>
                <c:pt idx="73">
                  <c:v>22.01.2026</c:v>
                </c:pt>
                <c:pt idx="74">
                  <c:v>23.01.2026</c:v>
                </c:pt>
                <c:pt idx="75">
                  <c:v>24.01.2026</c:v>
                </c:pt>
                <c:pt idx="76">
                  <c:v>25.01.2026</c:v>
                </c:pt>
                <c:pt idx="77">
                  <c:v>26.01.2026</c:v>
                </c:pt>
                <c:pt idx="78">
                  <c:v>27.01.2026</c:v>
                </c:pt>
                <c:pt idx="79">
                  <c:v>28.01.2026</c:v>
                </c:pt>
                <c:pt idx="80">
                  <c:v>29.01.2026</c:v>
                </c:pt>
                <c:pt idx="81">
                  <c:v>31.01.2026</c:v>
                </c:pt>
                <c:pt idx="82">
                  <c:v>01.02.2026</c:v>
                </c:pt>
                <c:pt idx="83">
                  <c:v>03.02.2026</c:v>
                </c:pt>
                <c:pt idx="84">
                  <c:v>04.02.2026</c:v>
                </c:pt>
                <c:pt idx="85">
                  <c:v>05.02.2026</c:v>
                </c:pt>
                <c:pt idx="86">
                  <c:v>06.02.2026</c:v>
                </c:pt>
                <c:pt idx="87">
                  <c:v>07.02.2026</c:v>
                </c:pt>
                <c:pt idx="88">
                  <c:v>08.02.2026</c:v>
                </c:pt>
                <c:pt idx="89">
                  <c:v>09.02.2026</c:v>
                </c:pt>
                <c:pt idx="90">
                  <c:v>10.02.2026</c:v>
                </c:pt>
                <c:pt idx="91">
                  <c:v>11.02.2026</c:v>
                </c:pt>
                <c:pt idx="92">
                  <c:v>12.02.2026</c:v>
                </c:pt>
                <c:pt idx="93">
                  <c:v>13.02.2026</c:v>
                </c:pt>
                <c:pt idx="94">
                  <c:v>14.02.2026</c:v>
                </c:pt>
                <c:pt idx="95">
                  <c:v>15.02.2026</c:v>
                </c:pt>
                <c:pt idx="96">
                  <c:v>16.02.2026</c:v>
                </c:pt>
                <c:pt idx="97">
                  <c:v>17.02.2026</c:v>
                </c:pt>
                <c:pt idx="98">
                  <c:v>18.02.2026</c:v>
                </c:pt>
                <c:pt idx="99">
                  <c:v>19.02.2026</c:v>
                </c:pt>
                <c:pt idx="100">
                  <c:v>20.02.2026</c:v>
                </c:pt>
                <c:pt idx="101">
                  <c:v>21.02.2026</c:v>
                </c:pt>
                <c:pt idx="102">
                  <c:v>22.02.2026</c:v>
                </c:pt>
                <c:pt idx="103">
                  <c:v>23.02.2026</c:v>
                </c:pt>
                <c:pt idx="104">
                  <c:v>24.02.2026</c:v>
                </c:pt>
                <c:pt idx="105">
                  <c:v>26.02.2026</c:v>
                </c:pt>
                <c:pt idx="106">
                  <c:v>27.02.2026</c:v>
                </c:pt>
                <c:pt idx="107">
                  <c:v>28.02.2026</c:v>
                </c:pt>
                <c:pt idx="108">
                  <c:v>(puste)</c:v>
                </c:pt>
              </c:strCache>
            </c:strRef>
          </c:cat>
          <c:val>
            <c:numRef>
              <c:f>'6.6'!$B$4:$B$113</c:f>
              <c:numCache>
                <c:formatCode>General</c:formatCode>
                <c:ptCount val="109"/>
                <c:pt idx="0">
                  <c:v>81.370000000000033</c:v>
                </c:pt>
                <c:pt idx="1">
                  <c:v>215.10000000000011</c:v>
                </c:pt>
                <c:pt idx="2">
                  <c:v>155.10000000000011</c:v>
                </c:pt>
                <c:pt idx="3">
                  <c:v>95.100000000000108</c:v>
                </c:pt>
                <c:pt idx="4">
                  <c:v>175.10000000000011</c:v>
                </c:pt>
                <c:pt idx="5">
                  <c:v>64.08000000000014</c:v>
                </c:pt>
                <c:pt idx="6">
                  <c:v>203.2700000000001</c:v>
                </c:pt>
                <c:pt idx="7">
                  <c:v>394.62000000000012</c:v>
                </c:pt>
                <c:pt idx="8">
                  <c:v>307.7000000000001</c:v>
                </c:pt>
                <c:pt idx="9">
                  <c:v>238.16000000000011</c:v>
                </c:pt>
                <c:pt idx="10">
                  <c:v>233.16000000000008</c:v>
                </c:pt>
                <c:pt idx="11">
                  <c:v>5.330000000000183</c:v>
                </c:pt>
                <c:pt idx="12">
                  <c:v>-402.16999999999962</c:v>
                </c:pt>
                <c:pt idx="13">
                  <c:v>-157.16999999999973</c:v>
                </c:pt>
                <c:pt idx="14">
                  <c:v>-252.16999999999973</c:v>
                </c:pt>
                <c:pt idx="15">
                  <c:v>-179.66999999999982</c:v>
                </c:pt>
                <c:pt idx="16">
                  <c:v>-189.66999999999979</c:v>
                </c:pt>
                <c:pt idx="17">
                  <c:v>-139.66999999999973</c:v>
                </c:pt>
                <c:pt idx="18">
                  <c:v>180.33000000000027</c:v>
                </c:pt>
                <c:pt idx="19">
                  <c:v>120.33000000000027</c:v>
                </c:pt>
                <c:pt idx="20">
                  <c:v>60.330000000000268</c:v>
                </c:pt>
                <c:pt idx="21">
                  <c:v>100.33000000000027</c:v>
                </c:pt>
                <c:pt idx="22">
                  <c:v>272.27000000000027</c:v>
                </c:pt>
                <c:pt idx="23">
                  <c:v>259.77000000000032</c:v>
                </c:pt>
                <c:pt idx="24">
                  <c:v>327.82000000000028</c:v>
                </c:pt>
                <c:pt idx="25">
                  <c:v>254.26000000000028</c:v>
                </c:pt>
                <c:pt idx="26">
                  <c:v>194.26000000000028</c:v>
                </c:pt>
                <c:pt idx="27">
                  <c:v>235.41000000000034</c:v>
                </c:pt>
                <c:pt idx="28">
                  <c:v>78.330000000000311</c:v>
                </c:pt>
                <c:pt idx="29">
                  <c:v>346.67000000000041</c:v>
                </c:pt>
                <c:pt idx="30">
                  <c:v>254.17000000000041</c:v>
                </c:pt>
                <c:pt idx="31">
                  <c:v>357.34000000000043</c:v>
                </c:pt>
                <c:pt idx="32">
                  <c:v>-302.65999999999957</c:v>
                </c:pt>
                <c:pt idx="33">
                  <c:v>-362.65999999999957</c:v>
                </c:pt>
                <c:pt idx="34">
                  <c:v>-37.659999999999684</c:v>
                </c:pt>
                <c:pt idx="35">
                  <c:v>-227.65999999999968</c:v>
                </c:pt>
                <c:pt idx="36">
                  <c:v>14.840000000000373</c:v>
                </c:pt>
                <c:pt idx="37">
                  <c:v>227.88000000000036</c:v>
                </c:pt>
                <c:pt idx="38">
                  <c:v>167.88000000000036</c:v>
                </c:pt>
                <c:pt idx="39">
                  <c:v>107.88000000000036</c:v>
                </c:pt>
                <c:pt idx="40">
                  <c:v>350.31000000000034</c:v>
                </c:pt>
                <c:pt idx="41">
                  <c:v>90.250000000000284</c:v>
                </c:pt>
                <c:pt idx="42">
                  <c:v>288.20000000000027</c:v>
                </c:pt>
                <c:pt idx="43">
                  <c:v>342.56000000000029</c:v>
                </c:pt>
                <c:pt idx="44">
                  <c:v>266.0500000000003</c:v>
                </c:pt>
                <c:pt idx="45">
                  <c:v>204.84000000000029</c:v>
                </c:pt>
                <c:pt idx="46">
                  <c:v>97.880000000000322</c:v>
                </c:pt>
                <c:pt idx="47">
                  <c:v>328.31000000000034</c:v>
                </c:pt>
                <c:pt idx="48">
                  <c:v>281.66000000000042</c:v>
                </c:pt>
                <c:pt idx="49">
                  <c:v>217.33000000000044</c:v>
                </c:pt>
                <c:pt idx="50">
                  <c:v>157.33000000000044</c:v>
                </c:pt>
                <c:pt idx="51">
                  <c:v>265.87000000000046</c:v>
                </c:pt>
                <c:pt idx="52">
                  <c:v>62.700000000000458</c:v>
                </c:pt>
                <c:pt idx="53">
                  <c:v>326.16000000000042</c:v>
                </c:pt>
                <c:pt idx="54">
                  <c:v>360.93000000000035</c:v>
                </c:pt>
                <c:pt idx="55">
                  <c:v>287.97000000000043</c:v>
                </c:pt>
                <c:pt idx="56">
                  <c:v>-182.02999999999957</c:v>
                </c:pt>
                <c:pt idx="57">
                  <c:v>-422.02999999999952</c:v>
                </c:pt>
                <c:pt idx="58">
                  <c:v>-482.02999999999952</c:v>
                </c:pt>
                <c:pt idx="59">
                  <c:v>-542.02999999999952</c:v>
                </c:pt>
                <c:pt idx="60">
                  <c:v>-184.52999999999952</c:v>
                </c:pt>
                <c:pt idx="61">
                  <c:v>-9.5299999999996317</c:v>
                </c:pt>
                <c:pt idx="62">
                  <c:v>-69.529999999999632</c:v>
                </c:pt>
                <c:pt idx="63">
                  <c:v>-129.52999999999963</c:v>
                </c:pt>
                <c:pt idx="64">
                  <c:v>228.38000000000014</c:v>
                </c:pt>
                <c:pt idx="65">
                  <c:v>31.690000000000111</c:v>
                </c:pt>
                <c:pt idx="66">
                  <c:v>209.36000000000024</c:v>
                </c:pt>
                <c:pt idx="67">
                  <c:v>-103.13999999999965</c:v>
                </c:pt>
                <c:pt idx="68">
                  <c:v>-163.13999999999965</c:v>
                </c:pt>
                <c:pt idx="69">
                  <c:v>-223.13999999999965</c:v>
                </c:pt>
                <c:pt idx="70">
                  <c:v>31.860000000000468</c:v>
                </c:pt>
                <c:pt idx="71">
                  <c:v>-148.1399999999995</c:v>
                </c:pt>
                <c:pt idx="72">
                  <c:v>-48.139999999999503</c:v>
                </c:pt>
                <c:pt idx="73">
                  <c:v>261.49000000000046</c:v>
                </c:pt>
                <c:pt idx="74">
                  <c:v>273.25000000000045</c:v>
                </c:pt>
                <c:pt idx="75">
                  <c:v>210.60000000000045</c:v>
                </c:pt>
                <c:pt idx="76">
                  <c:v>150.60000000000045</c:v>
                </c:pt>
                <c:pt idx="77">
                  <c:v>190.60000000000045</c:v>
                </c:pt>
                <c:pt idx="78">
                  <c:v>38.480000000000473</c:v>
                </c:pt>
                <c:pt idx="79">
                  <c:v>28.480000000000487</c:v>
                </c:pt>
                <c:pt idx="80">
                  <c:v>183.48000000000042</c:v>
                </c:pt>
                <c:pt idx="81">
                  <c:v>123.48000000000042</c:v>
                </c:pt>
                <c:pt idx="82">
                  <c:v>63.480000000000416</c:v>
                </c:pt>
                <c:pt idx="83">
                  <c:v>72.790000000000248</c:v>
                </c:pt>
                <c:pt idx="84">
                  <c:v>266.24000000000024</c:v>
                </c:pt>
                <c:pt idx="85">
                  <c:v>295.62000000000023</c:v>
                </c:pt>
                <c:pt idx="86">
                  <c:v>223.12000000000035</c:v>
                </c:pt>
                <c:pt idx="87">
                  <c:v>163.12000000000035</c:v>
                </c:pt>
                <c:pt idx="88">
                  <c:v>103.12000000000035</c:v>
                </c:pt>
                <c:pt idx="89">
                  <c:v>115.62000000000032</c:v>
                </c:pt>
                <c:pt idx="90">
                  <c:v>11.560000000000343</c:v>
                </c:pt>
                <c:pt idx="91">
                  <c:v>229.25000000000017</c:v>
                </c:pt>
                <c:pt idx="92">
                  <c:v>365.4</c:v>
                </c:pt>
                <c:pt idx="93">
                  <c:v>230.39999999999998</c:v>
                </c:pt>
                <c:pt idx="94">
                  <c:v>170.39999999999998</c:v>
                </c:pt>
                <c:pt idx="95">
                  <c:v>-489.6</c:v>
                </c:pt>
                <c:pt idx="96">
                  <c:v>-404.60000000000008</c:v>
                </c:pt>
                <c:pt idx="97">
                  <c:v>-387.10000000000019</c:v>
                </c:pt>
                <c:pt idx="98">
                  <c:v>-182.10000000000028</c:v>
                </c:pt>
                <c:pt idx="99">
                  <c:v>-132.10000000000031</c:v>
                </c:pt>
                <c:pt idx="100">
                  <c:v>200.3299999999997</c:v>
                </c:pt>
                <c:pt idx="101">
                  <c:v>140.3299999999997</c:v>
                </c:pt>
                <c:pt idx="102">
                  <c:v>80.3299999999997</c:v>
                </c:pt>
                <c:pt idx="103">
                  <c:v>80.3299999999997</c:v>
                </c:pt>
                <c:pt idx="104">
                  <c:v>-5.7300000000003593</c:v>
                </c:pt>
                <c:pt idx="105">
                  <c:v>164.26999999999961</c:v>
                </c:pt>
                <c:pt idx="106">
                  <c:v>363.41999999999973</c:v>
                </c:pt>
                <c:pt idx="107">
                  <c:v>282.73999999999972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E-4DA9-87B5-DD0DB164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30768"/>
        <c:axId val="197727024"/>
      </c:lineChart>
      <c:catAx>
        <c:axId val="19773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27024"/>
        <c:crosses val="autoZero"/>
        <c:auto val="1"/>
        <c:lblAlgn val="ctr"/>
        <c:lblOffset val="100"/>
        <c:noMultiLvlLbl val="0"/>
      </c:catAx>
      <c:valAx>
        <c:axId val="1977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 konta (zł)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79</xdr:row>
      <xdr:rowOff>190499</xdr:rowOff>
    </xdr:from>
    <xdr:to>
      <xdr:col>18</xdr:col>
      <xdr:colOff>114299</xdr:colOff>
      <xdr:row>104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zarek" refreshedDate="45775.50208726852" createdVersion="6" refreshedVersion="6" minRefreshableVersion="3" recordCount="236">
  <cacheSource type="worksheet">
    <worksheetSource ref="A1:G1048576" sheet="Arkusz1"/>
  </cacheSource>
  <cacheFields count="7">
    <cacheField name="Imię kursanta" numFmtId="0">
      <sharedItems containsBlank="1" count="18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  <m/>
      </sharedItems>
    </cacheField>
    <cacheField name="Przedmiot" numFmtId="0">
      <sharedItems containsBlank="1" count="4">
        <s v="Informatyka"/>
        <s v="Matematyka"/>
        <s v="Fizyka"/>
        <m/>
      </sharedItems>
    </cacheField>
    <cacheField name="Data" numFmtId="0">
      <sharedItems containsNonDate="0" containsDate="1" containsString="0" containsBlank="1" minDate="2025-10-01T00:00:00" maxDate="2026-02-28T00:00:00" count="76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  <m/>
      </sharedItems>
    </cacheField>
    <cacheField name="Godzina rozpoczęcia" numFmtId="0">
      <sharedItems containsNonDate="0" containsDate="1" containsString="0" containsBlank="1" minDate="1899-12-30T09:00:00" maxDate="1899-12-30T18:00:00"/>
    </cacheField>
    <cacheField name="Godzina zakończenia" numFmtId="0">
      <sharedItems containsNonDate="0" containsDate="1" containsString="0" containsBlank="1" minDate="1899-12-30T10:00:00" maxDate="1899-12-30T19:00:00"/>
    </cacheField>
    <cacheField name="Stawka za godzinę" numFmtId="0">
      <sharedItems containsString="0" containsBlank="1" containsNumber="1" containsInteger="1" minValue="40" maxValue="60"/>
    </cacheField>
    <cacheField name="Cena lekcji" numFmtId="0">
      <sharedItems containsString="0" containsBlank="1" containsNumber="1" minValue="39.999999999999964" maxValue="119.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zarek" refreshedDate="45775.512165509259" createdVersion="6" refreshedVersion="6" minRefreshableVersion="3" recordCount="236">
  <cacheSource type="worksheet">
    <worksheetSource ref="A1:I1048576" sheet="Arkusz1"/>
  </cacheSource>
  <cacheFields count="9">
    <cacheField name="Imię kursanta" numFmtId="0">
      <sharedItems containsBlank="1"/>
    </cacheField>
    <cacheField name="Przedmiot" numFmtId="0">
      <sharedItems containsBlank="1"/>
    </cacheField>
    <cacheField name="Data" numFmtId="0">
      <sharedItems containsNonDate="0" containsDate="1" containsString="0" containsBlank="1" minDate="2025-10-01T00:00:00" maxDate="2026-02-28T00:00:00"/>
    </cacheField>
    <cacheField name="Godzina rozpoczęcia" numFmtId="0">
      <sharedItems containsNonDate="0" containsDate="1" containsString="0" containsBlank="1" minDate="1899-12-30T09:00:00" maxDate="1899-12-30T18:00:00"/>
    </cacheField>
    <cacheField name="Godzina zakończenia" numFmtId="0">
      <sharedItems containsNonDate="0" containsDate="1" containsString="0" containsBlank="1" minDate="1899-12-30T10:00:00" maxDate="1899-12-30T19:00:00"/>
    </cacheField>
    <cacheField name="Stawka za godzinę" numFmtId="0">
      <sharedItems containsString="0" containsBlank="1" containsNumber="1" containsInteger="1" minValue="40" maxValue="60"/>
    </cacheField>
    <cacheField name="Cena lekcji" numFmtId="0">
      <sharedItems containsString="0" containsBlank="1" containsNumber="1" minValue="39.999999999999964" maxValue="119.99999999999997"/>
    </cacheField>
    <cacheField name="Liczba lekcji" numFmtId="0">
      <sharedItems containsString="0" containsBlank="1" containsNumber="1" containsInteger="1" minValue="1" maxValue="29"/>
    </cacheField>
    <cacheField name="Nick" numFmtId="0">
      <sharedItems containsBlank="1" count="23">
        <s v="BARINF20"/>
        <s v="WIKMAT29"/>
        <s v="ZUZMAT19"/>
        <s v="JANFIZ24"/>
        <s v="AGNMAT16"/>
        <s v="KATINF24"/>
        <s v="ZBIFIZ16"/>
        <s v="ZUZINF19"/>
        <s v="JULINF18"/>
        <s v="EWAMAT14"/>
        <s v="MACFIZ22"/>
        <s v="ZDZMAT18"/>
        <s v="ZBIINF16"/>
        <s v="AGNINF16"/>
        <s v="ZDZFIZ18"/>
        <s v="JULFIZ18"/>
        <s v="PIOFIZ1"/>
        <s v="ANDINF1"/>
        <s v="MARMAT1"/>
        <s v="PATINF1"/>
        <s v="ANNINF10"/>
        <s v="OLAINF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zarek" refreshedDate="45775.520580787037" createdVersion="6" refreshedVersion="6" minRefreshableVersion="3" recordCount="242">
  <cacheSource type="worksheet">
    <worksheetSource ref="A1:B1048576" sheet="Arkusz6"/>
  </cacheSource>
  <cacheFields count="2">
    <cacheField name="Data" numFmtId="0">
      <sharedItems containsNonDate="0" containsDate="1" containsString="0" containsBlank="1" minDate="2025-10-01T00:00:00" maxDate="2026-02-28T00:00:00" count="78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5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5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  <m/>
      </sharedItems>
    </cacheField>
    <cacheField name="przelew" numFmtId="0">
      <sharedItems containsString="0" containsBlank="1" containsNumber="1" minValue="-600" maxValue="119.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zarek" refreshedDate="45775.534920833335" createdVersion="6" refreshedVersion="6" minRefreshableVersion="3" recordCount="109">
  <cacheSource type="worksheet">
    <worksheetSource ref="A1:E1048576" sheet="6.5"/>
  </cacheSource>
  <cacheFields count="5">
    <cacheField name="data" numFmtId="14">
      <sharedItems containsNonDate="0" containsDate="1" containsString="0" containsBlank="1" minDate="2025-10-01T00:00:00" maxDate="2026-03-01T00:00:00" count="109">
        <d v="2025-10-01T00:00:00"/>
        <d v="2025-10-02T00:00:00"/>
        <d v="2025-10-04T00:00:00"/>
        <d v="2025-10-05T00:00:00"/>
        <d v="2025-10-06T00:00:00"/>
        <d v="2025-10-07T00:00:00"/>
        <d v="2025-10-08T00:00:00"/>
        <d v="2025-10-10T00:00:00"/>
        <d v="2025-10-11T00:00:00"/>
        <d v="2025-10-12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1T00:00:00"/>
        <d v="2025-11-02T00:00:00"/>
        <d v="2025-11-03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2T00:00:00"/>
        <d v="2025-11-23T00:00:00"/>
        <d v="2025-11-24T00:00:00"/>
        <d v="2025-11-25T00:00:00"/>
        <d v="2025-11-26T00:00:00"/>
        <d v="2025-11-28T00:00:00"/>
        <d v="2025-11-29T00:00:00"/>
        <d v="2025-11-30T00:00:00"/>
        <d v="2025-12-02T00:00:00"/>
        <d v="2025-12-03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5-12-20T00:00:00"/>
        <d v="2026-01-03T00:00:00"/>
        <d v="2026-01-05T00:00:00"/>
        <d v="2026-01-07T00:00:00"/>
        <d v="2026-01-10T00:00:00"/>
        <d v="2026-01-11T00:00:00"/>
        <d v="2026-01-12T00:00:00"/>
        <d v="2026-01-13T00:00:00"/>
        <d v="2026-01-14T00:00:00"/>
        <d v="2026-01-15T00:00:00"/>
        <d v="2026-01-17T00:00:00"/>
        <d v="2026-01-18T00:00:00"/>
        <d v="2026-01-19T00:00:00"/>
        <d v="2026-01-20T00:00:00"/>
        <d v="2026-01-21T00:00:00"/>
        <d v="2026-01-22T00:00:00"/>
        <d v="2026-01-23T00:00:00"/>
        <d v="2026-01-24T00:00:00"/>
        <d v="2026-01-25T00:00:00"/>
        <d v="2026-01-26T00:00:00"/>
        <d v="2026-01-27T00:00:00"/>
        <d v="2026-01-28T00:00:00"/>
        <d v="2026-01-29T00:00:00"/>
        <d v="2026-01-31T00:00:00"/>
        <d v="2026-02-01T00:00:00"/>
        <d v="2026-02-03T00:00:00"/>
        <d v="2026-02-04T00:00:00"/>
        <d v="2026-02-05T00:00:00"/>
        <d v="2026-02-06T00:00:00"/>
        <d v="2026-02-07T00:00:00"/>
        <d v="2026-02-08T00:00:00"/>
        <d v="2026-02-09T00:00:00"/>
        <d v="2026-02-10T00:00:00"/>
        <d v="2026-02-11T00:00:00"/>
        <d v="2026-02-12T00:00:00"/>
        <d v="2026-02-13T00:00:00"/>
        <d v="2026-02-14T00:00:00"/>
        <d v="2026-02-15T00:00:00"/>
        <d v="2026-02-16T00:00:00"/>
        <d v="2026-02-17T00:00:00"/>
        <d v="2026-02-18T00:00:00"/>
        <d v="2026-02-19T00:00:00"/>
        <d v="2026-02-20T00:00:00"/>
        <d v="2026-02-21T00:00:00"/>
        <d v="2026-02-22T00:00:00"/>
        <d v="2026-02-23T00:00:00"/>
        <d v="2026-02-24T00:00:00"/>
        <d v="2026-02-26T00:00:00"/>
        <d v="2026-02-27T00:00:00"/>
        <d v="2026-02-28T00:00:00"/>
        <m/>
      </sharedItems>
    </cacheField>
    <cacheField name="przelewy" numFmtId="0">
      <sharedItems containsString="0" containsBlank="1" containsNumber="1" minValue="-610" maxValue="414.99999999999977"/>
    </cacheField>
    <cacheField name="wt" numFmtId="0">
      <sharedItems containsString="0" containsBlank="1" containsNumber="1" containsInteger="1" minValue="0" maxValue="1"/>
    </cacheField>
    <cacheField name="czw" numFmtId="0">
      <sharedItems containsString="0" containsBlank="1" containsNumber="1" containsInteger="1" minValue="0" maxValue="1"/>
    </cacheField>
    <cacheField name="konto" numFmtId="0">
      <sharedItems containsString="0" containsBlank="1" containsNumber="1" minValue="-542.02999999999952" maxValue="394.62000000000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x v="0"/>
    <x v="0"/>
    <x v="0"/>
    <d v="1899-12-30T09:00:00"/>
    <d v="1899-12-30T10:00:00"/>
    <n v="60"/>
    <n v="60.000000000000028"/>
  </r>
  <r>
    <x v="1"/>
    <x v="1"/>
    <x v="1"/>
    <d v="1899-12-30T09:00:00"/>
    <d v="1899-12-30T10:45:00"/>
    <n v="50"/>
    <n v="87.500000000000028"/>
  </r>
  <r>
    <x v="2"/>
    <x v="1"/>
    <x v="1"/>
    <d v="1899-12-30T11:15:00"/>
    <d v="1899-12-30T13:15:00"/>
    <n v="50"/>
    <n v="100.00000000000004"/>
  </r>
  <r>
    <x v="3"/>
    <x v="2"/>
    <x v="2"/>
    <d v="1899-12-30T09:00:00"/>
    <d v="1899-12-30T11:00:00"/>
    <n v="40"/>
    <n v="79.999999999999986"/>
  </r>
  <r>
    <x v="1"/>
    <x v="1"/>
    <x v="2"/>
    <d v="1899-12-30T11:30:00"/>
    <d v="1899-12-30T12:30:00"/>
    <n v="50"/>
    <n v="50.000000000000021"/>
  </r>
  <r>
    <x v="4"/>
    <x v="1"/>
    <x v="3"/>
    <d v="1899-12-30T09:00:00"/>
    <d v="1899-12-30T10:15:00"/>
    <n v="50"/>
    <n v="62.499999999999979"/>
  </r>
  <r>
    <x v="5"/>
    <x v="0"/>
    <x v="3"/>
    <d v="1899-12-30T11:00:00"/>
    <d v="1899-12-30T12:45:00"/>
    <n v="60"/>
    <n v="105.00000000000003"/>
  </r>
  <r>
    <x v="6"/>
    <x v="2"/>
    <x v="3"/>
    <d v="1899-12-30T13:30:00"/>
    <d v="1899-12-30T14:45:00"/>
    <n v="40"/>
    <n v="50.000000000000036"/>
  </r>
  <r>
    <x v="5"/>
    <x v="0"/>
    <x v="4"/>
    <d v="1899-12-30T09:00:00"/>
    <d v="1899-12-30T10:00:00"/>
    <n v="60"/>
    <n v="60.000000000000028"/>
  </r>
  <r>
    <x v="3"/>
    <x v="2"/>
    <x v="4"/>
    <d v="1899-12-30T10:45:00"/>
    <d v="1899-12-30T12:15:00"/>
    <n v="40"/>
    <n v="59.999999999999943"/>
  </r>
  <r>
    <x v="3"/>
    <x v="2"/>
    <x v="4"/>
    <d v="1899-12-30T12:30:00"/>
    <d v="1899-12-30T14:15:00"/>
    <n v="40"/>
    <n v="69.999999999999972"/>
  </r>
  <r>
    <x v="1"/>
    <x v="1"/>
    <x v="5"/>
    <d v="1899-12-30T09:00:00"/>
    <d v="1899-12-30T10:00:00"/>
    <n v="50"/>
    <n v="50.000000000000021"/>
  </r>
  <r>
    <x v="0"/>
    <x v="0"/>
    <x v="5"/>
    <d v="1899-12-30T10:30:00"/>
    <d v="1899-12-30T12:00:00"/>
    <n v="60"/>
    <n v="90"/>
  </r>
  <r>
    <x v="5"/>
    <x v="0"/>
    <x v="5"/>
    <d v="1899-12-30T12:45:00"/>
    <d v="1899-12-30T13:45:00"/>
    <n v="60"/>
    <n v="59.999999999999943"/>
  </r>
  <r>
    <x v="0"/>
    <x v="0"/>
    <x v="5"/>
    <d v="1899-12-30T14:15:00"/>
    <d v="1899-12-30T15:45:00"/>
    <n v="60"/>
    <n v="90"/>
  </r>
  <r>
    <x v="2"/>
    <x v="0"/>
    <x v="6"/>
    <d v="1899-12-30T09:30:00"/>
    <d v="1899-12-30T11:00:00"/>
    <n v="60"/>
    <n v="90"/>
  </r>
  <r>
    <x v="3"/>
    <x v="2"/>
    <x v="6"/>
    <d v="1899-12-30T11:15:00"/>
    <d v="1899-12-30T12:30:00"/>
    <n v="40"/>
    <n v="50.000000000000036"/>
  </r>
  <r>
    <x v="1"/>
    <x v="1"/>
    <x v="6"/>
    <d v="1899-12-30T12:45:00"/>
    <d v="1899-12-30T14:45:00"/>
    <n v="50"/>
    <n v="100.00000000000004"/>
  </r>
  <r>
    <x v="3"/>
    <x v="2"/>
    <x v="6"/>
    <d v="1899-12-30T15:00:00"/>
    <d v="1899-12-30T17:00:00"/>
    <n v="40"/>
    <n v="80.000000000000028"/>
  </r>
  <r>
    <x v="7"/>
    <x v="0"/>
    <x v="6"/>
    <d v="1899-12-30T17:00:00"/>
    <d v="1899-12-30T18:15:00"/>
    <n v="60"/>
    <n v="74.999999999999886"/>
  </r>
  <r>
    <x v="8"/>
    <x v="1"/>
    <x v="7"/>
    <d v="1899-12-30T09:00:00"/>
    <d v="1899-12-30T10:15:00"/>
    <n v="50"/>
    <n v="62.499999999999979"/>
  </r>
  <r>
    <x v="9"/>
    <x v="2"/>
    <x v="7"/>
    <d v="1899-12-30T10:30:00"/>
    <d v="1899-12-30T11:30:00"/>
    <n v="40"/>
    <n v="40.000000000000014"/>
  </r>
  <r>
    <x v="9"/>
    <x v="2"/>
    <x v="7"/>
    <d v="1899-12-30T11:30:00"/>
    <d v="1899-12-30T12:45:00"/>
    <n v="40"/>
    <n v="49.999999999999986"/>
  </r>
  <r>
    <x v="1"/>
    <x v="1"/>
    <x v="7"/>
    <d v="1899-12-30T12:45:00"/>
    <d v="1899-12-30T14:15:00"/>
    <n v="50"/>
    <n v="75"/>
  </r>
  <r>
    <x v="10"/>
    <x v="1"/>
    <x v="7"/>
    <d v="1899-12-30T14:30:00"/>
    <d v="1899-12-30T15:30:00"/>
    <n v="50"/>
    <n v="50.000000000000085"/>
  </r>
  <r>
    <x v="8"/>
    <x v="1"/>
    <x v="8"/>
    <d v="1899-12-30T09:00:00"/>
    <d v="1899-12-30T10:15:00"/>
    <n v="50"/>
    <n v="62.499999999999979"/>
  </r>
  <r>
    <x v="5"/>
    <x v="0"/>
    <x v="8"/>
    <d v="1899-12-30T10:15:00"/>
    <d v="1899-12-30T11:30:00"/>
    <n v="60"/>
    <n v="75.000000000000057"/>
  </r>
  <r>
    <x v="6"/>
    <x v="0"/>
    <x v="8"/>
    <d v="1899-12-30T12:15:00"/>
    <d v="1899-12-30T14:00:00"/>
    <n v="60"/>
    <n v="105.00000000000011"/>
  </r>
  <r>
    <x v="1"/>
    <x v="1"/>
    <x v="9"/>
    <d v="1899-12-30T09:00:00"/>
    <d v="1899-12-30T10:30:00"/>
    <n v="50"/>
    <n v="75"/>
  </r>
  <r>
    <x v="10"/>
    <x v="1"/>
    <x v="9"/>
    <d v="1899-12-30T11:00:00"/>
    <d v="1899-12-30T13:00:00"/>
    <n v="50"/>
    <n v="99.999999999999972"/>
  </r>
  <r>
    <x v="7"/>
    <x v="0"/>
    <x v="9"/>
    <d v="1899-12-30T14:00:00"/>
    <d v="1899-12-30T15:00:00"/>
    <n v="60"/>
    <n v="59.999999999999943"/>
  </r>
  <r>
    <x v="3"/>
    <x v="2"/>
    <x v="9"/>
    <d v="1899-12-30T15:15:00"/>
    <d v="1899-12-30T16:45:00"/>
    <n v="40"/>
    <n v="60"/>
  </r>
  <r>
    <x v="2"/>
    <x v="1"/>
    <x v="10"/>
    <d v="1899-12-30T09:00:00"/>
    <d v="1899-12-30T11:00:00"/>
    <n v="50"/>
    <n v="99.999999999999972"/>
  </r>
  <r>
    <x v="2"/>
    <x v="0"/>
    <x v="10"/>
    <d v="1899-12-30T11:30:00"/>
    <d v="1899-12-30T13:15:00"/>
    <n v="60"/>
    <n v="105.00000000000003"/>
  </r>
  <r>
    <x v="10"/>
    <x v="1"/>
    <x v="11"/>
    <d v="1899-12-30T09:00:00"/>
    <d v="1899-12-30T10:15:00"/>
    <n v="50"/>
    <n v="62.499999999999979"/>
  </r>
  <r>
    <x v="4"/>
    <x v="0"/>
    <x v="11"/>
    <d v="1899-12-30T10:45:00"/>
    <d v="1899-12-30T11:45:00"/>
    <n v="60"/>
    <n v="59.999999999999943"/>
  </r>
  <r>
    <x v="10"/>
    <x v="2"/>
    <x v="12"/>
    <d v="1899-12-30T09:00:00"/>
    <d v="1899-12-30T10:00:00"/>
    <n v="40"/>
    <n v="40.000000000000014"/>
  </r>
  <r>
    <x v="0"/>
    <x v="0"/>
    <x v="13"/>
    <d v="1899-12-30T09:00:00"/>
    <d v="1899-12-30T10:00:00"/>
    <n v="60"/>
    <n v="60.000000000000028"/>
  </r>
  <r>
    <x v="9"/>
    <x v="2"/>
    <x v="13"/>
    <d v="1899-12-30T10:30:00"/>
    <d v="1899-12-30T11:30:00"/>
    <n v="40"/>
    <n v="40.000000000000014"/>
  </r>
  <r>
    <x v="6"/>
    <x v="0"/>
    <x v="14"/>
    <d v="1899-12-30T09:00:00"/>
    <d v="1899-12-30T10:45:00"/>
    <n v="60"/>
    <n v="105.00000000000003"/>
  </r>
  <r>
    <x v="5"/>
    <x v="0"/>
    <x v="14"/>
    <d v="1899-12-30T10:45:00"/>
    <d v="1899-12-30T12:15:00"/>
    <n v="60"/>
    <n v="89.999999999999915"/>
  </r>
  <r>
    <x v="9"/>
    <x v="2"/>
    <x v="14"/>
    <d v="1899-12-30T12:45:00"/>
    <d v="1899-12-30T14:30:00"/>
    <n v="40"/>
    <n v="69.999999999999972"/>
  </r>
  <r>
    <x v="0"/>
    <x v="0"/>
    <x v="14"/>
    <d v="1899-12-30T14:30:00"/>
    <d v="1899-12-30T16:15:00"/>
    <n v="60"/>
    <n v="105.00000000000011"/>
  </r>
  <r>
    <x v="2"/>
    <x v="0"/>
    <x v="15"/>
    <d v="1899-12-30T09:00:00"/>
    <d v="1899-12-30T10:30:00"/>
    <n v="60"/>
    <n v="90"/>
  </r>
  <r>
    <x v="1"/>
    <x v="1"/>
    <x v="16"/>
    <d v="1899-12-30T09:00:00"/>
    <d v="1899-12-30T10:00:00"/>
    <n v="50"/>
    <n v="50.000000000000021"/>
  </r>
  <r>
    <x v="1"/>
    <x v="1"/>
    <x v="16"/>
    <d v="1899-12-30T10:00:00"/>
    <d v="1899-12-30T12:00:00"/>
    <n v="50"/>
    <n v="99.999999999999972"/>
  </r>
  <r>
    <x v="2"/>
    <x v="0"/>
    <x v="16"/>
    <d v="1899-12-30T12:30:00"/>
    <d v="1899-12-30T14:00:00"/>
    <n v="60"/>
    <n v="90"/>
  </r>
  <r>
    <x v="0"/>
    <x v="0"/>
    <x v="17"/>
    <d v="1899-12-30T09:00:00"/>
    <d v="1899-12-30T10:30:00"/>
    <n v="60"/>
    <n v="90"/>
  </r>
  <r>
    <x v="8"/>
    <x v="1"/>
    <x v="17"/>
    <d v="1899-12-30T11:00:00"/>
    <d v="1899-12-30T12:45:00"/>
    <n v="50"/>
    <n v="87.500000000000028"/>
  </r>
  <r>
    <x v="6"/>
    <x v="2"/>
    <x v="17"/>
    <d v="1899-12-30T13:45:00"/>
    <d v="1899-12-30T15:30:00"/>
    <n v="40"/>
    <n v="70.000000000000071"/>
  </r>
  <r>
    <x v="4"/>
    <x v="0"/>
    <x v="17"/>
    <d v="1899-12-30T15:30:00"/>
    <d v="1899-12-30T17:00:00"/>
    <n v="60"/>
    <n v="90"/>
  </r>
  <r>
    <x v="2"/>
    <x v="1"/>
    <x v="17"/>
    <d v="1899-12-30T17:00:00"/>
    <d v="1899-12-30T18:00:00"/>
    <n v="50"/>
    <n v="49.999999999999957"/>
  </r>
  <r>
    <x v="5"/>
    <x v="0"/>
    <x v="18"/>
    <d v="1899-12-30T09:00:00"/>
    <d v="1899-12-30T10:00:00"/>
    <n v="60"/>
    <n v="60.000000000000028"/>
  </r>
  <r>
    <x v="4"/>
    <x v="0"/>
    <x v="18"/>
    <d v="1899-12-30T10:45:00"/>
    <d v="1899-12-30T12:15:00"/>
    <n v="60"/>
    <n v="89.999999999999915"/>
  </r>
  <r>
    <x v="3"/>
    <x v="2"/>
    <x v="19"/>
    <d v="1899-12-30T09:00:00"/>
    <d v="1899-12-30T10:15:00"/>
    <n v="40"/>
    <n v="49.999999999999986"/>
  </r>
  <r>
    <x v="3"/>
    <x v="2"/>
    <x v="19"/>
    <d v="1899-12-30T10:15:00"/>
    <d v="1899-12-30T11:30:00"/>
    <n v="40"/>
    <n v="50.000000000000036"/>
  </r>
  <r>
    <x v="7"/>
    <x v="2"/>
    <x v="20"/>
    <d v="1899-12-30T09:00:00"/>
    <d v="1899-12-30T10:00:00"/>
    <n v="40"/>
    <n v="40.000000000000014"/>
  </r>
  <r>
    <x v="2"/>
    <x v="0"/>
    <x v="20"/>
    <d v="1899-12-30T10:00:00"/>
    <d v="1899-12-30T11:15:00"/>
    <n v="60"/>
    <n v="74.999999999999972"/>
  </r>
  <r>
    <x v="4"/>
    <x v="0"/>
    <x v="20"/>
    <d v="1899-12-30T11:15:00"/>
    <d v="1899-12-30T12:15:00"/>
    <n v="60"/>
    <n v="59.999999999999943"/>
  </r>
  <r>
    <x v="9"/>
    <x v="2"/>
    <x v="21"/>
    <d v="1899-12-30T09:00:00"/>
    <d v="1899-12-30T10:00:00"/>
    <n v="40"/>
    <n v="40.000000000000014"/>
  </r>
  <r>
    <x v="7"/>
    <x v="0"/>
    <x v="21"/>
    <d v="1899-12-30T11:00:00"/>
    <d v="1899-12-30T12:30:00"/>
    <n v="60"/>
    <n v="90.000000000000085"/>
  </r>
  <r>
    <x v="0"/>
    <x v="0"/>
    <x v="21"/>
    <d v="1899-12-30T12:45:00"/>
    <d v="1899-12-30T13:45:00"/>
    <n v="60"/>
    <n v="59.999999999999943"/>
  </r>
  <r>
    <x v="4"/>
    <x v="0"/>
    <x v="21"/>
    <d v="1899-12-30T13:45:00"/>
    <d v="1899-12-30T15:00:00"/>
    <n v="60"/>
    <n v="75.000000000000057"/>
  </r>
  <r>
    <x v="5"/>
    <x v="0"/>
    <x v="21"/>
    <d v="1899-12-30T15:45:00"/>
    <d v="1899-12-30T17:15:00"/>
    <n v="60"/>
    <n v="90"/>
  </r>
  <r>
    <x v="9"/>
    <x v="2"/>
    <x v="22"/>
    <d v="1899-12-30T09:00:00"/>
    <d v="1899-12-30T11:00:00"/>
    <n v="40"/>
    <n v="79.999999999999986"/>
  </r>
  <r>
    <x v="9"/>
    <x v="2"/>
    <x v="22"/>
    <d v="1899-12-30T11:15:00"/>
    <d v="1899-12-30T12:45:00"/>
    <n v="40"/>
    <n v="60"/>
  </r>
  <r>
    <x v="4"/>
    <x v="1"/>
    <x v="22"/>
    <d v="1899-12-30T13:30:00"/>
    <d v="1899-12-30T15:15:00"/>
    <n v="50"/>
    <n v="87.499999999999957"/>
  </r>
  <r>
    <x v="11"/>
    <x v="2"/>
    <x v="22"/>
    <d v="1899-12-30T16:00:00"/>
    <d v="1899-12-30T18:00:00"/>
    <n v="40"/>
    <n v="80.000000000000028"/>
  </r>
  <r>
    <x v="7"/>
    <x v="2"/>
    <x v="23"/>
    <d v="1899-12-30T09:00:00"/>
    <d v="1899-12-30T10:15:00"/>
    <n v="40"/>
    <n v="49.999999999999986"/>
  </r>
  <r>
    <x v="1"/>
    <x v="1"/>
    <x v="23"/>
    <d v="1899-12-30T10:30:00"/>
    <d v="1899-12-30T11:45:00"/>
    <n v="50"/>
    <n v="62.499999999999979"/>
  </r>
  <r>
    <x v="3"/>
    <x v="2"/>
    <x v="23"/>
    <d v="1899-12-30T12:15:00"/>
    <d v="1899-12-30T14:15:00"/>
    <n v="40"/>
    <n v="80.000000000000028"/>
  </r>
  <r>
    <x v="3"/>
    <x v="2"/>
    <x v="24"/>
    <d v="1899-12-30T09:00:00"/>
    <d v="1899-12-30T11:00:00"/>
    <n v="40"/>
    <n v="79.999999999999986"/>
  </r>
  <r>
    <x v="0"/>
    <x v="0"/>
    <x v="24"/>
    <d v="1899-12-30T11:30:00"/>
    <d v="1899-12-30T13:15:00"/>
    <n v="60"/>
    <n v="105.00000000000003"/>
  </r>
  <r>
    <x v="0"/>
    <x v="0"/>
    <x v="24"/>
    <d v="1899-12-30T13:30:00"/>
    <d v="1899-12-30T15:00:00"/>
    <n v="60"/>
    <n v="90"/>
  </r>
  <r>
    <x v="10"/>
    <x v="1"/>
    <x v="24"/>
    <d v="1899-12-30T16:15:00"/>
    <d v="1899-12-30T18:15:00"/>
    <n v="50"/>
    <n v="99.999999999999915"/>
  </r>
  <r>
    <x v="2"/>
    <x v="0"/>
    <x v="25"/>
    <d v="1899-12-30T09:00:00"/>
    <d v="1899-12-30T10:00:00"/>
    <n v="60"/>
    <n v="60.000000000000028"/>
  </r>
  <r>
    <x v="9"/>
    <x v="2"/>
    <x v="25"/>
    <d v="1899-12-30T10:30:00"/>
    <d v="1899-12-30T11:45:00"/>
    <n v="40"/>
    <n v="49.999999999999986"/>
  </r>
  <r>
    <x v="8"/>
    <x v="1"/>
    <x v="26"/>
    <d v="1899-12-30T09:00:00"/>
    <d v="1899-12-30T10:45:00"/>
    <n v="50"/>
    <n v="87.500000000000028"/>
  </r>
  <r>
    <x v="12"/>
    <x v="0"/>
    <x v="26"/>
    <d v="1899-12-30T11:15:00"/>
    <d v="1899-12-30T12:15:00"/>
    <n v="60"/>
    <n v="59.999999999999943"/>
  </r>
  <r>
    <x v="9"/>
    <x v="2"/>
    <x v="26"/>
    <d v="1899-12-30T13:00:00"/>
    <d v="1899-12-30T14:45:00"/>
    <n v="40"/>
    <n v="70.000000000000071"/>
  </r>
  <r>
    <x v="8"/>
    <x v="1"/>
    <x v="26"/>
    <d v="1899-12-30T15:45:00"/>
    <d v="1899-12-30T17:15:00"/>
    <n v="50"/>
    <n v="75"/>
  </r>
  <r>
    <x v="1"/>
    <x v="1"/>
    <x v="27"/>
    <d v="1899-12-30T09:00:00"/>
    <d v="1899-12-30T10:00:00"/>
    <n v="50"/>
    <n v="50.000000000000021"/>
  </r>
  <r>
    <x v="3"/>
    <x v="2"/>
    <x v="27"/>
    <d v="1899-12-30T10:00:00"/>
    <d v="1899-12-30T12:00:00"/>
    <n v="40"/>
    <n v="79.999999999999986"/>
  </r>
  <r>
    <x v="6"/>
    <x v="2"/>
    <x v="27"/>
    <d v="1899-12-30T12:45:00"/>
    <d v="1899-12-30T13:45:00"/>
    <n v="40"/>
    <n v="39.999999999999964"/>
  </r>
  <r>
    <x v="1"/>
    <x v="1"/>
    <x v="27"/>
    <d v="1899-12-30T14:15:00"/>
    <d v="1899-12-30T15:15:00"/>
    <n v="50"/>
    <n v="49.999999999999957"/>
  </r>
  <r>
    <x v="10"/>
    <x v="1"/>
    <x v="27"/>
    <d v="1899-12-30T15:15:00"/>
    <d v="1899-12-30T16:15:00"/>
    <n v="50"/>
    <n v="50.000000000000085"/>
  </r>
  <r>
    <x v="3"/>
    <x v="2"/>
    <x v="28"/>
    <d v="1899-12-30T09:00:00"/>
    <d v="1899-12-30T10:30:00"/>
    <n v="40"/>
    <n v="60"/>
  </r>
  <r>
    <x v="6"/>
    <x v="2"/>
    <x v="28"/>
    <d v="1899-12-30T10:45:00"/>
    <d v="1899-12-30T12:00:00"/>
    <n v="40"/>
    <n v="49.999999999999986"/>
  </r>
  <r>
    <x v="9"/>
    <x v="2"/>
    <x v="28"/>
    <d v="1899-12-30T12:30:00"/>
    <d v="1899-12-30T13:30:00"/>
    <n v="40"/>
    <n v="39.999999999999964"/>
  </r>
  <r>
    <x v="5"/>
    <x v="0"/>
    <x v="28"/>
    <d v="1899-12-30T14:30:00"/>
    <d v="1899-12-30T16:00:00"/>
    <n v="60"/>
    <n v="90"/>
  </r>
  <r>
    <x v="6"/>
    <x v="0"/>
    <x v="28"/>
    <d v="1899-12-30T16:30:00"/>
    <d v="1899-12-30T18:00:00"/>
    <n v="60"/>
    <n v="90"/>
  </r>
  <r>
    <x v="4"/>
    <x v="0"/>
    <x v="29"/>
    <d v="1899-12-30T09:00:00"/>
    <d v="1899-12-30T10:15:00"/>
    <n v="60"/>
    <n v="74.999999999999972"/>
  </r>
  <r>
    <x v="4"/>
    <x v="0"/>
    <x v="30"/>
    <d v="1899-12-30T09:00:00"/>
    <d v="1899-12-30T10:00:00"/>
    <n v="60"/>
    <n v="60.000000000000028"/>
  </r>
  <r>
    <x v="10"/>
    <x v="2"/>
    <x v="30"/>
    <d v="1899-12-30T11:00:00"/>
    <d v="1899-12-30T12:45:00"/>
    <n v="40"/>
    <n v="70.000000000000014"/>
  </r>
  <r>
    <x v="9"/>
    <x v="2"/>
    <x v="30"/>
    <d v="1899-12-30T13:45:00"/>
    <d v="1899-12-30T15:45:00"/>
    <n v="40"/>
    <n v="80.000000000000028"/>
  </r>
  <r>
    <x v="0"/>
    <x v="0"/>
    <x v="30"/>
    <d v="1899-12-30T16:30:00"/>
    <d v="1899-12-30T17:30:00"/>
    <n v="60"/>
    <n v="59.999999999999943"/>
  </r>
  <r>
    <x v="2"/>
    <x v="0"/>
    <x v="31"/>
    <d v="1899-12-30T09:30:00"/>
    <d v="1899-12-30T11:00:00"/>
    <n v="60"/>
    <n v="90"/>
  </r>
  <r>
    <x v="3"/>
    <x v="2"/>
    <x v="31"/>
    <d v="1899-12-30T11:30:00"/>
    <d v="1899-12-30T12:45:00"/>
    <n v="40"/>
    <n v="49.999999999999986"/>
  </r>
  <r>
    <x v="13"/>
    <x v="1"/>
    <x v="32"/>
    <d v="1899-12-30T09:00:00"/>
    <d v="1899-12-30T10:00:00"/>
    <n v="50"/>
    <n v="50.000000000000021"/>
  </r>
  <r>
    <x v="6"/>
    <x v="0"/>
    <x v="32"/>
    <d v="1899-12-30T10:30:00"/>
    <d v="1899-12-30T11:30:00"/>
    <n v="60"/>
    <n v="60.000000000000028"/>
  </r>
  <r>
    <x v="0"/>
    <x v="0"/>
    <x v="32"/>
    <d v="1899-12-30T11:30:00"/>
    <d v="1899-12-30T13:30:00"/>
    <n v="60"/>
    <n v="119.99999999999997"/>
  </r>
  <r>
    <x v="8"/>
    <x v="1"/>
    <x v="33"/>
    <d v="1899-12-30T09:00:00"/>
    <d v="1899-12-30T10:45:00"/>
    <n v="50"/>
    <n v="87.500000000000028"/>
  </r>
  <r>
    <x v="9"/>
    <x v="2"/>
    <x v="33"/>
    <d v="1899-12-30T11:30:00"/>
    <d v="1899-12-30T13:00:00"/>
    <n v="40"/>
    <n v="59.999999999999943"/>
  </r>
  <r>
    <x v="8"/>
    <x v="1"/>
    <x v="33"/>
    <d v="1899-12-30T13:45:00"/>
    <d v="1899-12-30T14:45:00"/>
    <n v="50"/>
    <n v="50.000000000000085"/>
  </r>
  <r>
    <x v="10"/>
    <x v="1"/>
    <x v="33"/>
    <d v="1899-12-30T15:45:00"/>
    <d v="1899-12-30T17:15:00"/>
    <n v="50"/>
    <n v="75"/>
  </r>
  <r>
    <x v="9"/>
    <x v="2"/>
    <x v="33"/>
    <d v="1899-12-30T18:00:00"/>
    <d v="1899-12-30T19:00:00"/>
    <n v="40"/>
    <n v="39.999999999999964"/>
  </r>
  <r>
    <x v="5"/>
    <x v="0"/>
    <x v="34"/>
    <d v="1899-12-30T09:00:00"/>
    <d v="1899-12-30T10:45:00"/>
    <n v="60"/>
    <n v="105.00000000000003"/>
  </r>
  <r>
    <x v="7"/>
    <x v="2"/>
    <x v="34"/>
    <d v="1899-12-30T11:00:00"/>
    <d v="1899-12-30T12:00:00"/>
    <n v="40"/>
    <n v="40.000000000000014"/>
  </r>
  <r>
    <x v="2"/>
    <x v="0"/>
    <x v="34"/>
    <d v="1899-12-30T12:45:00"/>
    <d v="1899-12-30T14:15:00"/>
    <n v="60"/>
    <n v="90"/>
  </r>
  <r>
    <x v="14"/>
    <x v="0"/>
    <x v="35"/>
    <d v="1899-12-30T09:00:00"/>
    <d v="1899-12-30T10:45:00"/>
    <n v="60"/>
    <n v="105.00000000000003"/>
  </r>
  <r>
    <x v="3"/>
    <x v="2"/>
    <x v="35"/>
    <d v="1899-12-30T11:15:00"/>
    <d v="1899-12-30T13:00:00"/>
    <n v="40"/>
    <n v="69.999999999999972"/>
  </r>
  <r>
    <x v="5"/>
    <x v="0"/>
    <x v="36"/>
    <d v="1899-12-30T09:00:00"/>
    <d v="1899-12-30T10:15:00"/>
    <n v="60"/>
    <n v="74.999999999999972"/>
  </r>
  <r>
    <x v="10"/>
    <x v="1"/>
    <x v="36"/>
    <d v="1899-12-30T10:30:00"/>
    <d v="1899-12-30T11:30:00"/>
    <n v="50"/>
    <n v="50.000000000000021"/>
  </r>
  <r>
    <x v="9"/>
    <x v="2"/>
    <x v="37"/>
    <d v="1899-12-30T09:00:00"/>
    <d v="1899-12-30T10:30:00"/>
    <n v="40"/>
    <n v="60"/>
  </r>
  <r>
    <x v="15"/>
    <x v="0"/>
    <x v="37"/>
    <d v="1899-12-30T10:30:00"/>
    <d v="1899-12-30T12:00:00"/>
    <n v="60"/>
    <n v="90"/>
  </r>
  <r>
    <x v="4"/>
    <x v="0"/>
    <x v="37"/>
    <d v="1899-12-30T13:00:00"/>
    <d v="1899-12-30T14:15:00"/>
    <n v="60"/>
    <n v="75.000000000000057"/>
  </r>
  <r>
    <x v="7"/>
    <x v="0"/>
    <x v="37"/>
    <d v="1899-12-30T14:45:00"/>
    <d v="1899-12-30T15:45:00"/>
    <n v="60"/>
    <n v="59.999999999999943"/>
  </r>
  <r>
    <x v="3"/>
    <x v="2"/>
    <x v="37"/>
    <d v="1899-12-30T16:15:00"/>
    <d v="1899-12-30T17:45:00"/>
    <n v="40"/>
    <n v="60"/>
  </r>
  <r>
    <x v="6"/>
    <x v="2"/>
    <x v="38"/>
    <d v="1899-12-30T09:00:00"/>
    <d v="1899-12-30T10:15:00"/>
    <n v="40"/>
    <n v="49.999999999999986"/>
  </r>
  <r>
    <x v="2"/>
    <x v="0"/>
    <x v="38"/>
    <d v="1899-12-30T10:30:00"/>
    <d v="1899-12-30T11:45:00"/>
    <n v="60"/>
    <n v="74.999999999999972"/>
  </r>
  <r>
    <x v="3"/>
    <x v="2"/>
    <x v="39"/>
    <d v="1899-12-30T09:00:00"/>
    <d v="1899-12-30T10:15:00"/>
    <n v="40"/>
    <n v="49.999999999999986"/>
  </r>
  <r>
    <x v="6"/>
    <x v="0"/>
    <x v="39"/>
    <d v="1899-12-30T10:30:00"/>
    <d v="1899-12-30T11:30:00"/>
    <n v="60"/>
    <n v="60.000000000000028"/>
  </r>
  <r>
    <x v="0"/>
    <x v="0"/>
    <x v="39"/>
    <d v="1899-12-30T11:30:00"/>
    <d v="1899-12-30T13:15:00"/>
    <n v="60"/>
    <n v="105.00000000000003"/>
  </r>
  <r>
    <x v="5"/>
    <x v="0"/>
    <x v="40"/>
    <d v="1899-12-30T09:30:00"/>
    <d v="1899-12-30T11:00:00"/>
    <n v="60"/>
    <n v="90"/>
  </r>
  <r>
    <x v="5"/>
    <x v="0"/>
    <x v="40"/>
    <d v="1899-12-30T11:15:00"/>
    <d v="1899-12-30T12:45:00"/>
    <n v="60"/>
    <n v="90"/>
  </r>
  <r>
    <x v="15"/>
    <x v="0"/>
    <x v="41"/>
    <d v="1899-12-30T09:00:00"/>
    <d v="1899-12-30T10:00:00"/>
    <n v="60"/>
    <n v="60.000000000000028"/>
  </r>
  <r>
    <x v="0"/>
    <x v="0"/>
    <x v="42"/>
    <d v="1899-12-30T09:00:00"/>
    <d v="1899-12-30T10:45:00"/>
    <n v="60"/>
    <n v="105.00000000000003"/>
  </r>
  <r>
    <x v="5"/>
    <x v="0"/>
    <x v="42"/>
    <d v="1899-12-30T11:30:00"/>
    <d v="1899-12-30T13:00:00"/>
    <n v="60"/>
    <n v="89.999999999999915"/>
  </r>
  <r>
    <x v="15"/>
    <x v="0"/>
    <x v="42"/>
    <d v="1899-12-30T13:45:00"/>
    <d v="1899-12-30T14:45:00"/>
    <n v="60"/>
    <n v="60.000000000000107"/>
  </r>
  <r>
    <x v="2"/>
    <x v="1"/>
    <x v="42"/>
    <d v="1899-12-30T15:30:00"/>
    <d v="1899-12-30T16:45:00"/>
    <n v="50"/>
    <n v="62.499999999999915"/>
  </r>
  <r>
    <x v="5"/>
    <x v="0"/>
    <x v="42"/>
    <d v="1899-12-30T17:30:00"/>
    <d v="1899-12-30T19:00:00"/>
    <n v="60"/>
    <n v="90"/>
  </r>
  <r>
    <x v="6"/>
    <x v="2"/>
    <x v="43"/>
    <d v="1899-12-30T09:00:00"/>
    <d v="1899-12-30T10:45:00"/>
    <n v="40"/>
    <n v="70.000000000000014"/>
  </r>
  <r>
    <x v="15"/>
    <x v="0"/>
    <x v="43"/>
    <d v="1899-12-30T11:15:00"/>
    <d v="1899-12-30T13:00:00"/>
    <n v="60"/>
    <n v="104.99999999999994"/>
  </r>
  <r>
    <x v="1"/>
    <x v="1"/>
    <x v="43"/>
    <d v="1899-12-30T14:00:00"/>
    <d v="1899-12-30T15:00:00"/>
    <n v="50"/>
    <n v="49.999999999999957"/>
  </r>
  <r>
    <x v="1"/>
    <x v="1"/>
    <x v="44"/>
    <d v="1899-12-30T09:00:00"/>
    <d v="1899-12-30T10:30:00"/>
    <n v="50"/>
    <n v="75"/>
  </r>
  <r>
    <x v="15"/>
    <x v="0"/>
    <x v="44"/>
    <d v="1899-12-30T10:45:00"/>
    <d v="1899-12-30T12:00:00"/>
    <n v="60"/>
    <n v="74.999999999999972"/>
  </r>
  <r>
    <x v="15"/>
    <x v="0"/>
    <x v="44"/>
    <d v="1899-12-30T12:00:00"/>
    <d v="1899-12-30T13:00:00"/>
    <n v="60"/>
    <n v="59.999999999999943"/>
  </r>
  <r>
    <x v="8"/>
    <x v="1"/>
    <x v="44"/>
    <d v="1899-12-30T13:15:00"/>
    <d v="1899-12-30T15:15:00"/>
    <n v="50"/>
    <n v="99.999999999999915"/>
  </r>
  <r>
    <x v="7"/>
    <x v="0"/>
    <x v="44"/>
    <d v="1899-12-30T15:30:00"/>
    <d v="1899-12-30T17:15:00"/>
    <n v="60"/>
    <n v="104.99999999999994"/>
  </r>
  <r>
    <x v="4"/>
    <x v="1"/>
    <x v="45"/>
    <d v="1899-12-30T09:00:00"/>
    <d v="1899-12-30T11:00:00"/>
    <n v="50"/>
    <n v="99.999999999999972"/>
  </r>
  <r>
    <x v="10"/>
    <x v="1"/>
    <x v="45"/>
    <d v="1899-12-30T11:00:00"/>
    <d v="1899-12-30T12:00:00"/>
    <n v="50"/>
    <n v="50.000000000000021"/>
  </r>
  <r>
    <x v="7"/>
    <x v="2"/>
    <x v="45"/>
    <d v="1899-12-30T13:00:00"/>
    <d v="1899-12-30T15:00:00"/>
    <n v="40"/>
    <n v="80.000000000000028"/>
  </r>
  <r>
    <x v="0"/>
    <x v="0"/>
    <x v="45"/>
    <d v="1899-12-30T15:45:00"/>
    <d v="1899-12-30T17:30:00"/>
    <n v="60"/>
    <n v="104.99999999999994"/>
  </r>
  <r>
    <x v="5"/>
    <x v="0"/>
    <x v="46"/>
    <d v="1899-12-30T09:00:00"/>
    <d v="1899-12-30T10:30:00"/>
    <n v="60"/>
    <n v="90"/>
  </r>
  <r>
    <x v="8"/>
    <x v="1"/>
    <x v="46"/>
    <d v="1899-12-30T11:15:00"/>
    <d v="1899-12-30T13:15:00"/>
    <n v="50"/>
    <n v="100.00000000000004"/>
  </r>
  <r>
    <x v="3"/>
    <x v="2"/>
    <x v="46"/>
    <d v="1899-12-30T13:45:00"/>
    <d v="1899-12-30T14:45:00"/>
    <n v="40"/>
    <n v="40.000000000000071"/>
  </r>
  <r>
    <x v="8"/>
    <x v="1"/>
    <x v="47"/>
    <d v="1899-12-30T09:00:00"/>
    <d v="1899-12-30T11:00:00"/>
    <n v="50"/>
    <n v="99.999999999999972"/>
  </r>
  <r>
    <x v="0"/>
    <x v="0"/>
    <x v="47"/>
    <d v="1899-12-30T11:00:00"/>
    <d v="1899-12-30T12:15:00"/>
    <n v="60"/>
    <n v="74.999999999999972"/>
  </r>
  <r>
    <x v="1"/>
    <x v="1"/>
    <x v="47"/>
    <d v="1899-12-30T12:30:00"/>
    <d v="1899-12-30T14:00:00"/>
    <n v="50"/>
    <n v="75"/>
  </r>
  <r>
    <x v="4"/>
    <x v="1"/>
    <x v="47"/>
    <d v="1899-12-30T14:30:00"/>
    <d v="1899-12-30T16:15:00"/>
    <n v="50"/>
    <n v="87.500000000000085"/>
  </r>
  <r>
    <x v="1"/>
    <x v="1"/>
    <x v="48"/>
    <d v="1899-12-30T09:00:00"/>
    <d v="1899-12-30T10:30:00"/>
    <n v="50"/>
    <n v="75"/>
  </r>
  <r>
    <x v="15"/>
    <x v="0"/>
    <x v="48"/>
    <d v="1899-12-30T11:00:00"/>
    <d v="1899-12-30T12:30:00"/>
    <n v="60"/>
    <n v="90.000000000000085"/>
  </r>
  <r>
    <x v="5"/>
    <x v="0"/>
    <x v="48"/>
    <d v="1899-12-30T13:00:00"/>
    <d v="1899-12-30T14:30:00"/>
    <n v="60"/>
    <n v="90"/>
  </r>
  <r>
    <x v="9"/>
    <x v="2"/>
    <x v="48"/>
    <d v="1899-12-30T15:15:00"/>
    <d v="1899-12-30T16:30:00"/>
    <n v="40"/>
    <n v="50.000000000000036"/>
  </r>
  <r>
    <x v="9"/>
    <x v="2"/>
    <x v="49"/>
    <d v="1899-12-30T09:00:00"/>
    <d v="1899-12-30T10:30:00"/>
    <n v="40"/>
    <n v="60"/>
  </r>
  <r>
    <x v="7"/>
    <x v="0"/>
    <x v="49"/>
    <d v="1899-12-30T10:30:00"/>
    <d v="1899-12-30T11:30:00"/>
    <n v="60"/>
    <n v="60.000000000000028"/>
  </r>
  <r>
    <x v="7"/>
    <x v="2"/>
    <x v="50"/>
    <d v="1899-12-30T09:00:00"/>
    <d v="1899-12-30T10:45:00"/>
    <n v="40"/>
    <n v="70.000000000000014"/>
  </r>
  <r>
    <x v="10"/>
    <x v="2"/>
    <x v="50"/>
    <d v="1899-12-30T11:45:00"/>
    <d v="1899-12-30T13:45:00"/>
    <n v="40"/>
    <n v="79.999999999999986"/>
  </r>
  <r>
    <x v="15"/>
    <x v="0"/>
    <x v="51"/>
    <d v="1899-12-30T09:00:00"/>
    <d v="1899-12-30T10:15:00"/>
    <n v="60"/>
    <n v="74.999999999999972"/>
  </r>
  <r>
    <x v="8"/>
    <x v="1"/>
    <x v="51"/>
    <d v="1899-12-30T10:30:00"/>
    <d v="1899-12-30T11:45:00"/>
    <n v="50"/>
    <n v="62.499999999999979"/>
  </r>
  <r>
    <x v="2"/>
    <x v="1"/>
    <x v="51"/>
    <d v="1899-12-30T11:45:00"/>
    <d v="1899-12-30T13:45:00"/>
    <n v="50"/>
    <n v="99.999999999999972"/>
  </r>
  <r>
    <x v="1"/>
    <x v="1"/>
    <x v="51"/>
    <d v="1899-12-30T14:15:00"/>
    <d v="1899-12-30T15:15:00"/>
    <n v="50"/>
    <n v="49.999999999999957"/>
  </r>
  <r>
    <x v="1"/>
    <x v="1"/>
    <x v="51"/>
    <d v="1899-12-30T16:00:00"/>
    <d v="1899-12-30T17:45:00"/>
    <n v="50"/>
    <n v="87.500000000000085"/>
  </r>
  <r>
    <x v="4"/>
    <x v="0"/>
    <x v="52"/>
    <d v="1899-12-30T09:00:00"/>
    <d v="1899-12-30T10:00:00"/>
    <n v="60"/>
    <n v="60.000000000000028"/>
  </r>
  <r>
    <x v="3"/>
    <x v="2"/>
    <x v="52"/>
    <d v="1899-12-30T10:00:00"/>
    <d v="1899-12-30T11:00:00"/>
    <n v="40"/>
    <n v="39.999999999999964"/>
  </r>
  <r>
    <x v="4"/>
    <x v="1"/>
    <x v="52"/>
    <d v="1899-12-30T11:15:00"/>
    <d v="1899-12-30T12:45:00"/>
    <n v="50"/>
    <n v="75"/>
  </r>
  <r>
    <x v="3"/>
    <x v="2"/>
    <x v="52"/>
    <d v="1899-12-30T13:45:00"/>
    <d v="1899-12-30T15:15:00"/>
    <n v="40"/>
    <n v="60"/>
  </r>
  <r>
    <x v="1"/>
    <x v="1"/>
    <x v="52"/>
    <d v="1899-12-30T15:45:00"/>
    <d v="1899-12-30T16:45:00"/>
    <n v="50"/>
    <n v="49.999999999999957"/>
  </r>
  <r>
    <x v="2"/>
    <x v="0"/>
    <x v="53"/>
    <d v="1899-12-30T09:00:00"/>
    <d v="1899-12-30T10:30:00"/>
    <n v="60"/>
    <n v="90"/>
  </r>
  <r>
    <x v="10"/>
    <x v="2"/>
    <x v="54"/>
    <d v="1899-12-30T09:00:00"/>
    <d v="1899-12-30T11:00:00"/>
    <n v="40"/>
    <n v="79.999999999999986"/>
  </r>
  <r>
    <x v="5"/>
    <x v="0"/>
    <x v="54"/>
    <d v="1899-12-30T12:30:00"/>
    <d v="1899-12-30T14:00:00"/>
    <n v="60"/>
    <n v="90"/>
  </r>
  <r>
    <x v="9"/>
    <x v="2"/>
    <x v="55"/>
    <d v="1899-12-30T09:00:00"/>
    <d v="1899-12-30T10:00:00"/>
    <n v="40"/>
    <n v="40.000000000000014"/>
  </r>
  <r>
    <x v="1"/>
    <x v="1"/>
    <x v="56"/>
    <d v="1899-12-30T09:00:00"/>
    <d v="1899-12-30T10:30:00"/>
    <n v="50"/>
    <n v="75"/>
  </r>
  <r>
    <x v="9"/>
    <x v="2"/>
    <x v="56"/>
    <d v="1899-12-30T10:30:00"/>
    <d v="1899-12-30T12:15:00"/>
    <n v="40"/>
    <n v="69.999999999999972"/>
  </r>
  <r>
    <x v="6"/>
    <x v="0"/>
    <x v="56"/>
    <d v="1899-12-30T12:45:00"/>
    <d v="1899-12-30T13:45:00"/>
    <n v="60"/>
    <n v="59.999999999999943"/>
  </r>
  <r>
    <x v="7"/>
    <x v="0"/>
    <x v="57"/>
    <d v="1899-12-30T09:00:00"/>
    <d v="1899-12-30T10:15:00"/>
    <n v="60"/>
    <n v="74.999999999999972"/>
  </r>
  <r>
    <x v="7"/>
    <x v="0"/>
    <x v="57"/>
    <d v="1899-12-30T11:15:00"/>
    <d v="1899-12-30T13:00:00"/>
    <n v="60"/>
    <n v="104.99999999999994"/>
  </r>
  <r>
    <x v="8"/>
    <x v="1"/>
    <x v="57"/>
    <d v="1899-12-30T14:00:00"/>
    <d v="1899-12-30T16:00:00"/>
    <n v="50"/>
    <n v="99.999999999999915"/>
  </r>
  <r>
    <x v="3"/>
    <x v="2"/>
    <x v="57"/>
    <d v="1899-12-30T16:00:00"/>
    <d v="1899-12-30T17:30:00"/>
    <n v="40"/>
    <n v="60"/>
  </r>
  <r>
    <x v="5"/>
    <x v="0"/>
    <x v="58"/>
    <d v="1899-12-30T09:00:00"/>
    <d v="1899-12-30T10:00:00"/>
    <n v="60"/>
    <n v="60.000000000000028"/>
  </r>
  <r>
    <x v="10"/>
    <x v="2"/>
    <x v="58"/>
    <d v="1899-12-30T10:15:00"/>
    <d v="1899-12-30T11:45:00"/>
    <n v="40"/>
    <n v="60"/>
  </r>
  <r>
    <x v="5"/>
    <x v="0"/>
    <x v="58"/>
    <d v="1899-12-30T12:00:00"/>
    <d v="1899-12-30T13:30:00"/>
    <n v="60"/>
    <n v="90"/>
  </r>
  <r>
    <x v="1"/>
    <x v="1"/>
    <x v="58"/>
    <d v="1899-12-30T14:15:00"/>
    <d v="1899-12-30T15:15:00"/>
    <n v="50"/>
    <n v="49.999999999999957"/>
  </r>
  <r>
    <x v="5"/>
    <x v="0"/>
    <x v="59"/>
    <d v="1899-12-30T09:00:00"/>
    <d v="1899-12-30T10:30:00"/>
    <n v="60"/>
    <n v="90"/>
  </r>
  <r>
    <x v="5"/>
    <x v="0"/>
    <x v="59"/>
    <d v="1899-12-30T11:00:00"/>
    <d v="1899-12-30T12:45:00"/>
    <n v="60"/>
    <n v="105.00000000000003"/>
  </r>
  <r>
    <x v="10"/>
    <x v="2"/>
    <x v="59"/>
    <d v="1899-12-30T12:45:00"/>
    <d v="1899-12-30T13:45:00"/>
    <n v="40"/>
    <n v="39.999999999999964"/>
  </r>
  <r>
    <x v="0"/>
    <x v="0"/>
    <x v="59"/>
    <d v="1899-12-30T13:45:00"/>
    <d v="1899-12-30T15:15:00"/>
    <n v="60"/>
    <n v="90"/>
  </r>
  <r>
    <x v="10"/>
    <x v="1"/>
    <x v="60"/>
    <d v="1899-12-30T09:00:00"/>
    <d v="1899-12-30T10:45:00"/>
    <n v="50"/>
    <n v="87.500000000000028"/>
  </r>
  <r>
    <x v="1"/>
    <x v="1"/>
    <x v="60"/>
    <d v="1899-12-30T11:00:00"/>
    <d v="1899-12-30T13:00:00"/>
    <n v="50"/>
    <n v="99.999999999999972"/>
  </r>
  <r>
    <x v="2"/>
    <x v="0"/>
    <x v="60"/>
    <d v="1899-12-30T13:45:00"/>
    <d v="1899-12-30T14:45:00"/>
    <n v="60"/>
    <n v="60.000000000000107"/>
  </r>
  <r>
    <x v="3"/>
    <x v="2"/>
    <x v="60"/>
    <d v="1899-12-30T15:30:00"/>
    <d v="1899-12-30T17:30:00"/>
    <n v="40"/>
    <n v="79.999999999999929"/>
  </r>
  <r>
    <x v="1"/>
    <x v="1"/>
    <x v="61"/>
    <d v="1899-12-30T09:00:00"/>
    <d v="1899-12-30T10:15:00"/>
    <n v="50"/>
    <n v="62.499999999999979"/>
  </r>
  <r>
    <x v="5"/>
    <x v="0"/>
    <x v="62"/>
    <d v="1899-12-30T09:00:00"/>
    <d v="1899-12-30T10:00:00"/>
    <n v="60"/>
    <n v="60.000000000000028"/>
  </r>
  <r>
    <x v="7"/>
    <x v="0"/>
    <x v="62"/>
    <d v="1899-12-30T10:45:00"/>
    <d v="1899-12-30T12:30:00"/>
    <n v="60"/>
    <n v="105.00000000000003"/>
  </r>
  <r>
    <x v="1"/>
    <x v="1"/>
    <x v="62"/>
    <d v="1899-12-30T13:30:00"/>
    <d v="1899-12-30T15:15:00"/>
    <n v="50"/>
    <n v="87.499999999999957"/>
  </r>
  <r>
    <x v="10"/>
    <x v="1"/>
    <x v="62"/>
    <d v="1899-12-30T15:30:00"/>
    <d v="1899-12-30T16:30:00"/>
    <n v="50"/>
    <n v="49.999999999999957"/>
  </r>
  <r>
    <x v="5"/>
    <x v="0"/>
    <x v="62"/>
    <d v="1899-12-30T16:45:00"/>
    <d v="1899-12-30T18:30:00"/>
    <n v="60"/>
    <n v="105.00000000000011"/>
  </r>
  <r>
    <x v="3"/>
    <x v="2"/>
    <x v="63"/>
    <d v="1899-12-30T09:00:00"/>
    <d v="1899-12-30T10:15:00"/>
    <n v="40"/>
    <n v="49.999999999999986"/>
  </r>
  <r>
    <x v="15"/>
    <x v="0"/>
    <x v="63"/>
    <d v="1899-12-30T10:45:00"/>
    <d v="1899-12-30T12:00:00"/>
    <n v="60"/>
    <n v="74.999999999999972"/>
  </r>
  <r>
    <x v="1"/>
    <x v="1"/>
    <x v="63"/>
    <d v="1899-12-30T12:00:00"/>
    <d v="1899-12-30T13:00:00"/>
    <n v="50"/>
    <n v="49.999999999999957"/>
  </r>
  <r>
    <x v="4"/>
    <x v="0"/>
    <x v="63"/>
    <d v="1899-12-30T13:15:00"/>
    <d v="1899-12-30T14:15:00"/>
    <n v="60"/>
    <n v="59.999999999999943"/>
  </r>
  <r>
    <x v="9"/>
    <x v="2"/>
    <x v="63"/>
    <d v="1899-12-30T14:15:00"/>
    <d v="1899-12-30T15:15:00"/>
    <n v="40"/>
    <n v="39.999999999999964"/>
  </r>
  <r>
    <x v="6"/>
    <x v="0"/>
    <x v="64"/>
    <d v="1899-12-30T09:30:00"/>
    <d v="1899-12-30T11:00:00"/>
    <n v="60"/>
    <n v="90"/>
  </r>
  <r>
    <x v="2"/>
    <x v="1"/>
    <x v="64"/>
    <d v="1899-12-30T11:00:00"/>
    <d v="1899-12-30T12:15:00"/>
    <n v="50"/>
    <n v="62.499999999999979"/>
  </r>
  <r>
    <x v="7"/>
    <x v="0"/>
    <x v="64"/>
    <d v="1899-12-30T13:15:00"/>
    <d v="1899-12-30T14:30:00"/>
    <n v="60"/>
    <n v="74.999999999999886"/>
  </r>
  <r>
    <x v="7"/>
    <x v="0"/>
    <x v="65"/>
    <d v="1899-12-30T09:00:00"/>
    <d v="1899-12-30T10:15:00"/>
    <n v="60"/>
    <n v="74.999999999999972"/>
  </r>
  <r>
    <x v="9"/>
    <x v="2"/>
    <x v="65"/>
    <d v="1899-12-30T11:00:00"/>
    <d v="1899-12-30T12:00:00"/>
    <n v="40"/>
    <n v="40.000000000000014"/>
  </r>
  <r>
    <x v="8"/>
    <x v="1"/>
    <x v="65"/>
    <d v="1899-12-30T12:30:00"/>
    <d v="1899-12-30T13:45:00"/>
    <n v="50"/>
    <n v="62.499999999999915"/>
  </r>
  <r>
    <x v="1"/>
    <x v="1"/>
    <x v="65"/>
    <d v="1899-12-30T14:30:00"/>
    <d v="1899-12-30T16:15:00"/>
    <n v="50"/>
    <n v="87.500000000000085"/>
  </r>
  <r>
    <x v="6"/>
    <x v="2"/>
    <x v="66"/>
    <d v="1899-12-30T09:00:00"/>
    <d v="1899-12-30T10:30:00"/>
    <n v="40"/>
    <n v="60"/>
  </r>
  <r>
    <x v="1"/>
    <x v="1"/>
    <x v="66"/>
    <d v="1899-12-30T11:30:00"/>
    <d v="1899-12-30T13:00:00"/>
    <n v="50"/>
    <n v="74.999999999999929"/>
  </r>
  <r>
    <x v="6"/>
    <x v="0"/>
    <x v="67"/>
    <d v="1899-12-30T09:00:00"/>
    <d v="1899-12-30T10:15:00"/>
    <n v="60"/>
    <n v="74.999999999999972"/>
  </r>
  <r>
    <x v="1"/>
    <x v="1"/>
    <x v="67"/>
    <d v="1899-12-30T10:30:00"/>
    <d v="1899-12-30T12:15:00"/>
    <n v="50"/>
    <n v="87.499999999999957"/>
  </r>
  <r>
    <x v="3"/>
    <x v="2"/>
    <x v="67"/>
    <d v="1899-12-30T13:15:00"/>
    <d v="1899-12-30T15:15:00"/>
    <n v="40"/>
    <n v="79.999999999999929"/>
  </r>
  <r>
    <x v="2"/>
    <x v="1"/>
    <x v="67"/>
    <d v="1899-12-30T15:15:00"/>
    <d v="1899-12-30T16:45:00"/>
    <n v="50"/>
    <n v="75"/>
  </r>
  <r>
    <x v="1"/>
    <x v="1"/>
    <x v="68"/>
    <d v="1899-12-30T09:00:00"/>
    <d v="1899-12-30T10:30:00"/>
    <n v="50"/>
    <n v="75"/>
  </r>
  <r>
    <x v="0"/>
    <x v="0"/>
    <x v="68"/>
    <d v="1899-12-30T11:30:00"/>
    <d v="1899-12-30T13:00:00"/>
    <n v="60"/>
    <n v="89.999999999999915"/>
  </r>
  <r>
    <x v="15"/>
    <x v="0"/>
    <x v="68"/>
    <d v="1899-12-30T14:00:00"/>
    <d v="1899-12-30T15:30:00"/>
    <n v="60"/>
    <n v="90"/>
  </r>
  <r>
    <x v="1"/>
    <x v="1"/>
    <x v="69"/>
    <d v="1899-12-30T09:00:00"/>
    <d v="1899-12-30T11:00:00"/>
    <n v="50"/>
    <n v="99.999999999999972"/>
  </r>
  <r>
    <x v="0"/>
    <x v="0"/>
    <x v="70"/>
    <d v="1899-12-30T09:00:00"/>
    <d v="1899-12-30T10:15:00"/>
    <n v="60"/>
    <n v="74.999999999999972"/>
  </r>
  <r>
    <x v="0"/>
    <x v="0"/>
    <x v="70"/>
    <d v="1899-12-30T10:30:00"/>
    <d v="1899-12-30T11:45:00"/>
    <n v="60"/>
    <n v="74.999999999999972"/>
  </r>
  <r>
    <x v="3"/>
    <x v="2"/>
    <x v="70"/>
    <d v="1899-12-30T12:15:00"/>
    <d v="1899-12-30T14:15:00"/>
    <n v="40"/>
    <n v="80.000000000000028"/>
  </r>
  <r>
    <x v="8"/>
    <x v="1"/>
    <x v="70"/>
    <d v="1899-12-30T14:30:00"/>
    <d v="1899-12-30T15:45:00"/>
    <n v="50"/>
    <n v="62.500000000000043"/>
  </r>
  <r>
    <x v="16"/>
    <x v="0"/>
    <x v="70"/>
    <d v="1899-12-30T16:45:00"/>
    <d v="1899-12-30T18:15:00"/>
    <n v="60"/>
    <n v="90"/>
  </r>
  <r>
    <x v="7"/>
    <x v="2"/>
    <x v="71"/>
    <d v="1899-12-30T09:00:00"/>
    <d v="1899-12-30T10:15:00"/>
    <n v="40"/>
    <n v="49.999999999999986"/>
  </r>
  <r>
    <x v="6"/>
    <x v="2"/>
    <x v="72"/>
    <d v="1899-12-30T09:00:00"/>
    <d v="1899-12-30T10:30:00"/>
    <n v="40"/>
    <n v="60"/>
  </r>
  <r>
    <x v="0"/>
    <x v="0"/>
    <x v="72"/>
    <d v="1899-12-30T10:30:00"/>
    <d v="1899-12-30T12:15:00"/>
    <n v="60"/>
    <n v="104.99999999999994"/>
  </r>
  <r>
    <x v="10"/>
    <x v="2"/>
    <x v="72"/>
    <d v="1899-12-30T12:30:00"/>
    <d v="1899-12-30T14:00:00"/>
    <n v="40"/>
    <n v="60"/>
  </r>
  <r>
    <x v="7"/>
    <x v="2"/>
    <x v="73"/>
    <d v="1899-12-30T09:00:00"/>
    <d v="1899-12-30T11:00:00"/>
    <n v="40"/>
    <n v="79.999999999999986"/>
  </r>
  <r>
    <x v="9"/>
    <x v="2"/>
    <x v="73"/>
    <d v="1899-12-30T11:00:00"/>
    <d v="1899-12-30T12:15:00"/>
    <n v="40"/>
    <n v="49.999999999999986"/>
  </r>
  <r>
    <x v="5"/>
    <x v="0"/>
    <x v="73"/>
    <d v="1899-12-30T12:30:00"/>
    <d v="1899-12-30T14:00:00"/>
    <n v="60"/>
    <n v="90"/>
  </r>
  <r>
    <x v="9"/>
    <x v="2"/>
    <x v="74"/>
    <d v="1899-12-30T09:00:00"/>
    <d v="1899-12-30T10:45:00"/>
    <n v="40"/>
    <n v="70.000000000000014"/>
  </r>
  <r>
    <x v="10"/>
    <x v="2"/>
    <x v="74"/>
    <d v="1899-12-30T11:00:00"/>
    <d v="1899-12-30T12:45:00"/>
    <n v="40"/>
    <n v="70.000000000000014"/>
  </r>
  <r>
    <x v="2"/>
    <x v="0"/>
    <x v="74"/>
    <d v="1899-12-30T12:45:00"/>
    <d v="1899-12-30T14:00:00"/>
    <n v="60"/>
    <n v="75.000000000000057"/>
  </r>
  <r>
    <x v="4"/>
    <x v="1"/>
    <x v="74"/>
    <d v="1899-12-30T14:15:00"/>
    <d v="1899-12-30T15:45:00"/>
    <n v="50"/>
    <n v="75"/>
  </r>
  <r>
    <x v="17"/>
    <x v="3"/>
    <x v="7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6">
  <r>
    <s v="Bartek"/>
    <s v="Informatyka"/>
    <d v="2025-10-01T00:00:00"/>
    <d v="1899-12-30T09:00:00"/>
    <d v="1899-12-30T10:00:00"/>
    <n v="60"/>
    <n v="60.000000000000028"/>
    <n v="20"/>
    <x v="0"/>
  </r>
  <r>
    <s v="Wiktor"/>
    <s v="Matematyka"/>
    <d v="2025-10-02T00:00:00"/>
    <d v="1899-12-30T09:00:00"/>
    <d v="1899-12-30T10:45:00"/>
    <n v="50"/>
    <n v="87.500000000000028"/>
    <n v="29"/>
    <x v="1"/>
  </r>
  <r>
    <s v="Zuzanna"/>
    <s v="Matematyka"/>
    <d v="2025-10-02T00:00:00"/>
    <d v="1899-12-30T11:15:00"/>
    <d v="1899-12-30T13:15:00"/>
    <n v="50"/>
    <n v="100.00000000000004"/>
    <n v="19"/>
    <x v="2"/>
  </r>
  <r>
    <s v="Jan"/>
    <s v="Fizyka"/>
    <d v="2025-10-06T00:00:00"/>
    <d v="1899-12-30T09:00:00"/>
    <d v="1899-12-30T11:00:00"/>
    <n v="40"/>
    <n v="79.999999999999986"/>
    <n v="24"/>
    <x v="3"/>
  </r>
  <r>
    <s v="Wiktor"/>
    <s v="Matematyka"/>
    <d v="2025-10-06T00:00:00"/>
    <d v="1899-12-30T11:30:00"/>
    <d v="1899-12-30T12:30:00"/>
    <n v="50"/>
    <n v="50.000000000000021"/>
    <n v="29"/>
    <x v="1"/>
  </r>
  <r>
    <s v="Agnieszka"/>
    <s v="Matematyka"/>
    <d v="2025-10-07T00:00:00"/>
    <d v="1899-12-30T09:00:00"/>
    <d v="1899-12-30T10:15:00"/>
    <n v="50"/>
    <n v="62.499999999999979"/>
    <n v="16"/>
    <x v="4"/>
  </r>
  <r>
    <s v="Katarzyna"/>
    <s v="Informatyka"/>
    <d v="2025-10-07T00:00:00"/>
    <d v="1899-12-30T11:00:00"/>
    <d v="1899-12-30T12:45:00"/>
    <n v="60"/>
    <n v="105.00000000000003"/>
    <n v="24"/>
    <x v="5"/>
  </r>
  <r>
    <s v="Zbigniew"/>
    <s v="Fizyka"/>
    <d v="2025-10-07T00:00:00"/>
    <d v="1899-12-30T13:30:00"/>
    <d v="1899-12-30T14:45:00"/>
    <n v="40"/>
    <n v="50.000000000000036"/>
    <n v="16"/>
    <x v="6"/>
  </r>
  <r>
    <s v="Katarzyna"/>
    <s v="Informatyka"/>
    <d v="2025-10-08T00:00:00"/>
    <d v="1899-12-30T09:00:00"/>
    <d v="1899-12-30T10:00:00"/>
    <n v="60"/>
    <n v="60.000000000000028"/>
    <n v="24"/>
    <x v="5"/>
  </r>
  <r>
    <s v="Jan"/>
    <s v="Fizyka"/>
    <d v="2025-10-08T00:00:00"/>
    <d v="1899-12-30T10:45:00"/>
    <d v="1899-12-30T12:15:00"/>
    <n v="40"/>
    <n v="59.999999999999943"/>
    <n v="24"/>
    <x v="3"/>
  </r>
  <r>
    <s v="Jan"/>
    <s v="Fizyka"/>
    <d v="2025-10-08T00:00:00"/>
    <d v="1899-12-30T12:30:00"/>
    <d v="1899-12-30T14:15:00"/>
    <n v="40"/>
    <n v="69.999999999999972"/>
    <n v="24"/>
    <x v="3"/>
  </r>
  <r>
    <s v="Wiktor"/>
    <s v="Matematyka"/>
    <d v="2025-10-10T00:00:00"/>
    <d v="1899-12-30T09:00:00"/>
    <d v="1899-12-30T10:00:00"/>
    <n v="50"/>
    <n v="50.000000000000021"/>
    <n v="29"/>
    <x v="1"/>
  </r>
  <r>
    <s v="Bartek"/>
    <s v="Informatyka"/>
    <d v="2025-10-10T00:00:00"/>
    <d v="1899-12-30T10:30:00"/>
    <d v="1899-12-30T12:00:00"/>
    <n v="60"/>
    <n v="90"/>
    <n v="20"/>
    <x v="0"/>
  </r>
  <r>
    <s v="Katarzyna"/>
    <s v="Informatyka"/>
    <d v="2025-10-10T00:00:00"/>
    <d v="1899-12-30T12:45:00"/>
    <d v="1899-12-30T13:45:00"/>
    <n v="60"/>
    <n v="59.999999999999943"/>
    <n v="24"/>
    <x v="5"/>
  </r>
  <r>
    <s v="Bartek"/>
    <s v="Informatyka"/>
    <d v="2025-10-10T00:00:00"/>
    <d v="1899-12-30T14:15:00"/>
    <d v="1899-12-30T15:45:00"/>
    <n v="60"/>
    <n v="90"/>
    <n v="20"/>
    <x v="0"/>
  </r>
  <r>
    <s v="Zuzanna"/>
    <s v="Informatyka"/>
    <d v="2025-10-13T00:00:00"/>
    <d v="1899-12-30T09:30:00"/>
    <d v="1899-12-30T11:00:00"/>
    <n v="60"/>
    <n v="90"/>
    <n v="19"/>
    <x v="7"/>
  </r>
  <r>
    <s v="Jan"/>
    <s v="Fizyka"/>
    <d v="2025-10-13T00:00:00"/>
    <d v="1899-12-30T11:15:00"/>
    <d v="1899-12-30T12:30:00"/>
    <n v="40"/>
    <n v="50.000000000000036"/>
    <n v="24"/>
    <x v="3"/>
  </r>
  <r>
    <s v="Wiktor"/>
    <s v="Matematyka"/>
    <d v="2025-10-13T00:00:00"/>
    <d v="1899-12-30T12:45:00"/>
    <d v="1899-12-30T14:45:00"/>
    <n v="50"/>
    <n v="100.00000000000004"/>
    <n v="29"/>
    <x v="1"/>
  </r>
  <r>
    <s v="Jan"/>
    <s v="Fizyka"/>
    <d v="2025-10-13T00:00:00"/>
    <d v="1899-12-30T15:00:00"/>
    <d v="1899-12-30T17:00:00"/>
    <n v="40"/>
    <n v="80.000000000000028"/>
    <n v="24"/>
    <x v="3"/>
  </r>
  <r>
    <s v="Julita"/>
    <s v="Informatyka"/>
    <d v="2025-10-13T00:00:00"/>
    <d v="1899-12-30T17:00:00"/>
    <d v="1899-12-30T18:15:00"/>
    <n v="60"/>
    <n v="74.999999999999886"/>
    <n v="18"/>
    <x v="8"/>
  </r>
  <r>
    <s v="Ewa"/>
    <s v="Matematyka"/>
    <d v="2025-10-14T00:00:00"/>
    <d v="1899-12-30T09:00:00"/>
    <d v="1899-12-30T10:15:00"/>
    <n v="50"/>
    <n v="62.499999999999979"/>
    <n v="14"/>
    <x v="9"/>
  </r>
  <r>
    <s v="Maciej"/>
    <s v="Fizyka"/>
    <d v="2025-10-14T00:00:00"/>
    <d v="1899-12-30T10:30:00"/>
    <d v="1899-12-30T11:30:00"/>
    <n v="40"/>
    <n v="40.000000000000014"/>
    <n v="22"/>
    <x v="10"/>
  </r>
  <r>
    <s v="Maciej"/>
    <s v="Fizyka"/>
    <d v="2025-10-14T00:00:00"/>
    <d v="1899-12-30T11:30:00"/>
    <d v="1899-12-30T12:45:00"/>
    <n v="40"/>
    <n v="49.999999999999986"/>
    <n v="22"/>
    <x v="10"/>
  </r>
  <r>
    <s v="Wiktor"/>
    <s v="Matematyka"/>
    <d v="2025-10-14T00:00:00"/>
    <d v="1899-12-30T12:45:00"/>
    <d v="1899-12-30T14:15:00"/>
    <n v="50"/>
    <n v="75"/>
    <n v="29"/>
    <x v="1"/>
  </r>
  <r>
    <s v="Zdzisław"/>
    <s v="Matematyka"/>
    <d v="2025-10-14T00:00:00"/>
    <d v="1899-12-30T14:30:00"/>
    <d v="1899-12-30T15:30:00"/>
    <n v="50"/>
    <n v="50.000000000000085"/>
    <n v="18"/>
    <x v="11"/>
  </r>
  <r>
    <s v="Ewa"/>
    <s v="Matematyka"/>
    <d v="2025-10-15T00:00:00"/>
    <d v="1899-12-30T09:00:00"/>
    <d v="1899-12-30T10:15:00"/>
    <n v="50"/>
    <n v="62.499999999999979"/>
    <n v="14"/>
    <x v="9"/>
  </r>
  <r>
    <s v="Katarzyna"/>
    <s v="Informatyka"/>
    <d v="2025-10-15T00:00:00"/>
    <d v="1899-12-30T10:15:00"/>
    <d v="1899-12-30T11:30:00"/>
    <n v="60"/>
    <n v="75.000000000000057"/>
    <n v="24"/>
    <x v="5"/>
  </r>
  <r>
    <s v="Zbigniew"/>
    <s v="Informatyka"/>
    <d v="2025-10-15T00:00:00"/>
    <d v="1899-12-30T12:15:00"/>
    <d v="1899-12-30T14:00:00"/>
    <n v="60"/>
    <n v="105.00000000000011"/>
    <n v="16"/>
    <x v="12"/>
  </r>
  <r>
    <s v="Wiktor"/>
    <s v="Matematyka"/>
    <d v="2025-10-20T00:00:00"/>
    <d v="1899-12-30T09:00:00"/>
    <d v="1899-12-30T10:30:00"/>
    <n v="50"/>
    <n v="75"/>
    <n v="29"/>
    <x v="1"/>
  </r>
  <r>
    <s v="Zdzisław"/>
    <s v="Matematyka"/>
    <d v="2025-10-20T00:00:00"/>
    <d v="1899-12-30T11:00:00"/>
    <d v="1899-12-30T13:00:00"/>
    <n v="50"/>
    <n v="99.999999999999972"/>
    <n v="18"/>
    <x v="11"/>
  </r>
  <r>
    <s v="Julita"/>
    <s v="Informatyka"/>
    <d v="2025-10-20T00:00:00"/>
    <d v="1899-12-30T14:00:00"/>
    <d v="1899-12-30T15:00:00"/>
    <n v="60"/>
    <n v="59.999999999999943"/>
    <n v="18"/>
    <x v="8"/>
  </r>
  <r>
    <s v="Jan"/>
    <s v="Fizyka"/>
    <d v="2025-10-20T00:00:00"/>
    <d v="1899-12-30T15:15:00"/>
    <d v="1899-12-30T16:45:00"/>
    <n v="40"/>
    <n v="60"/>
    <n v="24"/>
    <x v="3"/>
  </r>
  <r>
    <s v="Zuzanna"/>
    <s v="Matematyka"/>
    <d v="2025-10-21T00:00:00"/>
    <d v="1899-12-30T09:00:00"/>
    <d v="1899-12-30T11:00:00"/>
    <n v="50"/>
    <n v="99.999999999999972"/>
    <n v="19"/>
    <x v="2"/>
  </r>
  <r>
    <s v="Zuzanna"/>
    <s v="Informatyka"/>
    <d v="2025-10-21T00:00:00"/>
    <d v="1899-12-30T11:30:00"/>
    <d v="1899-12-30T13:15:00"/>
    <n v="60"/>
    <n v="105.00000000000003"/>
    <n v="19"/>
    <x v="7"/>
  </r>
  <r>
    <s v="Zdzisław"/>
    <s v="Matematyka"/>
    <d v="2025-10-22T00:00:00"/>
    <d v="1899-12-30T09:00:00"/>
    <d v="1899-12-30T10:15:00"/>
    <n v="50"/>
    <n v="62.499999999999979"/>
    <n v="18"/>
    <x v="11"/>
  </r>
  <r>
    <s v="Agnieszka"/>
    <s v="Informatyka"/>
    <d v="2025-10-22T00:00:00"/>
    <d v="1899-12-30T10:45:00"/>
    <d v="1899-12-30T11:45:00"/>
    <n v="60"/>
    <n v="59.999999999999943"/>
    <n v="16"/>
    <x v="13"/>
  </r>
  <r>
    <s v="Zdzisław"/>
    <s v="Fizyka"/>
    <d v="2025-10-23T00:00:00"/>
    <d v="1899-12-30T09:00:00"/>
    <d v="1899-12-30T10:00:00"/>
    <n v="40"/>
    <n v="40.000000000000014"/>
    <n v="18"/>
    <x v="14"/>
  </r>
  <r>
    <s v="Bartek"/>
    <s v="Informatyka"/>
    <d v="2025-10-24T00:00:00"/>
    <d v="1899-12-30T09:00:00"/>
    <d v="1899-12-30T10:00:00"/>
    <n v="60"/>
    <n v="60.000000000000028"/>
    <n v="20"/>
    <x v="0"/>
  </r>
  <r>
    <s v="Maciej"/>
    <s v="Fizyka"/>
    <d v="2025-10-24T00:00:00"/>
    <d v="1899-12-30T10:30:00"/>
    <d v="1899-12-30T11:30:00"/>
    <n v="40"/>
    <n v="40.000000000000014"/>
    <n v="22"/>
    <x v="10"/>
  </r>
  <r>
    <s v="Zbigniew"/>
    <s v="Informatyka"/>
    <d v="2025-10-31T00:00:00"/>
    <d v="1899-12-30T09:00:00"/>
    <d v="1899-12-30T10:45:00"/>
    <n v="60"/>
    <n v="105.00000000000003"/>
    <n v="16"/>
    <x v="12"/>
  </r>
  <r>
    <s v="Katarzyna"/>
    <s v="Informatyka"/>
    <d v="2025-10-31T00:00:00"/>
    <d v="1899-12-30T10:45:00"/>
    <d v="1899-12-30T12:15:00"/>
    <n v="60"/>
    <n v="89.999999999999915"/>
    <n v="24"/>
    <x v="5"/>
  </r>
  <r>
    <s v="Maciej"/>
    <s v="Fizyka"/>
    <d v="2025-10-31T00:00:00"/>
    <d v="1899-12-30T12:45:00"/>
    <d v="1899-12-30T14:30:00"/>
    <n v="40"/>
    <n v="69.999999999999972"/>
    <n v="22"/>
    <x v="10"/>
  </r>
  <r>
    <s v="Bartek"/>
    <s v="Informatyka"/>
    <d v="2025-10-31T00:00:00"/>
    <d v="1899-12-30T14:30:00"/>
    <d v="1899-12-30T16:15:00"/>
    <n v="60"/>
    <n v="105.00000000000011"/>
    <n v="20"/>
    <x v="0"/>
  </r>
  <r>
    <s v="Zuzanna"/>
    <s v="Informatyka"/>
    <d v="2025-11-03T00:00:00"/>
    <d v="1899-12-30T09:00:00"/>
    <d v="1899-12-30T10:30:00"/>
    <n v="60"/>
    <n v="90"/>
    <n v="19"/>
    <x v="7"/>
  </r>
  <r>
    <s v="Wiktor"/>
    <s v="Matematyka"/>
    <d v="2025-11-05T00:00:00"/>
    <d v="1899-12-30T09:00:00"/>
    <d v="1899-12-30T10:00:00"/>
    <n v="50"/>
    <n v="50.000000000000021"/>
    <n v="29"/>
    <x v="1"/>
  </r>
  <r>
    <s v="Wiktor"/>
    <s v="Matematyka"/>
    <d v="2025-11-05T00:00:00"/>
    <d v="1899-12-30T10:00:00"/>
    <d v="1899-12-30T12:00:00"/>
    <n v="50"/>
    <n v="99.999999999999972"/>
    <n v="29"/>
    <x v="1"/>
  </r>
  <r>
    <s v="Zuzanna"/>
    <s v="Informatyka"/>
    <d v="2025-11-05T00:00:00"/>
    <d v="1899-12-30T12:30:00"/>
    <d v="1899-12-30T14:00:00"/>
    <n v="60"/>
    <n v="90"/>
    <n v="19"/>
    <x v="7"/>
  </r>
  <r>
    <s v="Bartek"/>
    <s v="Informatyka"/>
    <d v="2025-11-06T00:00:00"/>
    <d v="1899-12-30T09:00:00"/>
    <d v="1899-12-30T10:30:00"/>
    <n v="60"/>
    <n v="90"/>
    <n v="20"/>
    <x v="0"/>
  </r>
  <r>
    <s v="Ewa"/>
    <s v="Matematyka"/>
    <d v="2025-11-06T00:00:00"/>
    <d v="1899-12-30T11:00:00"/>
    <d v="1899-12-30T12:45:00"/>
    <n v="50"/>
    <n v="87.500000000000028"/>
    <n v="14"/>
    <x v="9"/>
  </r>
  <r>
    <s v="Zbigniew"/>
    <s v="Fizyka"/>
    <d v="2025-11-06T00:00:00"/>
    <d v="1899-12-30T13:45:00"/>
    <d v="1899-12-30T15:30:00"/>
    <n v="40"/>
    <n v="70.000000000000071"/>
    <n v="16"/>
    <x v="6"/>
  </r>
  <r>
    <s v="Agnieszka"/>
    <s v="Informatyka"/>
    <d v="2025-11-06T00:00:00"/>
    <d v="1899-12-30T15:30:00"/>
    <d v="1899-12-30T17:00:00"/>
    <n v="60"/>
    <n v="90"/>
    <n v="16"/>
    <x v="13"/>
  </r>
  <r>
    <s v="Zuzanna"/>
    <s v="Matematyka"/>
    <d v="2025-11-06T00:00:00"/>
    <d v="1899-12-30T17:00:00"/>
    <d v="1899-12-30T18:00:00"/>
    <n v="50"/>
    <n v="49.999999999999957"/>
    <n v="19"/>
    <x v="2"/>
  </r>
  <r>
    <s v="Katarzyna"/>
    <s v="Informatyka"/>
    <d v="2025-11-07T00:00:00"/>
    <d v="1899-12-30T09:00:00"/>
    <d v="1899-12-30T10:00:00"/>
    <n v="60"/>
    <n v="60.000000000000028"/>
    <n v="24"/>
    <x v="5"/>
  </r>
  <r>
    <s v="Agnieszka"/>
    <s v="Informatyka"/>
    <d v="2025-11-07T00:00:00"/>
    <d v="1899-12-30T10:45:00"/>
    <d v="1899-12-30T12:15:00"/>
    <n v="60"/>
    <n v="89.999999999999915"/>
    <n v="16"/>
    <x v="13"/>
  </r>
  <r>
    <s v="Jan"/>
    <s v="Fizyka"/>
    <d v="2025-11-10T00:00:00"/>
    <d v="1899-12-30T09:00:00"/>
    <d v="1899-12-30T10:15:00"/>
    <n v="40"/>
    <n v="49.999999999999986"/>
    <n v="24"/>
    <x v="3"/>
  </r>
  <r>
    <s v="Jan"/>
    <s v="Fizyka"/>
    <d v="2025-11-10T00:00:00"/>
    <d v="1899-12-30T10:15:00"/>
    <d v="1899-12-30T11:30:00"/>
    <n v="40"/>
    <n v="50.000000000000036"/>
    <n v="24"/>
    <x v="3"/>
  </r>
  <r>
    <s v="Julita"/>
    <s v="Fizyka"/>
    <d v="2025-11-11T00:00:00"/>
    <d v="1899-12-30T09:00:00"/>
    <d v="1899-12-30T10:00:00"/>
    <n v="40"/>
    <n v="40.000000000000014"/>
    <n v="18"/>
    <x v="15"/>
  </r>
  <r>
    <s v="Zuzanna"/>
    <s v="Informatyka"/>
    <d v="2025-11-11T00:00:00"/>
    <d v="1899-12-30T10:00:00"/>
    <d v="1899-12-30T11:15:00"/>
    <n v="60"/>
    <n v="74.999999999999972"/>
    <n v="19"/>
    <x v="7"/>
  </r>
  <r>
    <s v="Agnieszka"/>
    <s v="Informatyka"/>
    <d v="2025-11-11T00:00:00"/>
    <d v="1899-12-30T11:15:00"/>
    <d v="1899-12-30T12:15:00"/>
    <n v="60"/>
    <n v="59.999999999999943"/>
    <n v="16"/>
    <x v="13"/>
  </r>
  <r>
    <s v="Maciej"/>
    <s v="Fizyka"/>
    <d v="2025-11-12T00:00:00"/>
    <d v="1899-12-30T09:00:00"/>
    <d v="1899-12-30T10:00:00"/>
    <n v="40"/>
    <n v="40.000000000000014"/>
    <n v="22"/>
    <x v="10"/>
  </r>
  <r>
    <s v="Julita"/>
    <s v="Informatyka"/>
    <d v="2025-11-12T00:00:00"/>
    <d v="1899-12-30T11:00:00"/>
    <d v="1899-12-30T12:30:00"/>
    <n v="60"/>
    <n v="90.000000000000085"/>
    <n v="18"/>
    <x v="8"/>
  </r>
  <r>
    <s v="Bartek"/>
    <s v="Informatyka"/>
    <d v="2025-11-12T00:00:00"/>
    <d v="1899-12-30T12:45:00"/>
    <d v="1899-12-30T13:45:00"/>
    <n v="60"/>
    <n v="59.999999999999943"/>
    <n v="20"/>
    <x v="0"/>
  </r>
  <r>
    <s v="Agnieszka"/>
    <s v="Informatyka"/>
    <d v="2025-11-12T00:00:00"/>
    <d v="1899-12-30T13:45:00"/>
    <d v="1899-12-30T15:00:00"/>
    <n v="60"/>
    <n v="75.000000000000057"/>
    <n v="16"/>
    <x v="13"/>
  </r>
  <r>
    <s v="Katarzyna"/>
    <s v="Informatyka"/>
    <d v="2025-11-12T00:00:00"/>
    <d v="1899-12-30T15:45:00"/>
    <d v="1899-12-30T17:15:00"/>
    <n v="60"/>
    <n v="90"/>
    <n v="24"/>
    <x v="5"/>
  </r>
  <r>
    <s v="Maciej"/>
    <s v="Fizyka"/>
    <d v="2025-11-13T00:00:00"/>
    <d v="1899-12-30T09:00:00"/>
    <d v="1899-12-30T11:00:00"/>
    <n v="40"/>
    <n v="79.999999999999986"/>
    <n v="22"/>
    <x v="10"/>
  </r>
  <r>
    <s v="Maciej"/>
    <s v="Fizyka"/>
    <d v="2025-11-13T00:00:00"/>
    <d v="1899-12-30T11:15:00"/>
    <d v="1899-12-30T12:45:00"/>
    <n v="40"/>
    <n v="60"/>
    <n v="22"/>
    <x v="10"/>
  </r>
  <r>
    <s v="Agnieszka"/>
    <s v="Matematyka"/>
    <d v="2025-11-13T00:00:00"/>
    <d v="1899-12-30T13:30:00"/>
    <d v="1899-12-30T15:15:00"/>
    <n v="50"/>
    <n v="87.499999999999957"/>
    <n v="16"/>
    <x v="4"/>
  </r>
  <r>
    <s v="Piotrek"/>
    <s v="Fizyka"/>
    <d v="2025-11-13T00:00:00"/>
    <d v="1899-12-30T16:00:00"/>
    <d v="1899-12-30T18:00:00"/>
    <n v="40"/>
    <n v="80.000000000000028"/>
    <n v="1"/>
    <x v="16"/>
  </r>
  <r>
    <s v="Julita"/>
    <s v="Fizyka"/>
    <d v="2025-11-14T00:00:00"/>
    <d v="1899-12-30T09:00:00"/>
    <d v="1899-12-30T10:15:00"/>
    <n v="40"/>
    <n v="49.999999999999986"/>
    <n v="18"/>
    <x v="15"/>
  </r>
  <r>
    <s v="Wiktor"/>
    <s v="Matematyka"/>
    <d v="2025-11-14T00:00:00"/>
    <d v="1899-12-30T10:30:00"/>
    <d v="1899-12-30T11:45:00"/>
    <n v="50"/>
    <n v="62.499999999999979"/>
    <n v="29"/>
    <x v="1"/>
  </r>
  <r>
    <s v="Jan"/>
    <s v="Fizyka"/>
    <d v="2025-11-14T00:00:00"/>
    <d v="1899-12-30T12:15:00"/>
    <d v="1899-12-30T14:15:00"/>
    <n v="40"/>
    <n v="80.000000000000028"/>
    <n v="24"/>
    <x v="3"/>
  </r>
  <r>
    <s v="Jan"/>
    <s v="Fizyka"/>
    <d v="2025-11-17T00:00:00"/>
    <d v="1899-12-30T09:00:00"/>
    <d v="1899-12-30T11:00:00"/>
    <n v="40"/>
    <n v="79.999999999999986"/>
    <n v="24"/>
    <x v="3"/>
  </r>
  <r>
    <s v="Bartek"/>
    <s v="Informatyka"/>
    <d v="2025-11-17T00:00:00"/>
    <d v="1899-12-30T11:30:00"/>
    <d v="1899-12-30T13:15:00"/>
    <n v="60"/>
    <n v="105.00000000000003"/>
    <n v="20"/>
    <x v="0"/>
  </r>
  <r>
    <s v="Bartek"/>
    <s v="Informatyka"/>
    <d v="2025-11-17T00:00:00"/>
    <d v="1899-12-30T13:30:00"/>
    <d v="1899-12-30T15:00:00"/>
    <n v="60"/>
    <n v="90"/>
    <n v="20"/>
    <x v="0"/>
  </r>
  <r>
    <s v="Zdzisław"/>
    <s v="Matematyka"/>
    <d v="2025-11-17T00:00:00"/>
    <d v="1899-12-30T16:15:00"/>
    <d v="1899-12-30T18:15:00"/>
    <n v="50"/>
    <n v="99.999999999999915"/>
    <n v="18"/>
    <x v="11"/>
  </r>
  <r>
    <s v="Zuzanna"/>
    <s v="Informatyka"/>
    <d v="2025-11-18T00:00:00"/>
    <d v="1899-12-30T09:00:00"/>
    <d v="1899-12-30T10:00:00"/>
    <n v="60"/>
    <n v="60.000000000000028"/>
    <n v="19"/>
    <x v="7"/>
  </r>
  <r>
    <s v="Maciej"/>
    <s v="Fizyka"/>
    <d v="2025-11-18T00:00:00"/>
    <d v="1899-12-30T10:30:00"/>
    <d v="1899-12-30T11:45:00"/>
    <n v="40"/>
    <n v="49.999999999999986"/>
    <n v="22"/>
    <x v="10"/>
  </r>
  <r>
    <s v="Ewa"/>
    <s v="Matematyka"/>
    <d v="2025-11-19T00:00:00"/>
    <d v="1899-12-30T09:00:00"/>
    <d v="1899-12-30T10:45:00"/>
    <n v="50"/>
    <n v="87.500000000000028"/>
    <n v="14"/>
    <x v="9"/>
  </r>
  <r>
    <s v="Andrzej"/>
    <s v="Informatyka"/>
    <d v="2025-11-19T00:00:00"/>
    <d v="1899-12-30T11:15:00"/>
    <d v="1899-12-30T12:15:00"/>
    <n v="60"/>
    <n v="59.999999999999943"/>
    <n v="1"/>
    <x v="17"/>
  </r>
  <r>
    <s v="Maciej"/>
    <s v="Fizyka"/>
    <d v="2025-11-19T00:00:00"/>
    <d v="1899-12-30T13:00:00"/>
    <d v="1899-12-30T14:45:00"/>
    <n v="40"/>
    <n v="70.000000000000071"/>
    <n v="22"/>
    <x v="10"/>
  </r>
  <r>
    <s v="Ewa"/>
    <s v="Matematyka"/>
    <d v="2025-11-19T00:00:00"/>
    <d v="1899-12-30T15:45:00"/>
    <d v="1899-12-30T17:15:00"/>
    <n v="50"/>
    <n v="75"/>
    <n v="14"/>
    <x v="9"/>
  </r>
  <r>
    <s v="Wiktor"/>
    <s v="Matematyka"/>
    <d v="2025-11-20T00:00:00"/>
    <d v="1899-12-30T09:00:00"/>
    <d v="1899-12-30T10:00:00"/>
    <n v="50"/>
    <n v="50.000000000000021"/>
    <n v="29"/>
    <x v="1"/>
  </r>
  <r>
    <s v="Jan"/>
    <s v="Fizyka"/>
    <d v="2025-11-20T00:00:00"/>
    <d v="1899-12-30T10:00:00"/>
    <d v="1899-12-30T12:00:00"/>
    <n v="40"/>
    <n v="79.999999999999986"/>
    <n v="24"/>
    <x v="3"/>
  </r>
  <r>
    <s v="Zbigniew"/>
    <s v="Fizyka"/>
    <d v="2025-11-20T00:00:00"/>
    <d v="1899-12-30T12:45:00"/>
    <d v="1899-12-30T13:45:00"/>
    <n v="40"/>
    <n v="39.999999999999964"/>
    <n v="16"/>
    <x v="6"/>
  </r>
  <r>
    <s v="Wiktor"/>
    <s v="Matematyka"/>
    <d v="2025-11-20T00:00:00"/>
    <d v="1899-12-30T14:15:00"/>
    <d v="1899-12-30T15:15:00"/>
    <n v="50"/>
    <n v="49.999999999999957"/>
    <n v="29"/>
    <x v="1"/>
  </r>
  <r>
    <s v="Zdzisław"/>
    <s v="Matematyka"/>
    <d v="2025-11-20T00:00:00"/>
    <d v="1899-12-30T15:15:00"/>
    <d v="1899-12-30T16:15:00"/>
    <n v="50"/>
    <n v="50.000000000000085"/>
    <n v="18"/>
    <x v="11"/>
  </r>
  <r>
    <s v="Jan"/>
    <s v="Fizyka"/>
    <d v="2025-11-24T00:00:00"/>
    <d v="1899-12-30T09:00:00"/>
    <d v="1899-12-30T10:30:00"/>
    <n v="40"/>
    <n v="60"/>
    <n v="24"/>
    <x v="3"/>
  </r>
  <r>
    <s v="Zbigniew"/>
    <s v="Fizyka"/>
    <d v="2025-11-24T00:00:00"/>
    <d v="1899-12-30T10:45:00"/>
    <d v="1899-12-30T12:00:00"/>
    <n v="40"/>
    <n v="49.999999999999986"/>
    <n v="16"/>
    <x v="6"/>
  </r>
  <r>
    <s v="Maciej"/>
    <s v="Fizyka"/>
    <d v="2025-11-24T00:00:00"/>
    <d v="1899-12-30T12:30:00"/>
    <d v="1899-12-30T13:30:00"/>
    <n v="40"/>
    <n v="39.999999999999964"/>
    <n v="22"/>
    <x v="10"/>
  </r>
  <r>
    <s v="Katarzyna"/>
    <s v="Informatyka"/>
    <d v="2025-11-24T00:00:00"/>
    <d v="1899-12-30T14:30:00"/>
    <d v="1899-12-30T16:00:00"/>
    <n v="60"/>
    <n v="90"/>
    <n v="24"/>
    <x v="5"/>
  </r>
  <r>
    <s v="Zbigniew"/>
    <s v="Informatyka"/>
    <d v="2025-11-24T00:00:00"/>
    <d v="1899-12-30T16:30:00"/>
    <d v="1899-12-30T18:00:00"/>
    <n v="60"/>
    <n v="90"/>
    <n v="16"/>
    <x v="12"/>
  </r>
  <r>
    <s v="Agnieszka"/>
    <s v="Informatyka"/>
    <d v="2025-11-25T00:00:00"/>
    <d v="1899-12-30T09:00:00"/>
    <d v="1899-12-30T10:15:00"/>
    <n v="60"/>
    <n v="74.999999999999972"/>
    <n v="16"/>
    <x v="13"/>
  </r>
  <r>
    <s v="Agnieszka"/>
    <s v="Informatyka"/>
    <d v="2025-11-26T00:00:00"/>
    <d v="1899-12-30T09:00:00"/>
    <d v="1899-12-30T10:00:00"/>
    <n v="60"/>
    <n v="60.000000000000028"/>
    <n v="16"/>
    <x v="13"/>
  </r>
  <r>
    <s v="Zdzisław"/>
    <s v="Fizyka"/>
    <d v="2025-11-26T00:00:00"/>
    <d v="1899-12-30T11:00:00"/>
    <d v="1899-12-30T12:45:00"/>
    <n v="40"/>
    <n v="70.000000000000014"/>
    <n v="18"/>
    <x v="14"/>
  </r>
  <r>
    <s v="Maciej"/>
    <s v="Fizyka"/>
    <d v="2025-11-26T00:00:00"/>
    <d v="1899-12-30T13:45:00"/>
    <d v="1899-12-30T15:45:00"/>
    <n v="40"/>
    <n v="80.000000000000028"/>
    <n v="22"/>
    <x v="10"/>
  </r>
  <r>
    <s v="Bartek"/>
    <s v="Informatyka"/>
    <d v="2025-11-26T00:00:00"/>
    <d v="1899-12-30T16:30:00"/>
    <d v="1899-12-30T17:30:00"/>
    <n v="60"/>
    <n v="59.999999999999943"/>
    <n v="20"/>
    <x v="0"/>
  </r>
  <r>
    <s v="Zuzanna"/>
    <s v="Informatyka"/>
    <d v="2025-11-28T00:00:00"/>
    <d v="1899-12-30T09:30:00"/>
    <d v="1899-12-30T11:00:00"/>
    <n v="60"/>
    <n v="90"/>
    <n v="19"/>
    <x v="7"/>
  </r>
  <r>
    <s v="Jan"/>
    <s v="Fizyka"/>
    <d v="2025-11-28T00:00:00"/>
    <d v="1899-12-30T11:30:00"/>
    <d v="1899-12-30T12:45:00"/>
    <n v="40"/>
    <n v="49.999999999999986"/>
    <n v="24"/>
    <x v="3"/>
  </r>
  <r>
    <s v="Marcin"/>
    <s v="Matematyka"/>
    <d v="2025-12-02T00:00:00"/>
    <d v="1899-12-30T09:00:00"/>
    <d v="1899-12-30T10:00:00"/>
    <n v="50"/>
    <n v="50.000000000000021"/>
    <n v="1"/>
    <x v="18"/>
  </r>
  <r>
    <s v="Zbigniew"/>
    <s v="Informatyka"/>
    <d v="2025-12-02T00:00:00"/>
    <d v="1899-12-30T10:30:00"/>
    <d v="1899-12-30T11:30:00"/>
    <n v="60"/>
    <n v="60.000000000000028"/>
    <n v="16"/>
    <x v="12"/>
  </r>
  <r>
    <s v="Bartek"/>
    <s v="Informatyka"/>
    <d v="2025-12-02T00:00:00"/>
    <d v="1899-12-30T11:30:00"/>
    <d v="1899-12-30T13:30:00"/>
    <n v="60"/>
    <n v="119.99999999999997"/>
    <n v="20"/>
    <x v="0"/>
  </r>
  <r>
    <s v="Ewa"/>
    <s v="Matematyka"/>
    <d v="2025-12-03T00:00:00"/>
    <d v="1899-12-30T09:00:00"/>
    <d v="1899-12-30T10:45:00"/>
    <n v="50"/>
    <n v="87.500000000000028"/>
    <n v="14"/>
    <x v="9"/>
  </r>
  <r>
    <s v="Maciej"/>
    <s v="Fizyka"/>
    <d v="2025-12-03T00:00:00"/>
    <d v="1899-12-30T11:30:00"/>
    <d v="1899-12-30T13:00:00"/>
    <n v="40"/>
    <n v="59.999999999999943"/>
    <n v="22"/>
    <x v="10"/>
  </r>
  <r>
    <s v="Ewa"/>
    <s v="Matematyka"/>
    <d v="2025-12-03T00:00:00"/>
    <d v="1899-12-30T13:45:00"/>
    <d v="1899-12-30T14:45:00"/>
    <n v="50"/>
    <n v="50.000000000000085"/>
    <n v="14"/>
    <x v="9"/>
  </r>
  <r>
    <s v="Zdzisław"/>
    <s v="Matematyka"/>
    <d v="2025-12-03T00:00:00"/>
    <d v="1899-12-30T15:45:00"/>
    <d v="1899-12-30T17:15:00"/>
    <n v="50"/>
    <n v="75"/>
    <n v="18"/>
    <x v="11"/>
  </r>
  <r>
    <s v="Maciej"/>
    <s v="Fizyka"/>
    <d v="2025-12-03T00:00:00"/>
    <d v="1899-12-30T18:00:00"/>
    <d v="1899-12-30T19:00:00"/>
    <n v="40"/>
    <n v="39.999999999999964"/>
    <n v="22"/>
    <x v="10"/>
  </r>
  <r>
    <s v="Katarzyna"/>
    <s v="Informatyka"/>
    <d v="2025-12-05T00:00:00"/>
    <d v="1899-12-30T09:00:00"/>
    <d v="1899-12-30T10:45:00"/>
    <n v="60"/>
    <n v="105.00000000000003"/>
    <n v="24"/>
    <x v="5"/>
  </r>
  <r>
    <s v="Julita"/>
    <s v="Fizyka"/>
    <d v="2025-12-05T00:00:00"/>
    <d v="1899-12-30T11:00:00"/>
    <d v="1899-12-30T12:00:00"/>
    <n v="40"/>
    <n v="40.000000000000014"/>
    <n v="18"/>
    <x v="15"/>
  </r>
  <r>
    <s v="Zuzanna"/>
    <s v="Informatyka"/>
    <d v="2025-12-05T00:00:00"/>
    <d v="1899-12-30T12:45:00"/>
    <d v="1899-12-30T14:15:00"/>
    <n v="60"/>
    <n v="90"/>
    <n v="19"/>
    <x v="7"/>
  </r>
  <r>
    <s v="Patrycja"/>
    <s v="Informatyka"/>
    <d v="2025-12-08T00:00:00"/>
    <d v="1899-12-30T09:00:00"/>
    <d v="1899-12-30T10:45:00"/>
    <n v="60"/>
    <n v="105.00000000000003"/>
    <n v="1"/>
    <x v="19"/>
  </r>
  <r>
    <s v="Jan"/>
    <s v="Fizyka"/>
    <d v="2025-12-08T00:00:00"/>
    <d v="1899-12-30T11:15:00"/>
    <d v="1899-12-30T13:00:00"/>
    <n v="40"/>
    <n v="69.999999999999972"/>
    <n v="24"/>
    <x v="3"/>
  </r>
  <r>
    <s v="Katarzyna"/>
    <s v="Informatyka"/>
    <d v="2025-12-09T00:00:00"/>
    <d v="1899-12-30T09:00:00"/>
    <d v="1899-12-30T10:15:00"/>
    <n v="60"/>
    <n v="74.999999999999972"/>
    <n v="24"/>
    <x v="5"/>
  </r>
  <r>
    <s v="Zdzisław"/>
    <s v="Matematyka"/>
    <d v="2025-12-09T00:00:00"/>
    <d v="1899-12-30T10:30:00"/>
    <d v="1899-12-30T11:30:00"/>
    <n v="50"/>
    <n v="50.000000000000021"/>
    <n v="18"/>
    <x v="11"/>
  </r>
  <r>
    <s v="Maciej"/>
    <s v="Fizyka"/>
    <d v="2025-12-10T00:00:00"/>
    <d v="1899-12-30T09:00:00"/>
    <d v="1899-12-30T10:30:00"/>
    <n v="40"/>
    <n v="60"/>
    <n v="22"/>
    <x v="10"/>
  </r>
  <r>
    <s v="Anna"/>
    <s v="Informatyka"/>
    <d v="2025-12-10T00:00:00"/>
    <d v="1899-12-30T10:30:00"/>
    <d v="1899-12-30T12:00:00"/>
    <n v="60"/>
    <n v="90"/>
    <n v="10"/>
    <x v="20"/>
  </r>
  <r>
    <s v="Agnieszka"/>
    <s v="Informatyka"/>
    <d v="2025-12-10T00:00:00"/>
    <d v="1899-12-30T13:00:00"/>
    <d v="1899-12-30T14:15:00"/>
    <n v="60"/>
    <n v="75.000000000000057"/>
    <n v="16"/>
    <x v="13"/>
  </r>
  <r>
    <s v="Julita"/>
    <s v="Informatyka"/>
    <d v="2025-12-10T00:00:00"/>
    <d v="1899-12-30T14:45:00"/>
    <d v="1899-12-30T15:45:00"/>
    <n v="60"/>
    <n v="59.999999999999943"/>
    <n v="18"/>
    <x v="8"/>
  </r>
  <r>
    <s v="Jan"/>
    <s v="Fizyka"/>
    <d v="2025-12-10T00:00:00"/>
    <d v="1899-12-30T16:15:00"/>
    <d v="1899-12-30T17:45:00"/>
    <n v="40"/>
    <n v="60"/>
    <n v="24"/>
    <x v="3"/>
  </r>
  <r>
    <s v="Zbigniew"/>
    <s v="Fizyka"/>
    <d v="2025-12-11T00:00:00"/>
    <d v="1899-12-30T09:00:00"/>
    <d v="1899-12-30T10:15:00"/>
    <n v="40"/>
    <n v="49.999999999999986"/>
    <n v="16"/>
    <x v="6"/>
  </r>
  <r>
    <s v="Zuzanna"/>
    <s v="Informatyka"/>
    <d v="2025-12-11T00:00:00"/>
    <d v="1899-12-30T10:30:00"/>
    <d v="1899-12-30T11:45:00"/>
    <n v="60"/>
    <n v="74.999999999999972"/>
    <n v="19"/>
    <x v="7"/>
  </r>
  <r>
    <s v="Jan"/>
    <s v="Fizyka"/>
    <d v="2025-12-12T00:00:00"/>
    <d v="1899-12-30T09:00:00"/>
    <d v="1899-12-30T10:15:00"/>
    <n v="40"/>
    <n v="49.999999999999986"/>
    <n v="24"/>
    <x v="3"/>
  </r>
  <r>
    <s v="Zbigniew"/>
    <s v="Informatyka"/>
    <d v="2025-12-12T00:00:00"/>
    <d v="1899-12-30T10:30:00"/>
    <d v="1899-12-30T11:30:00"/>
    <n v="60"/>
    <n v="60.000000000000028"/>
    <n v="16"/>
    <x v="12"/>
  </r>
  <r>
    <s v="Bartek"/>
    <s v="Informatyka"/>
    <d v="2025-12-12T00:00:00"/>
    <d v="1899-12-30T11:30:00"/>
    <d v="1899-12-30T13:15:00"/>
    <n v="60"/>
    <n v="105.00000000000003"/>
    <n v="20"/>
    <x v="0"/>
  </r>
  <r>
    <s v="Katarzyna"/>
    <s v="Informatyka"/>
    <d v="2025-12-15T00:00:00"/>
    <d v="1899-12-30T09:30:00"/>
    <d v="1899-12-30T11:00:00"/>
    <n v="60"/>
    <n v="90"/>
    <n v="24"/>
    <x v="5"/>
  </r>
  <r>
    <s v="Katarzyna"/>
    <s v="Informatyka"/>
    <d v="2025-12-15T00:00:00"/>
    <d v="1899-12-30T11:15:00"/>
    <d v="1899-12-30T12:45:00"/>
    <n v="60"/>
    <n v="90"/>
    <n v="24"/>
    <x v="5"/>
  </r>
  <r>
    <s v="Anna"/>
    <s v="Informatyka"/>
    <d v="2025-12-16T00:00:00"/>
    <d v="1899-12-30T09:00:00"/>
    <d v="1899-12-30T10:00:00"/>
    <n v="60"/>
    <n v="60.000000000000028"/>
    <n v="10"/>
    <x v="20"/>
  </r>
  <r>
    <s v="Bartek"/>
    <s v="Informatyka"/>
    <d v="2026-01-05T00:00:00"/>
    <d v="1899-12-30T09:00:00"/>
    <d v="1899-12-30T10:45:00"/>
    <n v="60"/>
    <n v="105.00000000000003"/>
    <n v="20"/>
    <x v="0"/>
  </r>
  <r>
    <s v="Katarzyna"/>
    <s v="Informatyka"/>
    <d v="2026-01-05T00:00:00"/>
    <d v="1899-12-30T11:30:00"/>
    <d v="1899-12-30T13:00:00"/>
    <n v="60"/>
    <n v="89.999999999999915"/>
    <n v="24"/>
    <x v="5"/>
  </r>
  <r>
    <s v="Anna"/>
    <s v="Informatyka"/>
    <d v="2026-01-05T00:00:00"/>
    <d v="1899-12-30T13:45:00"/>
    <d v="1899-12-30T14:45:00"/>
    <n v="60"/>
    <n v="60.000000000000107"/>
    <n v="10"/>
    <x v="20"/>
  </r>
  <r>
    <s v="Zuzanna"/>
    <s v="Matematyka"/>
    <d v="2026-01-05T00:00:00"/>
    <d v="1899-12-30T15:30:00"/>
    <d v="1899-12-30T16:45:00"/>
    <n v="50"/>
    <n v="62.499999999999915"/>
    <n v="19"/>
    <x v="2"/>
  </r>
  <r>
    <s v="Katarzyna"/>
    <s v="Informatyka"/>
    <d v="2026-01-05T00:00:00"/>
    <d v="1899-12-30T17:30:00"/>
    <d v="1899-12-30T19:00:00"/>
    <n v="60"/>
    <n v="90"/>
    <n v="24"/>
    <x v="5"/>
  </r>
  <r>
    <s v="Zbigniew"/>
    <s v="Fizyka"/>
    <d v="2026-01-07T00:00:00"/>
    <d v="1899-12-30T09:00:00"/>
    <d v="1899-12-30T10:45:00"/>
    <n v="40"/>
    <n v="70.000000000000014"/>
    <n v="16"/>
    <x v="6"/>
  </r>
  <r>
    <s v="Anna"/>
    <s v="Informatyka"/>
    <d v="2026-01-07T00:00:00"/>
    <d v="1899-12-30T11:15:00"/>
    <d v="1899-12-30T13:00:00"/>
    <n v="60"/>
    <n v="104.99999999999994"/>
    <n v="10"/>
    <x v="20"/>
  </r>
  <r>
    <s v="Wiktor"/>
    <s v="Matematyka"/>
    <d v="2026-01-07T00:00:00"/>
    <d v="1899-12-30T14:00:00"/>
    <d v="1899-12-30T15:00:00"/>
    <n v="50"/>
    <n v="49.999999999999957"/>
    <n v="29"/>
    <x v="1"/>
  </r>
  <r>
    <s v="Wiktor"/>
    <s v="Matematyka"/>
    <d v="2026-01-12T00:00:00"/>
    <d v="1899-12-30T09:00:00"/>
    <d v="1899-12-30T10:30:00"/>
    <n v="50"/>
    <n v="75"/>
    <n v="29"/>
    <x v="1"/>
  </r>
  <r>
    <s v="Anna"/>
    <s v="Informatyka"/>
    <d v="2026-01-12T00:00:00"/>
    <d v="1899-12-30T10:45:00"/>
    <d v="1899-12-30T12:00:00"/>
    <n v="60"/>
    <n v="74.999999999999972"/>
    <n v="10"/>
    <x v="20"/>
  </r>
  <r>
    <s v="Anna"/>
    <s v="Informatyka"/>
    <d v="2026-01-12T00:00:00"/>
    <d v="1899-12-30T12:00:00"/>
    <d v="1899-12-30T13:00:00"/>
    <n v="60"/>
    <n v="59.999999999999943"/>
    <n v="10"/>
    <x v="20"/>
  </r>
  <r>
    <s v="Ewa"/>
    <s v="Matematyka"/>
    <d v="2026-01-12T00:00:00"/>
    <d v="1899-12-30T13:15:00"/>
    <d v="1899-12-30T15:15:00"/>
    <n v="50"/>
    <n v="99.999999999999915"/>
    <n v="14"/>
    <x v="9"/>
  </r>
  <r>
    <s v="Julita"/>
    <s v="Informatyka"/>
    <d v="2026-01-12T00:00:00"/>
    <d v="1899-12-30T15:30:00"/>
    <d v="1899-12-30T17:15:00"/>
    <n v="60"/>
    <n v="104.99999999999994"/>
    <n v="18"/>
    <x v="8"/>
  </r>
  <r>
    <s v="Agnieszka"/>
    <s v="Matematyka"/>
    <d v="2026-01-13T00:00:00"/>
    <d v="1899-12-30T09:00:00"/>
    <d v="1899-12-30T11:00:00"/>
    <n v="50"/>
    <n v="99.999999999999972"/>
    <n v="16"/>
    <x v="4"/>
  </r>
  <r>
    <s v="Zdzisław"/>
    <s v="Matematyka"/>
    <d v="2026-01-13T00:00:00"/>
    <d v="1899-12-30T11:00:00"/>
    <d v="1899-12-30T12:00:00"/>
    <n v="50"/>
    <n v="50.000000000000021"/>
    <n v="18"/>
    <x v="11"/>
  </r>
  <r>
    <s v="Julita"/>
    <s v="Fizyka"/>
    <d v="2026-01-13T00:00:00"/>
    <d v="1899-12-30T13:00:00"/>
    <d v="1899-12-30T15:00:00"/>
    <n v="40"/>
    <n v="80.000000000000028"/>
    <n v="18"/>
    <x v="15"/>
  </r>
  <r>
    <s v="Bartek"/>
    <s v="Informatyka"/>
    <d v="2026-01-13T00:00:00"/>
    <d v="1899-12-30T15:45:00"/>
    <d v="1899-12-30T17:30:00"/>
    <n v="60"/>
    <n v="104.99999999999994"/>
    <n v="20"/>
    <x v="0"/>
  </r>
  <r>
    <s v="Katarzyna"/>
    <s v="Informatyka"/>
    <d v="2026-01-14T00:00:00"/>
    <d v="1899-12-30T09:00:00"/>
    <d v="1899-12-30T10:30:00"/>
    <n v="60"/>
    <n v="90"/>
    <n v="24"/>
    <x v="5"/>
  </r>
  <r>
    <s v="Ewa"/>
    <s v="Matematyka"/>
    <d v="2026-01-14T00:00:00"/>
    <d v="1899-12-30T11:15:00"/>
    <d v="1899-12-30T13:15:00"/>
    <n v="50"/>
    <n v="100.00000000000004"/>
    <n v="14"/>
    <x v="9"/>
  </r>
  <r>
    <s v="Jan"/>
    <s v="Fizyka"/>
    <d v="2026-01-14T00:00:00"/>
    <d v="1899-12-30T13:45:00"/>
    <d v="1899-12-30T14:45:00"/>
    <n v="40"/>
    <n v="40.000000000000071"/>
    <n v="24"/>
    <x v="3"/>
  </r>
  <r>
    <s v="Ewa"/>
    <s v="Matematyka"/>
    <d v="2026-01-15T00:00:00"/>
    <d v="1899-12-30T09:00:00"/>
    <d v="1899-12-30T11:00:00"/>
    <n v="50"/>
    <n v="99.999999999999972"/>
    <n v="14"/>
    <x v="9"/>
  </r>
  <r>
    <s v="Bartek"/>
    <s v="Informatyka"/>
    <d v="2026-01-15T00:00:00"/>
    <d v="1899-12-30T11:00:00"/>
    <d v="1899-12-30T12:15:00"/>
    <n v="60"/>
    <n v="74.999999999999972"/>
    <n v="20"/>
    <x v="0"/>
  </r>
  <r>
    <s v="Wiktor"/>
    <s v="Matematyka"/>
    <d v="2026-01-15T00:00:00"/>
    <d v="1899-12-30T12:30:00"/>
    <d v="1899-12-30T14:00:00"/>
    <n v="50"/>
    <n v="75"/>
    <n v="29"/>
    <x v="1"/>
  </r>
  <r>
    <s v="Agnieszka"/>
    <s v="Matematyka"/>
    <d v="2026-01-15T00:00:00"/>
    <d v="1899-12-30T14:30:00"/>
    <d v="1899-12-30T16:15:00"/>
    <n v="50"/>
    <n v="87.500000000000085"/>
    <n v="16"/>
    <x v="4"/>
  </r>
  <r>
    <s v="Wiktor"/>
    <s v="Matematyka"/>
    <d v="2026-01-19T00:00:00"/>
    <d v="1899-12-30T09:00:00"/>
    <d v="1899-12-30T10:30:00"/>
    <n v="50"/>
    <n v="75"/>
    <n v="29"/>
    <x v="1"/>
  </r>
  <r>
    <s v="Anna"/>
    <s v="Informatyka"/>
    <d v="2026-01-19T00:00:00"/>
    <d v="1899-12-30T11:00:00"/>
    <d v="1899-12-30T12:30:00"/>
    <n v="60"/>
    <n v="90.000000000000085"/>
    <n v="10"/>
    <x v="20"/>
  </r>
  <r>
    <s v="Katarzyna"/>
    <s v="Informatyka"/>
    <d v="2026-01-19T00:00:00"/>
    <d v="1899-12-30T13:00:00"/>
    <d v="1899-12-30T14:30:00"/>
    <n v="60"/>
    <n v="90"/>
    <n v="24"/>
    <x v="5"/>
  </r>
  <r>
    <s v="Maciej"/>
    <s v="Fizyka"/>
    <d v="2026-01-19T00:00:00"/>
    <d v="1899-12-30T15:15:00"/>
    <d v="1899-12-30T16:30:00"/>
    <n v="40"/>
    <n v="50.000000000000036"/>
    <n v="22"/>
    <x v="10"/>
  </r>
  <r>
    <s v="Maciej"/>
    <s v="Fizyka"/>
    <d v="2026-01-20T00:00:00"/>
    <d v="1899-12-30T09:00:00"/>
    <d v="1899-12-30T10:30:00"/>
    <n v="40"/>
    <n v="60"/>
    <n v="22"/>
    <x v="10"/>
  </r>
  <r>
    <s v="Julita"/>
    <s v="Informatyka"/>
    <d v="2026-01-20T00:00:00"/>
    <d v="1899-12-30T10:30:00"/>
    <d v="1899-12-30T11:30:00"/>
    <n v="60"/>
    <n v="60.000000000000028"/>
    <n v="18"/>
    <x v="8"/>
  </r>
  <r>
    <s v="Julita"/>
    <s v="Fizyka"/>
    <d v="2026-01-21T00:00:00"/>
    <d v="1899-12-30T09:00:00"/>
    <d v="1899-12-30T10:45:00"/>
    <n v="40"/>
    <n v="70.000000000000014"/>
    <n v="18"/>
    <x v="15"/>
  </r>
  <r>
    <s v="Zdzisław"/>
    <s v="Fizyka"/>
    <d v="2026-01-21T00:00:00"/>
    <d v="1899-12-30T11:45:00"/>
    <d v="1899-12-30T13:45:00"/>
    <n v="40"/>
    <n v="79.999999999999986"/>
    <n v="18"/>
    <x v="14"/>
  </r>
  <r>
    <s v="Anna"/>
    <s v="Informatyka"/>
    <d v="2026-01-22T00:00:00"/>
    <d v="1899-12-30T09:00:00"/>
    <d v="1899-12-30T10:15:00"/>
    <n v="60"/>
    <n v="74.999999999999972"/>
    <n v="10"/>
    <x v="20"/>
  </r>
  <r>
    <s v="Ewa"/>
    <s v="Matematyka"/>
    <d v="2026-01-22T00:00:00"/>
    <d v="1899-12-30T10:30:00"/>
    <d v="1899-12-30T11:45:00"/>
    <n v="50"/>
    <n v="62.499999999999979"/>
    <n v="14"/>
    <x v="9"/>
  </r>
  <r>
    <s v="Zuzanna"/>
    <s v="Matematyka"/>
    <d v="2026-01-22T00:00:00"/>
    <d v="1899-12-30T11:45:00"/>
    <d v="1899-12-30T13:45:00"/>
    <n v="50"/>
    <n v="99.999999999999972"/>
    <n v="19"/>
    <x v="2"/>
  </r>
  <r>
    <s v="Wiktor"/>
    <s v="Matematyka"/>
    <d v="2026-01-22T00:00:00"/>
    <d v="1899-12-30T14:15:00"/>
    <d v="1899-12-30T15:15:00"/>
    <n v="50"/>
    <n v="49.999999999999957"/>
    <n v="29"/>
    <x v="1"/>
  </r>
  <r>
    <s v="Wiktor"/>
    <s v="Matematyka"/>
    <d v="2026-01-22T00:00:00"/>
    <d v="1899-12-30T16:00:00"/>
    <d v="1899-12-30T17:45:00"/>
    <n v="50"/>
    <n v="87.500000000000085"/>
    <n v="29"/>
    <x v="1"/>
  </r>
  <r>
    <s v="Agnieszka"/>
    <s v="Informatyka"/>
    <d v="2026-01-23T00:00:00"/>
    <d v="1899-12-30T09:00:00"/>
    <d v="1899-12-30T10:00:00"/>
    <n v="60"/>
    <n v="60.000000000000028"/>
    <n v="16"/>
    <x v="13"/>
  </r>
  <r>
    <s v="Jan"/>
    <s v="Fizyka"/>
    <d v="2026-01-23T00:00:00"/>
    <d v="1899-12-30T10:00:00"/>
    <d v="1899-12-30T11:00:00"/>
    <n v="40"/>
    <n v="39.999999999999964"/>
    <n v="24"/>
    <x v="3"/>
  </r>
  <r>
    <s v="Agnieszka"/>
    <s v="Matematyka"/>
    <d v="2026-01-23T00:00:00"/>
    <d v="1899-12-30T11:15:00"/>
    <d v="1899-12-30T12:45:00"/>
    <n v="50"/>
    <n v="75"/>
    <n v="16"/>
    <x v="4"/>
  </r>
  <r>
    <s v="Jan"/>
    <s v="Fizyka"/>
    <d v="2026-01-23T00:00:00"/>
    <d v="1899-12-30T13:45:00"/>
    <d v="1899-12-30T15:15:00"/>
    <n v="40"/>
    <n v="60"/>
    <n v="24"/>
    <x v="3"/>
  </r>
  <r>
    <s v="Wiktor"/>
    <s v="Matematyka"/>
    <d v="2026-01-23T00:00:00"/>
    <d v="1899-12-30T15:45:00"/>
    <d v="1899-12-30T16:45:00"/>
    <n v="50"/>
    <n v="49.999999999999957"/>
    <n v="29"/>
    <x v="1"/>
  </r>
  <r>
    <s v="Zuzanna"/>
    <s v="Informatyka"/>
    <d v="2026-01-26T00:00:00"/>
    <d v="1899-12-30T09:00:00"/>
    <d v="1899-12-30T10:30:00"/>
    <n v="60"/>
    <n v="90"/>
    <n v="19"/>
    <x v="7"/>
  </r>
  <r>
    <s v="Zdzisław"/>
    <s v="Fizyka"/>
    <d v="2026-01-27T00:00:00"/>
    <d v="1899-12-30T09:00:00"/>
    <d v="1899-12-30T11:00:00"/>
    <n v="40"/>
    <n v="79.999999999999986"/>
    <n v="18"/>
    <x v="14"/>
  </r>
  <r>
    <s v="Katarzyna"/>
    <s v="Informatyka"/>
    <d v="2026-01-27T00:00:00"/>
    <d v="1899-12-30T12:30:00"/>
    <d v="1899-12-30T14:00:00"/>
    <n v="60"/>
    <n v="90"/>
    <n v="24"/>
    <x v="5"/>
  </r>
  <r>
    <s v="Maciej"/>
    <s v="Fizyka"/>
    <d v="2026-01-28T00:00:00"/>
    <d v="1899-12-30T09:00:00"/>
    <d v="1899-12-30T10:00:00"/>
    <n v="40"/>
    <n v="40.000000000000014"/>
    <n v="22"/>
    <x v="10"/>
  </r>
  <r>
    <s v="Wiktor"/>
    <s v="Matematyka"/>
    <d v="2026-01-29T00:00:00"/>
    <d v="1899-12-30T09:00:00"/>
    <d v="1899-12-30T10:30:00"/>
    <n v="50"/>
    <n v="75"/>
    <n v="29"/>
    <x v="1"/>
  </r>
  <r>
    <s v="Maciej"/>
    <s v="Fizyka"/>
    <d v="2026-01-29T00:00:00"/>
    <d v="1899-12-30T10:30:00"/>
    <d v="1899-12-30T12:15:00"/>
    <n v="40"/>
    <n v="69.999999999999972"/>
    <n v="22"/>
    <x v="10"/>
  </r>
  <r>
    <s v="Zbigniew"/>
    <s v="Informatyka"/>
    <d v="2026-01-29T00:00:00"/>
    <d v="1899-12-30T12:45:00"/>
    <d v="1899-12-30T13:45:00"/>
    <n v="60"/>
    <n v="59.999999999999943"/>
    <n v="16"/>
    <x v="12"/>
  </r>
  <r>
    <s v="Julita"/>
    <s v="Informatyka"/>
    <d v="2026-02-03T00:00:00"/>
    <d v="1899-12-30T09:00:00"/>
    <d v="1899-12-30T10:15:00"/>
    <n v="60"/>
    <n v="74.999999999999972"/>
    <n v="18"/>
    <x v="8"/>
  </r>
  <r>
    <s v="Julita"/>
    <s v="Informatyka"/>
    <d v="2026-02-03T00:00:00"/>
    <d v="1899-12-30T11:15:00"/>
    <d v="1899-12-30T13:00:00"/>
    <n v="60"/>
    <n v="104.99999999999994"/>
    <n v="18"/>
    <x v="8"/>
  </r>
  <r>
    <s v="Ewa"/>
    <s v="Matematyka"/>
    <d v="2026-02-03T00:00:00"/>
    <d v="1899-12-30T14:00:00"/>
    <d v="1899-12-30T16:00:00"/>
    <n v="50"/>
    <n v="99.999999999999915"/>
    <n v="14"/>
    <x v="9"/>
  </r>
  <r>
    <s v="Jan"/>
    <s v="Fizyka"/>
    <d v="2026-02-03T00:00:00"/>
    <d v="1899-12-30T16:00:00"/>
    <d v="1899-12-30T17:30:00"/>
    <n v="40"/>
    <n v="60"/>
    <n v="24"/>
    <x v="3"/>
  </r>
  <r>
    <s v="Katarzyna"/>
    <s v="Informatyka"/>
    <d v="2026-02-04T00:00:00"/>
    <d v="1899-12-30T09:00:00"/>
    <d v="1899-12-30T10:00:00"/>
    <n v="60"/>
    <n v="60.000000000000028"/>
    <n v="24"/>
    <x v="5"/>
  </r>
  <r>
    <s v="Zdzisław"/>
    <s v="Fizyka"/>
    <d v="2026-02-04T00:00:00"/>
    <d v="1899-12-30T10:15:00"/>
    <d v="1899-12-30T11:45:00"/>
    <n v="40"/>
    <n v="60"/>
    <n v="18"/>
    <x v="14"/>
  </r>
  <r>
    <s v="Katarzyna"/>
    <s v="Informatyka"/>
    <d v="2026-02-04T00:00:00"/>
    <d v="1899-12-30T12:00:00"/>
    <d v="1899-12-30T13:30:00"/>
    <n v="60"/>
    <n v="90"/>
    <n v="24"/>
    <x v="5"/>
  </r>
  <r>
    <s v="Wiktor"/>
    <s v="Matematyka"/>
    <d v="2026-02-04T00:00:00"/>
    <d v="1899-12-30T14:15:00"/>
    <d v="1899-12-30T15:15:00"/>
    <n v="50"/>
    <n v="49.999999999999957"/>
    <n v="29"/>
    <x v="1"/>
  </r>
  <r>
    <s v="Katarzyna"/>
    <s v="Informatyka"/>
    <d v="2026-02-05T00:00:00"/>
    <d v="1899-12-30T09:00:00"/>
    <d v="1899-12-30T10:30:00"/>
    <n v="60"/>
    <n v="90"/>
    <n v="24"/>
    <x v="5"/>
  </r>
  <r>
    <s v="Katarzyna"/>
    <s v="Informatyka"/>
    <d v="2026-02-05T00:00:00"/>
    <d v="1899-12-30T11:00:00"/>
    <d v="1899-12-30T12:45:00"/>
    <n v="60"/>
    <n v="105.00000000000003"/>
    <n v="24"/>
    <x v="5"/>
  </r>
  <r>
    <s v="Zdzisław"/>
    <s v="Fizyka"/>
    <d v="2026-02-05T00:00:00"/>
    <d v="1899-12-30T12:45:00"/>
    <d v="1899-12-30T13:45:00"/>
    <n v="40"/>
    <n v="39.999999999999964"/>
    <n v="18"/>
    <x v="14"/>
  </r>
  <r>
    <s v="Bartek"/>
    <s v="Informatyka"/>
    <d v="2026-02-05T00:00:00"/>
    <d v="1899-12-30T13:45:00"/>
    <d v="1899-12-30T15:15:00"/>
    <n v="60"/>
    <n v="90"/>
    <n v="20"/>
    <x v="0"/>
  </r>
  <r>
    <s v="Zdzisław"/>
    <s v="Matematyka"/>
    <d v="2026-02-06T00:00:00"/>
    <d v="1899-12-30T09:00:00"/>
    <d v="1899-12-30T10:45:00"/>
    <n v="50"/>
    <n v="87.500000000000028"/>
    <n v="18"/>
    <x v="11"/>
  </r>
  <r>
    <s v="Wiktor"/>
    <s v="Matematyka"/>
    <d v="2026-02-06T00:00:00"/>
    <d v="1899-12-30T11:00:00"/>
    <d v="1899-12-30T13:00:00"/>
    <n v="50"/>
    <n v="99.999999999999972"/>
    <n v="29"/>
    <x v="1"/>
  </r>
  <r>
    <s v="Zuzanna"/>
    <s v="Informatyka"/>
    <d v="2026-02-06T00:00:00"/>
    <d v="1899-12-30T13:45:00"/>
    <d v="1899-12-30T14:45:00"/>
    <n v="60"/>
    <n v="60.000000000000107"/>
    <n v="19"/>
    <x v="7"/>
  </r>
  <r>
    <s v="Jan"/>
    <s v="Fizyka"/>
    <d v="2026-02-06T00:00:00"/>
    <d v="1899-12-30T15:30:00"/>
    <d v="1899-12-30T17:30:00"/>
    <n v="40"/>
    <n v="79.999999999999929"/>
    <n v="24"/>
    <x v="3"/>
  </r>
  <r>
    <s v="Wiktor"/>
    <s v="Matematyka"/>
    <d v="2026-02-09T00:00:00"/>
    <d v="1899-12-30T09:00:00"/>
    <d v="1899-12-30T10:15:00"/>
    <n v="50"/>
    <n v="62.499999999999979"/>
    <n v="29"/>
    <x v="1"/>
  </r>
  <r>
    <s v="Katarzyna"/>
    <s v="Informatyka"/>
    <d v="2026-02-10T00:00:00"/>
    <d v="1899-12-30T09:00:00"/>
    <d v="1899-12-30T10:00:00"/>
    <n v="60"/>
    <n v="60.000000000000028"/>
    <n v="24"/>
    <x v="5"/>
  </r>
  <r>
    <s v="Julita"/>
    <s v="Informatyka"/>
    <d v="2026-02-10T00:00:00"/>
    <d v="1899-12-30T10:45:00"/>
    <d v="1899-12-30T12:30:00"/>
    <n v="60"/>
    <n v="105.00000000000003"/>
    <n v="18"/>
    <x v="8"/>
  </r>
  <r>
    <s v="Wiktor"/>
    <s v="Matematyka"/>
    <d v="2026-02-10T00:00:00"/>
    <d v="1899-12-30T13:30:00"/>
    <d v="1899-12-30T15:15:00"/>
    <n v="50"/>
    <n v="87.499999999999957"/>
    <n v="29"/>
    <x v="1"/>
  </r>
  <r>
    <s v="Zdzisław"/>
    <s v="Matematyka"/>
    <d v="2026-02-10T00:00:00"/>
    <d v="1899-12-30T15:30:00"/>
    <d v="1899-12-30T16:30:00"/>
    <n v="50"/>
    <n v="49.999999999999957"/>
    <n v="18"/>
    <x v="11"/>
  </r>
  <r>
    <s v="Katarzyna"/>
    <s v="Informatyka"/>
    <d v="2026-02-10T00:00:00"/>
    <d v="1899-12-30T16:45:00"/>
    <d v="1899-12-30T18:30:00"/>
    <n v="60"/>
    <n v="105.00000000000011"/>
    <n v="24"/>
    <x v="5"/>
  </r>
  <r>
    <s v="Jan"/>
    <s v="Fizyka"/>
    <d v="2026-02-11T00:00:00"/>
    <d v="1899-12-30T09:00:00"/>
    <d v="1899-12-30T10:15:00"/>
    <n v="40"/>
    <n v="49.999999999999986"/>
    <n v="24"/>
    <x v="3"/>
  </r>
  <r>
    <s v="Anna"/>
    <s v="Informatyka"/>
    <d v="2026-02-11T00:00:00"/>
    <d v="1899-12-30T10:45:00"/>
    <d v="1899-12-30T12:00:00"/>
    <n v="60"/>
    <n v="74.999999999999972"/>
    <n v="10"/>
    <x v="20"/>
  </r>
  <r>
    <s v="Wiktor"/>
    <s v="Matematyka"/>
    <d v="2026-02-11T00:00:00"/>
    <d v="1899-12-30T12:00:00"/>
    <d v="1899-12-30T13:00:00"/>
    <n v="50"/>
    <n v="49.999999999999957"/>
    <n v="29"/>
    <x v="1"/>
  </r>
  <r>
    <s v="Agnieszka"/>
    <s v="Informatyka"/>
    <d v="2026-02-11T00:00:00"/>
    <d v="1899-12-30T13:15:00"/>
    <d v="1899-12-30T14:15:00"/>
    <n v="60"/>
    <n v="59.999999999999943"/>
    <n v="16"/>
    <x v="13"/>
  </r>
  <r>
    <s v="Maciej"/>
    <s v="Fizyka"/>
    <d v="2026-02-11T00:00:00"/>
    <d v="1899-12-30T14:15:00"/>
    <d v="1899-12-30T15:15:00"/>
    <n v="40"/>
    <n v="39.999999999999964"/>
    <n v="22"/>
    <x v="10"/>
  </r>
  <r>
    <s v="Zbigniew"/>
    <s v="Informatyka"/>
    <d v="2026-02-12T00:00:00"/>
    <d v="1899-12-30T09:30:00"/>
    <d v="1899-12-30T11:00:00"/>
    <n v="60"/>
    <n v="90"/>
    <n v="16"/>
    <x v="12"/>
  </r>
  <r>
    <s v="Zuzanna"/>
    <s v="Matematyka"/>
    <d v="2026-02-12T00:00:00"/>
    <d v="1899-12-30T11:00:00"/>
    <d v="1899-12-30T12:15:00"/>
    <n v="50"/>
    <n v="62.499999999999979"/>
    <n v="19"/>
    <x v="2"/>
  </r>
  <r>
    <s v="Julita"/>
    <s v="Informatyka"/>
    <d v="2026-02-12T00:00:00"/>
    <d v="1899-12-30T13:15:00"/>
    <d v="1899-12-30T14:30:00"/>
    <n v="60"/>
    <n v="74.999999999999886"/>
    <n v="18"/>
    <x v="8"/>
  </r>
  <r>
    <s v="Julita"/>
    <s v="Informatyka"/>
    <d v="2026-02-13T00:00:00"/>
    <d v="1899-12-30T09:00:00"/>
    <d v="1899-12-30T10:15:00"/>
    <n v="60"/>
    <n v="74.999999999999972"/>
    <n v="18"/>
    <x v="8"/>
  </r>
  <r>
    <s v="Maciej"/>
    <s v="Fizyka"/>
    <d v="2026-02-13T00:00:00"/>
    <d v="1899-12-30T11:00:00"/>
    <d v="1899-12-30T12:00:00"/>
    <n v="40"/>
    <n v="40.000000000000014"/>
    <n v="22"/>
    <x v="10"/>
  </r>
  <r>
    <s v="Ewa"/>
    <s v="Matematyka"/>
    <d v="2026-02-13T00:00:00"/>
    <d v="1899-12-30T12:30:00"/>
    <d v="1899-12-30T13:45:00"/>
    <n v="50"/>
    <n v="62.499999999999915"/>
    <n v="14"/>
    <x v="9"/>
  </r>
  <r>
    <s v="Wiktor"/>
    <s v="Matematyka"/>
    <d v="2026-02-13T00:00:00"/>
    <d v="1899-12-30T14:30:00"/>
    <d v="1899-12-30T16:15:00"/>
    <n v="50"/>
    <n v="87.500000000000085"/>
    <n v="29"/>
    <x v="1"/>
  </r>
  <r>
    <s v="Zbigniew"/>
    <s v="Fizyka"/>
    <d v="2026-02-16T00:00:00"/>
    <d v="1899-12-30T09:00:00"/>
    <d v="1899-12-30T10:30:00"/>
    <n v="40"/>
    <n v="60"/>
    <n v="16"/>
    <x v="6"/>
  </r>
  <r>
    <s v="Wiktor"/>
    <s v="Matematyka"/>
    <d v="2026-02-16T00:00:00"/>
    <d v="1899-12-30T11:30:00"/>
    <d v="1899-12-30T13:00:00"/>
    <n v="50"/>
    <n v="74.999999999999929"/>
    <n v="29"/>
    <x v="1"/>
  </r>
  <r>
    <s v="Zbigniew"/>
    <s v="Informatyka"/>
    <d v="2026-02-17T00:00:00"/>
    <d v="1899-12-30T09:00:00"/>
    <d v="1899-12-30T10:15:00"/>
    <n v="60"/>
    <n v="74.999999999999972"/>
    <n v="16"/>
    <x v="12"/>
  </r>
  <r>
    <s v="Wiktor"/>
    <s v="Matematyka"/>
    <d v="2026-02-17T00:00:00"/>
    <d v="1899-12-30T10:30:00"/>
    <d v="1899-12-30T12:15:00"/>
    <n v="50"/>
    <n v="87.499999999999957"/>
    <n v="29"/>
    <x v="1"/>
  </r>
  <r>
    <s v="Jan"/>
    <s v="Fizyka"/>
    <d v="2026-02-17T00:00:00"/>
    <d v="1899-12-30T13:15:00"/>
    <d v="1899-12-30T15:15:00"/>
    <n v="40"/>
    <n v="79.999999999999929"/>
    <n v="24"/>
    <x v="3"/>
  </r>
  <r>
    <s v="Zuzanna"/>
    <s v="Matematyka"/>
    <d v="2026-02-17T00:00:00"/>
    <d v="1899-12-30T15:15:00"/>
    <d v="1899-12-30T16:45:00"/>
    <n v="50"/>
    <n v="75"/>
    <n v="19"/>
    <x v="2"/>
  </r>
  <r>
    <s v="Wiktor"/>
    <s v="Matematyka"/>
    <d v="2026-02-18T00:00:00"/>
    <d v="1899-12-30T09:00:00"/>
    <d v="1899-12-30T10:30:00"/>
    <n v="50"/>
    <n v="75"/>
    <n v="29"/>
    <x v="1"/>
  </r>
  <r>
    <s v="Bartek"/>
    <s v="Informatyka"/>
    <d v="2026-02-18T00:00:00"/>
    <d v="1899-12-30T11:30:00"/>
    <d v="1899-12-30T13:00:00"/>
    <n v="60"/>
    <n v="89.999999999999915"/>
    <n v="20"/>
    <x v="0"/>
  </r>
  <r>
    <s v="Anna"/>
    <s v="Informatyka"/>
    <d v="2026-02-18T00:00:00"/>
    <d v="1899-12-30T14:00:00"/>
    <d v="1899-12-30T15:30:00"/>
    <n v="60"/>
    <n v="90"/>
    <n v="10"/>
    <x v="20"/>
  </r>
  <r>
    <s v="Wiktor"/>
    <s v="Matematyka"/>
    <d v="2026-02-19T00:00:00"/>
    <d v="1899-12-30T09:00:00"/>
    <d v="1899-12-30T11:00:00"/>
    <n v="50"/>
    <n v="99.999999999999972"/>
    <n v="29"/>
    <x v="1"/>
  </r>
  <r>
    <s v="Bartek"/>
    <s v="Informatyka"/>
    <d v="2026-02-20T00:00:00"/>
    <d v="1899-12-30T09:00:00"/>
    <d v="1899-12-30T10:15:00"/>
    <n v="60"/>
    <n v="74.999999999999972"/>
    <n v="20"/>
    <x v="0"/>
  </r>
  <r>
    <s v="Bartek"/>
    <s v="Informatyka"/>
    <d v="2026-02-20T00:00:00"/>
    <d v="1899-12-30T10:30:00"/>
    <d v="1899-12-30T11:45:00"/>
    <n v="60"/>
    <n v="74.999999999999972"/>
    <n v="20"/>
    <x v="0"/>
  </r>
  <r>
    <s v="Jan"/>
    <s v="Fizyka"/>
    <d v="2026-02-20T00:00:00"/>
    <d v="1899-12-30T12:15:00"/>
    <d v="1899-12-30T14:15:00"/>
    <n v="40"/>
    <n v="80.000000000000028"/>
    <n v="24"/>
    <x v="3"/>
  </r>
  <r>
    <s v="Ewa"/>
    <s v="Matematyka"/>
    <d v="2026-02-20T00:00:00"/>
    <d v="1899-12-30T14:30:00"/>
    <d v="1899-12-30T15:45:00"/>
    <n v="50"/>
    <n v="62.500000000000043"/>
    <n v="14"/>
    <x v="9"/>
  </r>
  <r>
    <s v="Ola"/>
    <s v="Informatyka"/>
    <d v="2026-02-20T00:00:00"/>
    <d v="1899-12-30T16:45:00"/>
    <d v="1899-12-30T18:15:00"/>
    <n v="60"/>
    <n v="90"/>
    <n v="1"/>
    <x v="21"/>
  </r>
  <r>
    <s v="Julita"/>
    <s v="Fizyka"/>
    <d v="2026-02-23T00:00:00"/>
    <d v="1899-12-30T09:00:00"/>
    <d v="1899-12-30T10:15:00"/>
    <n v="40"/>
    <n v="49.999999999999986"/>
    <n v="18"/>
    <x v="15"/>
  </r>
  <r>
    <s v="Zbigniew"/>
    <s v="Fizyka"/>
    <d v="2026-02-24T00:00:00"/>
    <d v="1899-12-30T09:00:00"/>
    <d v="1899-12-30T10:30:00"/>
    <n v="40"/>
    <n v="60"/>
    <n v="16"/>
    <x v="6"/>
  </r>
  <r>
    <s v="Bartek"/>
    <s v="Informatyka"/>
    <d v="2026-02-24T00:00:00"/>
    <d v="1899-12-30T10:30:00"/>
    <d v="1899-12-30T12:15:00"/>
    <n v="60"/>
    <n v="104.99999999999994"/>
    <n v="20"/>
    <x v="0"/>
  </r>
  <r>
    <s v="Zdzisław"/>
    <s v="Fizyka"/>
    <d v="2026-02-24T00:00:00"/>
    <d v="1899-12-30T12:30:00"/>
    <d v="1899-12-30T14:00:00"/>
    <n v="40"/>
    <n v="60"/>
    <n v="18"/>
    <x v="14"/>
  </r>
  <r>
    <s v="Julita"/>
    <s v="Fizyka"/>
    <d v="2026-02-26T00:00:00"/>
    <d v="1899-12-30T09:00:00"/>
    <d v="1899-12-30T11:00:00"/>
    <n v="40"/>
    <n v="79.999999999999986"/>
    <n v="18"/>
    <x v="15"/>
  </r>
  <r>
    <s v="Maciej"/>
    <s v="Fizyka"/>
    <d v="2026-02-26T00:00:00"/>
    <d v="1899-12-30T11:00:00"/>
    <d v="1899-12-30T12:15:00"/>
    <n v="40"/>
    <n v="49.999999999999986"/>
    <n v="22"/>
    <x v="10"/>
  </r>
  <r>
    <s v="Katarzyna"/>
    <s v="Informatyka"/>
    <d v="2026-02-26T00:00:00"/>
    <d v="1899-12-30T12:30:00"/>
    <d v="1899-12-30T14:00:00"/>
    <n v="60"/>
    <n v="90"/>
    <n v="24"/>
    <x v="5"/>
  </r>
  <r>
    <s v="Maciej"/>
    <s v="Fizyka"/>
    <d v="2026-02-27T00:00:00"/>
    <d v="1899-12-30T09:00:00"/>
    <d v="1899-12-30T10:45:00"/>
    <n v="40"/>
    <n v="70.000000000000014"/>
    <n v="22"/>
    <x v="10"/>
  </r>
  <r>
    <s v="Zdzisław"/>
    <s v="Fizyka"/>
    <d v="2026-02-27T00:00:00"/>
    <d v="1899-12-30T11:00:00"/>
    <d v="1899-12-30T12:45:00"/>
    <n v="40"/>
    <n v="70.000000000000014"/>
    <n v="18"/>
    <x v="14"/>
  </r>
  <r>
    <s v="Zuzanna"/>
    <s v="Informatyka"/>
    <d v="2026-02-27T00:00:00"/>
    <d v="1899-12-30T12:45:00"/>
    <d v="1899-12-30T14:00:00"/>
    <n v="60"/>
    <n v="75.000000000000057"/>
    <n v="19"/>
    <x v="7"/>
  </r>
  <r>
    <s v="Agnieszka"/>
    <s v="Matematyka"/>
    <d v="2026-02-27T00:00:00"/>
    <d v="1899-12-30T14:15:00"/>
    <d v="1899-12-30T15:45:00"/>
    <n v="50"/>
    <n v="75"/>
    <n v="16"/>
    <x v="4"/>
  </r>
  <r>
    <m/>
    <m/>
    <m/>
    <m/>
    <m/>
    <m/>
    <m/>
    <m/>
    <x v="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2">
  <r>
    <x v="0"/>
    <n v="21.37"/>
  </r>
  <r>
    <x v="0"/>
    <n v="60.000000000000028"/>
  </r>
  <r>
    <x v="1"/>
    <n v="87.500000000000028"/>
  </r>
  <r>
    <x v="1"/>
    <n v="100.00000000000004"/>
  </r>
  <r>
    <x v="2"/>
    <n v="79.999999999999986"/>
  </r>
  <r>
    <x v="2"/>
    <n v="50.000000000000021"/>
  </r>
  <r>
    <x v="3"/>
    <n v="62.499999999999979"/>
  </r>
  <r>
    <x v="3"/>
    <n v="105.00000000000003"/>
  </r>
  <r>
    <x v="3"/>
    <n v="50.000000000000036"/>
  </r>
  <r>
    <x v="4"/>
    <n v="60.000000000000028"/>
  </r>
  <r>
    <x v="4"/>
    <n v="59.999999999999943"/>
  </r>
  <r>
    <x v="4"/>
    <n v="69.999999999999972"/>
  </r>
  <r>
    <x v="5"/>
    <n v="50.000000000000021"/>
  </r>
  <r>
    <x v="5"/>
    <n v="90"/>
  </r>
  <r>
    <x v="5"/>
    <n v="59.999999999999943"/>
  </r>
  <r>
    <x v="5"/>
    <n v="90"/>
  </r>
  <r>
    <x v="6"/>
    <n v="90"/>
  </r>
  <r>
    <x v="6"/>
    <n v="50.000000000000036"/>
  </r>
  <r>
    <x v="6"/>
    <n v="100.00000000000004"/>
  </r>
  <r>
    <x v="6"/>
    <n v="80.000000000000028"/>
  </r>
  <r>
    <x v="6"/>
    <n v="74.999999999999886"/>
  </r>
  <r>
    <x v="7"/>
    <n v="62.499999999999979"/>
  </r>
  <r>
    <x v="7"/>
    <n v="40.000000000000014"/>
  </r>
  <r>
    <x v="7"/>
    <n v="49.999999999999986"/>
  </r>
  <r>
    <x v="7"/>
    <n v="75"/>
  </r>
  <r>
    <x v="7"/>
    <n v="50.000000000000085"/>
  </r>
  <r>
    <x v="8"/>
    <n v="-600"/>
  </r>
  <r>
    <x v="8"/>
    <n v="62.499999999999979"/>
  </r>
  <r>
    <x v="8"/>
    <n v="75.000000000000057"/>
  </r>
  <r>
    <x v="8"/>
    <n v="105.00000000000011"/>
  </r>
  <r>
    <x v="9"/>
    <n v="75"/>
  </r>
  <r>
    <x v="9"/>
    <n v="99.999999999999972"/>
  </r>
  <r>
    <x v="9"/>
    <n v="59.999999999999943"/>
  </r>
  <r>
    <x v="9"/>
    <n v="60"/>
  </r>
  <r>
    <x v="10"/>
    <n v="99.999999999999972"/>
  </r>
  <r>
    <x v="10"/>
    <n v="105.00000000000003"/>
  </r>
  <r>
    <x v="11"/>
    <n v="62.499999999999979"/>
  </r>
  <r>
    <x v="11"/>
    <n v="59.999999999999943"/>
  </r>
  <r>
    <x v="12"/>
    <n v="40.000000000000014"/>
  </r>
  <r>
    <x v="13"/>
    <n v="60.000000000000028"/>
  </r>
  <r>
    <x v="13"/>
    <n v="40.000000000000014"/>
  </r>
  <r>
    <x v="14"/>
    <n v="105.00000000000003"/>
  </r>
  <r>
    <x v="14"/>
    <n v="89.999999999999915"/>
  </r>
  <r>
    <x v="14"/>
    <n v="69.999999999999972"/>
  </r>
  <r>
    <x v="14"/>
    <n v="105.00000000000011"/>
  </r>
  <r>
    <x v="15"/>
    <n v="90"/>
  </r>
  <r>
    <x v="16"/>
    <n v="50.000000000000021"/>
  </r>
  <r>
    <x v="16"/>
    <n v="99.999999999999972"/>
  </r>
  <r>
    <x v="16"/>
    <n v="90"/>
  </r>
  <r>
    <x v="17"/>
    <n v="90"/>
  </r>
  <r>
    <x v="17"/>
    <n v="87.500000000000028"/>
  </r>
  <r>
    <x v="17"/>
    <n v="70.000000000000071"/>
  </r>
  <r>
    <x v="17"/>
    <n v="90"/>
  </r>
  <r>
    <x v="17"/>
    <n v="49.999999999999957"/>
  </r>
  <r>
    <x v="18"/>
    <n v="60.000000000000028"/>
  </r>
  <r>
    <x v="18"/>
    <n v="89.999999999999915"/>
  </r>
  <r>
    <x v="19"/>
    <n v="49.999999999999986"/>
  </r>
  <r>
    <x v="19"/>
    <n v="50.000000000000036"/>
  </r>
  <r>
    <x v="20"/>
    <n v="40.000000000000014"/>
  </r>
  <r>
    <x v="20"/>
    <n v="74.999999999999972"/>
  </r>
  <r>
    <x v="20"/>
    <n v="59.999999999999943"/>
  </r>
  <r>
    <x v="21"/>
    <n v="40.000000000000014"/>
  </r>
  <r>
    <x v="21"/>
    <n v="90.000000000000085"/>
  </r>
  <r>
    <x v="21"/>
    <n v="59.999999999999943"/>
  </r>
  <r>
    <x v="21"/>
    <n v="75.000000000000057"/>
  </r>
  <r>
    <x v="21"/>
    <n v="90"/>
  </r>
  <r>
    <x v="22"/>
    <n v="79.999999999999986"/>
  </r>
  <r>
    <x v="22"/>
    <n v="60"/>
  </r>
  <r>
    <x v="22"/>
    <n v="87.499999999999957"/>
  </r>
  <r>
    <x v="22"/>
    <n v="80.000000000000028"/>
  </r>
  <r>
    <x v="23"/>
    <n v="49.999999999999986"/>
  </r>
  <r>
    <x v="23"/>
    <n v="62.499999999999979"/>
  </r>
  <r>
    <x v="23"/>
    <n v="80.000000000000028"/>
  </r>
  <r>
    <x v="24"/>
    <n v="-600"/>
  </r>
  <r>
    <x v="25"/>
    <n v="79.999999999999986"/>
  </r>
  <r>
    <x v="25"/>
    <n v="105.00000000000003"/>
  </r>
  <r>
    <x v="25"/>
    <n v="90"/>
  </r>
  <r>
    <x v="25"/>
    <n v="99.999999999999915"/>
  </r>
  <r>
    <x v="26"/>
    <n v="60.000000000000028"/>
  </r>
  <r>
    <x v="26"/>
    <n v="49.999999999999986"/>
  </r>
  <r>
    <x v="27"/>
    <n v="87.500000000000028"/>
  </r>
  <r>
    <x v="27"/>
    <n v="59.999999999999943"/>
  </r>
  <r>
    <x v="27"/>
    <n v="70.000000000000071"/>
  </r>
  <r>
    <x v="27"/>
    <n v="75"/>
  </r>
  <r>
    <x v="28"/>
    <n v="50.000000000000021"/>
  </r>
  <r>
    <x v="28"/>
    <n v="79.999999999999986"/>
  </r>
  <r>
    <x v="28"/>
    <n v="39.999999999999964"/>
  </r>
  <r>
    <x v="28"/>
    <n v="49.999999999999957"/>
  </r>
  <r>
    <x v="28"/>
    <n v="50.000000000000085"/>
  </r>
  <r>
    <x v="29"/>
    <n v="60"/>
  </r>
  <r>
    <x v="29"/>
    <n v="49.999999999999986"/>
  </r>
  <r>
    <x v="29"/>
    <n v="39.999999999999964"/>
  </r>
  <r>
    <x v="29"/>
    <n v="90"/>
  </r>
  <r>
    <x v="29"/>
    <n v="90"/>
  </r>
  <r>
    <x v="30"/>
    <n v="74.999999999999972"/>
  </r>
  <r>
    <x v="31"/>
    <n v="60.000000000000028"/>
  </r>
  <r>
    <x v="31"/>
    <n v="70.000000000000014"/>
  </r>
  <r>
    <x v="31"/>
    <n v="80.000000000000028"/>
  </r>
  <r>
    <x v="31"/>
    <n v="59.999999999999943"/>
  </r>
  <r>
    <x v="32"/>
    <n v="90"/>
  </r>
  <r>
    <x v="32"/>
    <n v="49.999999999999986"/>
  </r>
  <r>
    <x v="33"/>
    <n v="50.000000000000021"/>
  </r>
  <r>
    <x v="33"/>
    <n v="60.000000000000028"/>
  </r>
  <r>
    <x v="33"/>
    <n v="119.99999999999997"/>
  </r>
  <r>
    <x v="34"/>
    <n v="87.500000000000028"/>
  </r>
  <r>
    <x v="34"/>
    <n v="59.999999999999943"/>
  </r>
  <r>
    <x v="34"/>
    <n v="50.000000000000085"/>
  </r>
  <r>
    <x v="34"/>
    <n v="75"/>
  </r>
  <r>
    <x v="34"/>
    <n v="39.999999999999964"/>
  </r>
  <r>
    <x v="35"/>
    <n v="105.00000000000003"/>
  </r>
  <r>
    <x v="35"/>
    <n v="40.000000000000014"/>
  </r>
  <r>
    <x v="35"/>
    <n v="90"/>
  </r>
  <r>
    <x v="36"/>
    <n v="105.00000000000003"/>
  </r>
  <r>
    <x v="36"/>
    <n v="69.999999999999972"/>
  </r>
  <r>
    <x v="37"/>
    <n v="74.999999999999972"/>
  </r>
  <r>
    <x v="37"/>
    <n v="50.000000000000021"/>
  </r>
  <r>
    <x v="38"/>
    <n v="60"/>
  </r>
  <r>
    <x v="38"/>
    <n v="90"/>
  </r>
  <r>
    <x v="38"/>
    <n v="75.000000000000057"/>
  </r>
  <r>
    <x v="38"/>
    <n v="59.999999999999943"/>
  </r>
  <r>
    <x v="38"/>
    <n v="60"/>
  </r>
  <r>
    <x v="39"/>
    <n v="49.999999999999986"/>
  </r>
  <r>
    <x v="39"/>
    <n v="74.999999999999972"/>
  </r>
  <r>
    <x v="40"/>
    <n v="49.999999999999986"/>
  </r>
  <r>
    <x v="40"/>
    <n v="60.000000000000028"/>
  </r>
  <r>
    <x v="40"/>
    <n v="105.00000000000003"/>
  </r>
  <r>
    <x v="41"/>
    <n v="-600"/>
  </r>
  <r>
    <x v="41"/>
    <n v="90"/>
  </r>
  <r>
    <x v="41"/>
    <n v="90"/>
  </r>
  <r>
    <x v="42"/>
    <n v="60.000000000000028"/>
  </r>
  <r>
    <x v="43"/>
    <n v="105.00000000000003"/>
  </r>
  <r>
    <x v="43"/>
    <n v="89.999999999999915"/>
  </r>
  <r>
    <x v="43"/>
    <n v="60.000000000000107"/>
  </r>
  <r>
    <x v="43"/>
    <n v="62.499999999999915"/>
  </r>
  <r>
    <x v="43"/>
    <n v="90"/>
  </r>
  <r>
    <x v="44"/>
    <n v="70.000000000000014"/>
  </r>
  <r>
    <x v="44"/>
    <n v="104.99999999999994"/>
  </r>
  <r>
    <x v="44"/>
    <n v="49.999999999999957"/>
  </r>
  <r>
    <x v="45"/>
    <n v="75"/>
  </r>
  <r>
    <x v="45"/>
    <n v="74.999999999999972"/>
  </r>
  <r>
    <x v="45"/>
    <n v="59.999999999999943"/>
  </r>
  <r>
    <x v="45"/>
    <n v="99.999999999999915"/>
  </r>
  <r>
    <x v="45"/>
    <n v="104.99999999999994"/>
  </r>
  <r>
    <x v="46"/>
    <n v="99.999999999999972"/>
  </r>
  <r>
    <x v="46"/>
    <n v="50.000000000000021"/>
  </r>
  <r>
    <x v="46"/>
    <n v="80.000000000000028"/>
  </r>
  <r>
    <x v="46"/>
    <n v="104.99999999999994"/>
  </r>
  <r>
    <x v="47"/>
    <n v="90"/>
  </r>
  <r>
    <x v="47"/>
    <n v="100.00000000000004"/>
  </r>
  <r>
    <x v="47"/>
    <n v="40.000000000000071"/>
  </r>
  <r>
    <x v="48"/>
    <n v="-600"/>
  </r>
  <r>
    <x v="48"/>
    <n v="99.999999999999972"/>
  </r>
  <r>
    <x v="48"/>
    <n v="74.999999999999972"/>
  </r>
  <r>
    <x v="48"/>
    <n v="75"/>
  </r>
  <r>
    <x v="48"/>
    <n v="87.500000000000085"/>
  </r>
  <r>
    <x v="49"/>
    <n v="75"/>
  </r>
  <r>
    <x v="49"/>
    <n v="90.000000000000085"/>
  </r>
  <r>
    <x v="49"/>
    <n v="90"/>
  </r>
  <r>
    <x v="49"/>
    <n v="50.000000000000036"/>
  </r>
  <r>
    <x v="50"/>
    <n v="60"/>
  </r>
  <r>
    <x v="50"/>
    <n v="60.000000000000028"/>
  </r>
  <r>
    <x v="51"/>
    <n v="70.000000000000014"/>
  </r>
  <r>
    <x v="51"/>
    <n v="79.999999999999986"/>
  </r>
  <r>
    <x v="52"/>
    <n v="74.999999999999972"/>
  </r>
  <r>
    <x v="52"/>
    <n v="62.499999999999979"/>
  </r>
  <r>
    <x v="52"/>
    <n v="99.999999999999972"/>
  </r>
  <r>
    <x v="52"/>
    <n v="49.999999999999957"/>
  </r>
  <r>
    <x v="52"/>
    <n v="87.500000000000085"/>
  </r>
  <r>
    <x v="53"/>
    <n v="60.000000000000028"/>
  </r>
  <r>
    <x v="53"/>
    <n v="39.999999999999964"/>
  </r>
  <r>
    <x v="53"/>
    <n v="75"/>
  </r>
  <r>
    <x v="53"/>
    <n v="60"/>
  </r>
  <r>
    <x v="53"/>
    <n v="49.999999999999957"/>
  </r>
  <r>
    <x v="54"/>
    <n v="90"/>
  </r>
  <r>
    <x v="55"/>
    <n v="79.999999999999986"/>
  </r>
  <r>
    <x v="55"/>
    <n v="90"/>
  </r>
  <r>
    <x v="56"/>
    <n v="40.000000000000014"/>
  </r>
  <r>
    <x v="57"/>
    <n v="75"/>
  </r>
  <r>
    <x v="57"/>
    <n v="69.999999999999972"/>
  </r>
  <r>
    <x v="57"/>
    <n v="59.999999999999943"/>
  </r>
  <r>
    <x v="58"/>
    <n v="74.999999999999972"/>
  </r>
  <r>
    <x v="58"/>
    <n v="104.99999999999994"/>
  </r>
  <r>
    <x v="58"/>
    <n v="99.999999999999915"/>
  </r>
  <r>
    <x v="58"/>
    <n v="60"/>
  </r>
  <r>
    <x v="59"/>
    <n v="60.000000000000028"/>
  </r>
  <r>
    <x v="59"/>
    <n v="60"/>
  </r>
  <r>
    <x v="59"/>
    <n v="90"/>
  </r>
  <r>
    <x v="59"/>
    <n v="49.999999999999957"/>
  </r>
  <r>
    <x v="60"/>
    <n v="90"/>
  </r>
  <r>
    <x v="60"/>
    <n v="105.00000000000003"/>
  </r>
  <r>
    <x v="60"/>
    <n v="39.999999999999964"/>
  </r>
  <r>
    <x v="60"/>
    <n v="90"/>
  </r>
  <r>
    <x v="61"/>
    <n v="87.500000000000028"/>
  </r>
  <r>
    <x v="61"/>
    <n v="99.999999999999972"/>
  </r>
  <r>
    <x v="61"/>
    <n v="60.000000000000107"/>
  </r>
  <r>
    <x v="61"/>
    <n v="79.999999999999929"/>
  </r>
  <r>
    <x v="62"/>
    <n v="62.499999999999979"/>
  </r>
  <r>
    <x v="63"/>
    <n v="60.000000000000028"/>
  </r>
  <r>
    <x v="63"/>
    <n v="105.00000000000003"/>
  </r>
  <r>
    <x v="63"/>
    <n v="87.499999999999957"/>
  </r>
  <r>
    <x v="63"/>
    <n v="49.999999999999957"/>
  </r>
  <r>
    <x v="63"/>
    <n v="105.00000000000011"/>
  </r>
  <r>
    <x v="64"/>
    <n v="49.999999999999986"/>
  </r>
  <r>
    <x v="64"/>
    <n v="74.999999999999972"/>
  </r>
  <r>
    <x v="64"/>
    <n v="49.999999999999957"/>
  </r>
  <r>
    <x v="64"/>
    <n v="59.999999999999943"/>
  </r>
  <r>
    <x v="64"/>
    <n v="39.999999999999964"/>
  </r>
  <r>
    <x v="65"/>
    <n v="90"/>
  </r>
  <r>
    <x v="65"/>
    <n v="62.499999999999979"/>
  </r>
  <r>
    <x v="65"/>
    <n v="74.999999999999886"/>
  </r>
  <r>
    <x v="66"/>
    <n v="74.999999999999972"/>
  </r>
  <r>
    <x v="66"/>
    <n v="40.000000000000014"/>
  </r>
  <r>
    <x v="66"/>
    <n v="62.499999999999915"/>
  </r>
  <r>
    <x v="66"/>
    <n v="87.500000000000085"/>
  </r>
  <r>
    <x v="67"/>
    <n v="-600"/>
  </r>
  <r>
    <x v="68"/>
    <n v="60"/>
  </r>
  <r>
    <x v="68"/>
    <n v="74.999999999999929"/>
  </r>
  <r>
    <x v="69"/>
    <n v="74.999999999999972"/>
  </r>
  <r>
    <x v="69"/>
    <n v="87.499999999999957"/>
  </r>
  <r>
    <x v="69"/>
    <n v="79.999999999999929"/>
  </r>
  <r>
    <x v="69"/>
    <n v="75"/>
  </r>
  <r>
    <x v="70"/>
    <n v="75"/>
  </r>
  <r>
    <x v="70"/>
    <n v="89.999999999999915"/>
  </r>
  <r>
    <x v="70"/>
    <n v="90"/>
  </r>
  <r>
    <x v="71"/>
    <n v="99.999999999999972"/>
  </r>
  <r>
    <x v="72"/>
    <n v="74.999999999999972"/>
  </r>
  <r>
    <x v="72"/>
    <n v="74.999999999999972"/>
  </r>
  <r>
    <x v="72"/>
    <n v="80.000000000000028"/>
  </r>
  <r>
    <x v="72"/>
    <n v="62.500000000000043"/>
  </r>
  <r>
    <x v="72"/>
    <n v="90"/>
  </r>
  <r>
    <x v="73"/>
    <n v="49.999999999999986"/>
  </r>
  <r>
    <x v="74"/>
    <n v="60"/>
  </r>
  <r>
    <x v="74"/>
    <n v="104.99999999999994"/>
  </r>
  <r>
    <x v="74"/>
    <n v="60"/>
  </r>
  <r>
    <x v="75"/>
    <n v="79.999999999999986"/>
  </r>
  <r>
    <x v="75"/>
    <n v="49.999999999999986"/>
  </r>
  <r>
    <x v="75"/>
    <n v="90"/>
  </r>
  <r>
    <x v="76"/>
    <n v="70.000000000000014"/>
  </r>
  <r>
    <x v="76"/>
    <n v="70.000000000000014"/>
  </r>
  <r>
    <x v="76"/>
    <n v="75.000000000000057"/>
  </r>
  <r>
    <x v="76"/>
    <n v="75"/>
  </r>
  <r>
    <x v="7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9">
  <r>
    <x v="0"/>
    <n v="81.370000000000033"/>
    <n v="0"/>
    <n v="0"/>
    <n v="81.370000000000033"/>
  </r>
  <r>
    <x v="1"/>
    <n v="187.50000000000006"/>
    <n v="0"/>
    <n v="1"/>
    <n v="215.10000000000011"/>
  </r>
  <r>
    <x v="2"/>
    <n v="-10"/>
    <n v="0"/>
    <n v="0"/>
    <n v="155.10000000000011"/>
  </r>
  <r>
    <x v="3"/>
    <n v="-10"/>
    <n v="0"/>
    <n v="0"/>
    <n v="95.100000000000108"/>
  </r>
  <r>
    <x v="4"/>
    <n v="130"/>
    <n v="0"/>
    <n v="0"/>
    <n v="175.10000000000011"/>
  </r>
  <r>
    <x v="5"/>
    <n v="217.50000000000003"/>
    <n v="1"/>
    <n v="0"/>
    <n v="64.08000000000014"/>
  </r>
  <r>
    <x v="6"/>
    <n v="189.99999999999994"/>
    <n v="0"/>
    <n v="0"/>
    <n v="203.2700000000001"/>
  </r>
  <r>
    <x v="7"/>
    <n v="290"/>
    <n v="0"/>
    <n v="0"/>
    <n v="394.62000000000012"/>
  </r>
  <r>
    <x v="8"/>
    <n v="-10"/>
    <n v="0"/>
    <n v="0"/>
    <n v="307.7000000000001"/>
  </r>
  <r>
    <x v="9"/>
    <n v="-10"/>
    <n v="0"/>
    <n v="0"/>
    <n v="238.16000000000011"/>
  </r>
  <r>
    <x v="10"/>
    <n v="395"/>
    <n v="0"/>
    <n v="0"/>
    <n v="233.16000000000008"/>
  </r>
  <r>
    <x v="11"/>
    <n v="277.50000000000011"/>
    <n v="1"/>
    <n v="0"/>
    <n v="5.330000000000183"/>
  </r>
  <r>
    <x v="12"/>
    <n v="-357.49999999999983"/>
    <n v="0"/>
    <n v="0"/>
    <n v="-402.16999999999962"/>
  </r>
  <r>
    <x v="13"/>
    <n v="294.99999999999989"/>
    <n v="0"/>
    <n v="0"/>
    <n v="-157.16999999999973"/>
  </r>
  <r>
    <x v="14"/>
    <n v="205"/>
    <n v="1"/>
    <n v="0"/>
    <n v="-252.16999999999973"/>
  </r>
  <r>
    <x v="15"/>
    <n v="122.49999999999991"/>
    <n v="0"/>
    <n v="0"/>
    <n v="-179.66999999999982"/>
  </r>
  <r>
    <x v="16"/>
    <n v="40.000000000000014"/>
    <n v="0"/>
    <n v="1"/>
    <n v="-189.66999999999979"/>
  </r>
  <r>
    <x v="17"/>
    <n v="100.00000000000004"/>
    <n v="0"/>
    <n v="0"/>
    <n v="-139.66999999999973"/>
  </r>
  <r>
    <x v="18"/>
    <n v="370"/>
    <n v="0"/>
    <n v="0"/>
    <n v="180.33000000000027"/>
  </r>
  <r>
    <x v="19"/>
    <n v="-10"/>
    <n v="0"/>
    <n v="0"/>
    <n v="120.33000000000027"/>
  </r>
  <r>
    <x v="20"/>
    <n v="-10"/>
    <n v="0"/>
    <n v="0"/>
    <n v="60.330000000000268"/>
  </r>
  <r>
    <x v="21"/>
    <n v="90"/>
    <n v="0"/>
    <n v="0"/>
    <n v="100.33000000000027"/>
  </r>
  <r>
    <x v="22"/>
    <n v="240"/>
    <n v="0"/>
    <n v="0"/>
    <n v="272.27000000000027"/>
  </r>
  <r>
    <x v="23"/>
    <n v="387.50000000000006"/>
    <n v="0"/>
    <n v="1"/>
    <n v="259.77000000000032"/>
  </r>
  <r>
    <x v="24"/>
    <n v="149.99999999999994"/>
    <n v="0"/>
    <n v="0"/>
    <n v="327.82000000000028"/>
  </r>
  <r>
    <x v="25"/>
    <n v="-10"/>
    <n v="0"/>
    <n v="0"/>
    <n v="254.26000000000028"/>
  </r>
  <r>
    <x v="26"/>
    <n v="-10"/>
    <n v="0"/>
    <n v="0"/>
    <n v="194.26000000000028"/>
  </r>
  <r>
    <x v="27"/>
    <n v="100.00000000000003"/>
    <n v="0"/>
    <n v="0"/>
    <n v="235.41000000000034"/>
  </r>
  <r>
    <x v="28"/>
    <n v="174.99999999999994"/>
    <n v="1"/>
    <n v="0"/>
    <n v="78.330000000000311"/>
  </r>
  <r>
    <x v="29"/>
    <n v="355.00000000000011"/>
    <n v="0"/>
    <n v="0"/>
    <n v="346.67000000000041"/>
  </r>
  <r>
    <x v="30"/>
    <n v="307.5"/>
    <n v="0"/>
    <n v="1"/>
    <n v="254.17000000000041"/>
  </r>
  <r>
    <x v="31"/>
    <n v="192.5"/>
    <n v="0"/>
    <n v="0"/>
    <n v="357.34000000000043"/>
  </r>
  <r>
    <x v="32"/>
    <n v="-610"/>
    <n v="0"/>
    <n v="0"/>
    <n v="-302.65999999999957"/>
  </r>
  <r>
    <x v="33"/>
    <n v="-10"/>
    <n v="0"/>
    <n v="0"/>
    <n v="-362.65999999999957"/>
  </r>
  <r>
    <x v="34"/>
    <n v="374.99999999999989"/>
    <n v="0"/>
    <n v="0"/>
    <n v="-37.659999999999684"/>
  </r>
  <r>
    <x v="35"/>
    <n v="110.00000000000001"/>
    <n v="1"/>
    <n v="0"/>
    <n v="-227.65999999999968"/>
  </r>
  <r>
    <x v="36"/>
    <n v="292.50000000000006"/>
    <n v="0"/>
    <n v="0"/>
    <n v="14.840000000000373"/>
  </r>
  <r>
    <x v="37"/>
    <n v="270"/>
    <n v="0"/>
    <n v="1"/>
    <n v="227.88000000000036"/>
  </r>
  <r>
    <x v="38"/>
    <n v="-10"/>
    <n v="0"/>
    <n v="0"/>
    <n v="167.88000000000036"/>
  </r>
  <r>
    <x v="39"/>
    <n v="-10"/>
    <n v="0"/>
    <n v="0"/>
    <n v="107.88000000000036"/>
  </r>
  <r>
    <x v="40"/>
    <n v="329.99999999999994"/>
    <n v="0"/>
    <n v="0"/>
    <n v="350.31000000000034"/>
  </r>
  <r>
    <x v="41"/>
    <n v="74.999999999999972"/>
    <n v="1"/>
    <n v="0"/>
    <n v="90.250000000000284"/>
  </r>
  <r>
    <x v="42"/>
    <n v="270"/>
    <n v="0"/>
    <n v="0"/>
    <n v="288.20000000000027"/>
  </r>
  <r>
    <x v="43"/>
    <n v="140"/>
    <n v="0"/>
    <n v="0"/>
    <n v="342.56000000000029"/>
  </r>
  <r>
    <x v="44"/>
    <n v="-10"/>
    <n v="0"/>
    <n v="0"/>
    <n v="266.0500000000003"/>
  </r>
  <r>
    <x v="45"/>
    <n v="-10"/>
    <n v="0"/>
    <n v="0"/>
    <n v="204.84000000000029"/>
  </r>
  <r>
    <x v="46"/>
    <n v="230.00000000000003"/>
    <n v="1"/>
    <n v="0"/>
    <n v="97.880000000000322"/>
  </r>
  <r>
    <x v="47"/>
    <n v="312.5"/>
    <n v="0"/>
    <n v="0"/>
    <n v="328.31000000000034"/>
  </r>
  <r>
    <x v="48"/>
    <n v="235.00000000000006"/>
    <n v="0"/>
    <n v="0"/>
    <n v="281.66000000000042"/>
  </r>
  <r>
    <x v="49"/>
    <n v="-10"/>
    <n v="0"/>
    <n v="0"/>
    <n v="217.33000000000044"/>
  </r>
  <r>
    <x v="50"/>
    <n v="-10"/>
    <n v="0"/>
    <n v="0"/>
    <n v="157.33000000000044"/>
  </r>
  <r>
    <x v="51"/>
    <n v="175"/>
    <n v="0"/>
    <n v="0"/>
    <n v="265.87000000000046"/>
  </r>
  <r>
    <x v="52"/>
    <n v="125"/>
    <n v="1"/>
    <n v="0"/>
    <n v="62.700000000000458"/>
  </r>
  <r>
    <x v="53"/>
    <n v="345"/>
    <n v="0"/>
    <n v="0"/>
    <n v="326.16000000000042"/>
  </r>
  <r>
    <x v="54"/>
    <n v="124.99999999999996"/>
    <n v="0"/>
    <n v="1"/>
    <n v="360.93000000000035"/>
  </r>
  <r>
    <x v="55"/>
    <n v="215.00000000000006"/>
    <n v="0"/>
    <n v="0"/>
    <n v="287.97000000000043"/>
  </r>
  <r>
    <x v="56"/>
    <n v="-420"/>
    <n v="0"/>
    <n v="0"/>
    <n v="-182.02999999999957"/>
  </r>
  <r>
    <x v="57"/>
    <n v="60.000000000000028"/>
    <n v="1"/>
    <n v="0"/>
    <n v="-422.02999999999952"/>
  </r>
  <r>
    <x v="58"/>
    <n v="-10"/>
    <n v="0"/>
    <n v="0"/>
    <n v="-482.02999999999952"/>
  </r>
  <r>
    <x v="59"/>
    <n v="-10"/>
    <n v="0"/>
    <n v="0"/>
    <n v="-542.02999999999952"/>
  </r>
  <r>
    <x v="60"/>
    <n v="407.5"/>
    <n v="0"/>
    <n v="0"/>
    <n v="-184.52999999999952"/>
  </r>
  <r>
    <x v="61"/>
    <n v="224.99999999999989"/>
    <n v="0"/>
    <n v="0"/>
    <n v="-9.5299999999996317"/>
  </r>
  <r>
    <x v="62"/>
    <n v="-10"/>
    <n v="0"/>
    <n v="0"/>
    <n v="-69.529999999999632"/>
  </r>
  <r>
    <x v="63"/>
    <n v="-10"/>
    <m/>
    <m/>
    <n v="-129.52999999999963"/>
  </r>
  <r>
    <x v="64"/>
    <n v="414.99999999999977"/>
    <n v="0"/>
    <n v="0"/>
    <n v="228.38000000000014"/>
  </r>
  <r>
    <x v="65"/>
    <n v="335"/>
    <n v="1"/>
    <n v="0"/>
    <n v="31.690000000000111"/>
  </r>
  <r>
    <x v="66"/>
    <n v="230.00000000000011"/>
    <n v="0"/>
    <n v="0"/>
    <n v="209.36000000000024"/>
  </r>
  <r>
    <x v="67"/>
    <n v="-262.49999999999989"/>
    <n v="0"/>
    <n v="1"/>
    <n v="-103.13999999999965"/>
  </r>
  <r>
    <x v="68"/>
    <n v="-10"/>
    <n v="0"/>
    <n v="0"/>
    <n v="-163.13999999999965"/>
  </r>
  <r>
    <x v="69"/>
    <n v="-10"/>
    <m/>
    <m/>
    <n v="-223.13999999999965"/>
  </r>
  <r>
    <x v="70"/>
    <n v="305.00000000000011"/>
    <n v="0"/>
    <n v="0"/>
    <n v="31.860000000000468"/>
  </r>
  <r>
    <x v="71"/>
    <n v="120.00000000000003"/>
    <n v="1"/>
    <n v="0"/>
    <n v="-148.1399999999995"/>
  </r>
  <r>
    <x v="72"/>
    <n v="150"/>
    <n v="0"/>
    <n v="0"/>
    <n v="-48.139999999999503"/>
  </r>
  <r>
    <x v="73"/>
    <n v="375"/>
    <n v="0"/>
    <n v="1"/>
    <n v="261.49000000000046"/>
  </r>
  <r>
    <x v="74"/>
    <n v="284.99999999999994"/>
    <n v="0"/>
    <n v="0"/>
    <n v="273.25000000000045"/>
  </r>
  <r>
    <x v="75"/>
    <n v="-10"/>
    <n v="0"/>
    <n v="0"/>
    <n v="210.60000000000045"/>
  </r>
  <r>
    <x v="76"/>
    <n v="-10"/>
    <m/>
    <m/>
    <n v="150.60000000000045"/>
  </r>
  <r>
    <x v="77"/>
    <n v="90"/>
    <n v="0"/>
    <n v="0"/>
    <n v="190.60000000000045"/>
  </r>
  <r>
    <x v="78"/>
    <n v="170"/>
    <n v="1"/>
    <n v="0"/>
    <n v="38.480000000000473"/>
  </r>
  <r>
    <x v="79"/>
    <n v="40.000000000000014"/>
    <n v="0"/>
    <n v="0"/>
    <n v="28.480000000000487"/>
  </r>
  <r>
    <x v="80"/>
    <n v="204.99999999999991"/>
    <n v="0"/>
    <n v="1"/>
    <n v="183.48000000000042"/>
  </r>
  <r>
    <x v="81"/>
    <n v="-10"/>
    <n v="0"/>
    <n v="0"/>
    <n v="123.48000000000042"/>
  </r>
  <r>
    <x v="82"/>
    <n v="-10"/>
    <m/>
    <m/>
    <n v="63.480000000000416"/>
  </r>
  <r>
    <x v="83"/>
    <n v="339.99999999999983"/>
    <n v="1"/>
    <n v="0"/>
    <n v="72.790000000000248"/>
  </r>
  <r>
    <x v="84"/>
    <n v="260"/>
    <n v="0"/>
    <n v="0"/>
    <n v="266.24000000000024"/>
  </r>
  <r>
    <x v="85"/>
    <n v="325"/>
    <n v="0"/>
    <n v="1"/>
    <n v="295.62000000000023"/>
  </r>
  <r>
    <x v="86"/>
    <n v="327.50000000000006"/>
    <n v="0"/>
    <n v="0"/>
    <n v="223.12000000000035"/>
  </r>
  <r>
    <x v="87"/>
    <n v="-10"/>
    <n v="0"/>
    <n v="0"/>
    <n v="163.12000000000035"/>
  </r>
  <r>
    <x v="88"/>
    <n v="-10"/>
    <m/>
    <m/>
    <n v="103.12000000000035"/>
  </r>
  <r>
    <x v="89"/>
    <n v="62.499999999999979"/>
    <n v="0"/>
    <n v="0"/>
    <n v="115.62000000000032"/>
  </r>
  <r>
    <x v="90"/>
    <n v="407.50000000000006"/>
    <n v="1"/>
    <n v="0"/>
    <n v="11.560000000000343"/>
  </r>
  <r>
    <x v="91"/>
    <n v="274.99999999999983"/>
    <n v="0"/>
    <n v="0"/>
    <n v="229.25000000000017"/>
  </r>
  <r>
    <x v="92"/>
    <n v="227.49999999999986"/>
    <n v="0"/>
    <n v="1"/>
    <n v="365.4"/>
  </r>
  <r>
    <x v="93"/>
    <n v="265"/>
    <n v="0"/>
    <n v="0"/>
    <n v="230.39999999999998"/>
  </r>
  <r>
    <x v="94"/>
    <n v="-10"/>
    <n v="0"/>
    <n v="0"/>
    <n v="170.39999999999998"/>
  </r>
  <r>
    <x v="95"/>
    <n v="-610"/>
    <n v="0"/>
    <n v="0"/>
    <n v="-489.6"/>
  </r>
  <r>
    <x v="96"/>
    <n v="134.99999999999994"/>
    <n v="0"/>
    <n v="0"/>
    <n v="-404.60000000000008"/>
  </r>
  <r>
    <x v="97"/>
    <n v="317.49999999999989"/>
    <n v="1"/>
    <n v="0"/>
    <n v="-387.10000000000019"/>
  </r>
  <r>
    <x v="98"/>
    <n v="254.99999999999991"/>
    <n v="0"/>
    <n v="0"/>
    <n v="-182.10000000000028"/>
  </r>
  <r>
    <x v="99"/>
    <n v="99.999999999999972"/>
    <n v="0"/>
    <n v="1"/>
    <n v="-132.10000000000031"/>
  </r>
  <r>
    <x v="100"/>
    <n v="382.5"/>
    <n v="0"/>
    <n v="0"/>
    <n v="200.3299999999997"/>
  </r>
  <r>
    <x v="101"/>
    <n v="-10"/>
    <n v="0"/>
    <n v="0"/>
    <n v="140.3299999999997"/>
  </r>
  <r>
    <x v="102"/>
    <n v="-10"/>
    <n v="0"/>
    <n v="0"/>
    <n v="80.3299999999997"/>
  </r>
  <r>
    <x v="103"/>
    <n v="49.999999999999986"/>
    <n v="0"/>
    <n v="0"/>
    <n v="80.3299999999997"/>
  </r>
  <r>
    <x v="104"/>
    <n v="224.99999999999994"/>
    <n v="1"/>
    <n v="0"/>
    <n v="-5.7300000000003593"/>
  </r>
  <r>
    <x v="105"/>
    <n v="219.99999999999997"/>
    <n v="0"/>
    <n v="1"/>
    <n v="164.26999999999961"/>
  </r>
  <r>
    <x v="106"/>
    <n v="290.00000000000011"/>
    <n v="0"/>
    <n v="0"/>
    <n v="363.41999999999973"/>
  </r>
  <r>
    <x v="107"/>
    <n v="-10"/>
    <n v="0"/>
    <n v="0"/>
    <n v="282.73999999999972"/>
  </r>
  <r>
    <x v="10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1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59" firstHeaderRow="1" firstDataRow="1" firstDataCol="1"/>
  <pivotFields count="7">
    <pivotField axis="axisRow" showAll="0" sortType="descending">
      <items count="19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dataField="1" showAll="0"/>
  </pivotFields>
  <rowFields count="3">
    <field x="0"/>
    <field x="1"/>
    <field x="2"/>
  </rowFields>
  <rowItems count="256">
    <i>
      <x v="3"/>
    </i>
    <i r="1">
      <x v="1"/>
    </i>
    <i r="2">
      <x/>
    </i>
    <i r="2">
      <x v="5"/>
    </i>
    <i r="2">
      <x v="13"/>
    </i>
    <i r="2">
      <x v="14"/>
    </i>
    <i r="2">
      <x v="17"/>
    </i>
    <i r="2">
      <x v="21"/>
    </i>
    <i r="2">
      <x v="24"/>
    </i>
    <i r="2">
      <x v="30"/>
    </i>
    <i r="2">
      <x v="32"/>
    </i>
    <i r="2">
      <x v="39"/>
    </i>
    <i r="2">
      <x v="42"/>
    </i>
    <i r="2">
      <x v="45"/>
    </i>
    <i r="2">
      <x v="47"/>
    </i>
    <i r="2">
      <x v="59"/>
    </i>
    <i r="2">
      <x v="68"/>
    </i>
    <i r="2">
      <x v="70"/>
    </i>
    <i r="2">
      <x v="72"/>
    </i>
    <i>
      <x v="14"/>
    </i>
    <i r="1">
      <x/>
    </i>
    <i r="2">
      <x v="3"/>
    </i>
    <i r="2">
      <x v="17"/>
    </i>
    <i r="2">
      <x v="27"/>
    </i>
    <i r="2">
      <x v="28"/>
    </i>
    <i r="2">
      <x v="38"/>
    </i>
    <i r="2">
      <x v="43"/>
    </i>
    <i r="2">
      <x v="66"/>
    </i>
    <i r="2">
      <x v="72"/>
    </i>
    <i r="1">
      <x v="1"/>
    </i>
    <i r="2">
      <x v="8"/>
    </i>
    <i r="2">
      <x v="14"/>
    </i>
    <i r="2">
      <x v="28"/>
    </i>
    <i r="2">
      <x v="32"/>
    </i>
    <i r="2">
      <x v="39"/>
    </i>
    <i r="2">
      <x v="56"/>
    </i>
    <i r="2">
      <x v="64"/>
    </i>
    <i r="2">
      <x v="67"/>
    </i>
    <i>
      <x v="7"/>
    </i>
    <i r="1">
      <x v="1"/>
    </i>
    <i r="2">
      <x v="3"/>
    </i>
    <i r="2">
      <x v="4"/>
    </i>
    <i r="2">
      <x v="5"/>
    </i>
    <i r="2">
      <x v="8"/>
    </i>
    <i r="2">
      <x v="14"/>
    </i>
    <i r="2">
      <x v="18"/>
    </i>
    <i r="2">
      <x v="21"/>
    </i>
    <i r="2">
      <x v="28"/>
    </i>
    <i r="2">
      <x v="34"/>
    </i>
    <i r="2">
      <x v="36"/>
    </i>
    <i r="2">
      <x v="40"/>
    </i>
    <i r="2">
      <x v="42"/>
    </i>
    <i r="2">
      <x v="46"/>
    </i>
    <i r="2">
      <x v="48"/>
    </i>
    <i r="2">
      <x v="54"/>
    </i>
    <i r="2">
      <x v="58"/>
    </i>
    <i r="2">
      <x v="59"/>
    </i>
    <i r="2">
      <x v="62"/>
    </i>
    <i r="2">
      <x v="73"/>
    </i>
    <i>
      <x v="6"/>
    </i>
    <i r="1">
      <x/>
    </i>
    <i r="2">
      <x v="20"/>
    </i>
    <i r="2">
      <x v="23"/>
    </i>
    <i r="2">
      <x v="34"/>
    </i>
    <i r="2">
      <x v="45"/>
    </i>
    <i r="2">
      <x v="50"/>
    </i>
    <i r="2">
      <x v="71"/>
    </i>
    <i r="2">
      <x v="73"/>
    </i>
    <i r="1">
      <x v="1"/>
    </i>
    <i r="2">
      <x v="6"/>
    </i>
    <i r="2">
      <x v="9"/>
    </i>
    <i r="2">
      <x v="21"/>
    </i>
    <i r="2">
      <x v="37"/>
    </i>
    <i r="2">
      <x v="44"/>
    </i>
    <i r="2">
      <x v="49"/>
    </i>
    <i r="2">
      <x v="57"/>
    </i>
    <i r="2">
      <x v="62"/>
    </i>
    <i r="2">
      <x v="64"/>
    </i>
    <i r="2">
      <x v="65"/>
    </i>
    <i>
      <x v="11"/>
    </i>
    <i r="1">
      <x v="1"/>
    </i>
    <i r="2">
      <x v="35"/>
    </i>
    <i>
      <x v="16"/>
    </i>
    <i r="1">
      <x v="1"/>
    </i>
    <i r="2">
      <x v="6"/>
    </i>
    <i r="2">
      <x v="10"/>
    </i>
    <i r="2">
      <x v="15"/>
    </i>
    <i r="2">
      <x v="16"/>
    </i>
    <i r="2">
      <x v="20"/>
    </i>
    <i r="2">
      <x v="25"/>
    </i>
    <i r="2">
      <x v="31"/>
    </i>
    <i r="2">
      <x v="34"/>
    </i>
    <i r="2">
      <x v="38"/>
    </i>
    <i r="2">
      <x v="53"/>
    </i>
    <i r="2">
      <x v="60"/>
    </i>
    <i r="2">
      <x v="74"/>
    </i>
    <i r="1">
      <x v="2"/>
    </i>
    <i r="2">
      <x v="1"/>
    </i>
    <i r="2">
      <x v="10"/>
    </i>
    <i r="2">
      <x v="17"/>
    </i>
    <i r="2">
      <x v="42"/>
    </i>
    <i r="2">
      <x v="51"/>
    </i>
    <i r="2">
      <x v="64"/>
    </i>
    <i r="2">
      <x v="67"/>
    </i>
    <i>
      <x v="2"/>
    </i>
    <i r="1">
      <x v="1"/>
    </i>
    <i r="2">
      <x v="37"/>
    </i>
    <i r="2">
      <x v="41"/>
    </i>
    <i r="2">
      <x v="42"/>
    </i>
    <i r="2">
      <x v="43"/>
    </i>
    <i r="2">
      <x v="44"/>
    </i>
    <i r="2">
      <x v="48"/>
    </i>
    <i r="2">
      <x v="51"/>
    </i>
    <i r="2">
      <x v="63"/>
    </i>
    <i r="2">
      <x v="68"/>
    </i>
    <i>
      <x v="13"/>
    </i>
    <i r="1">
      <x v="2"/>
    </i>
    <i r="2">
      <x v="1"/>
    </i>
    <i r="2">
      <x v="2"/>
    </i>
    <i r="2">
      <x v="5"/>
    </i>
    <i r="2">
      <x v="6"/>
    </i>
    <i r="2">
      <x v="7"/>
    </i>
    <i r="2">
      <x v="9"/>
    </i>
    <i r="2">
      <x v="16"/>
    </i>
    <i r="2">
      <x v="23"/>
    </i>
    <i r="2">
      <x v="27"/>
    </i>
    <i r="2">
      <x v="43"/>
    </i>
    <i r="2">
      <x v="44"/>
    </i>
    <i r="2">
      <x v="47"/>
    </i>
    <i r="2">
      <x v="48"/>
    </i>
    <i r="2">
      <x v="51"/>
    </i>
    <i r="2">
      <x v="52"/>
    </i>
    <i r="2">
      <x v="56"/>
    </i>
    <i r="2">
      <x v="58"/>
    </i>
    <i r="2">
      <x v="60"/>
    </i>
    <i r="2">
      <x v="61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>
      <x v="4"/>
    </i>
    <i r="1">
      <x v="2"/>
    </i>
    <i r="2">
      <x v="7"/>
    </i>
    <i r="2">
      <x v="8"/>
    </i>
    <i r="2">
      <x v="17"/>
    </i>
    <i r="2">
      <x v="26"/>
    </i>
    <i r="2">
      <x v="33"/>
    </i>
    <i r="2">
      <x v="44"/>
    </i>
    <i r="2">
      <x v="46"/>
    </i>
    <i r="2">
      <x v="47"/>
    </i>
    <i r="2">
      <x v="51"/>
    </i>
    <i r="2">
      <x v="57"/>
    </i>
    <i r="2">
      <x v="65"/>
    </i>
    <i r="2">
      <x v="70"/>
    </i>
    <i>
      <x v="15"/>
    </i>
    <i r="1">
      <x/>
    </i>
    <i r="2">
      <x v="12"/>
    </i>
    <i r="2">
      <x v="30"/>
    </i>
    <i r="2">
      <x v="50"/>
    </i>
    <i r="2">
      <x v="54"/>
    </i>
    <i r="2">
      <x v="58"/>
    </i>
    <i r="2">
      <x v="59"/>
    </i>
    <i r="2">
      <x v="72"/>
    </i>
    <i r="2">
      <x v="74"/>
    </i>
    <i r="1">
      <x v="2"/>
    </i>
    <i r="2">
      <x v="7"/>
    </i>
    <i r="2">
      <x v="9"/>
    </i>
    <i r="2">
      <x v="11"/>
    </i>
    <i r="2">
      <x v="24"/>
    </i>
    <i r="2">
      <x v="27"/>
    </i>
    <i r="2">
      <x v="33"/>
    </i>
    <i r="2">
      <x v="36"/>
    </i>
    <i r="2">
      <x v="45"/>
    </i>
    <i r="2">
      <x v="60"/>
    </i>
    <i r="2">
      <x v="62"/>
    </i>
    <i>
      <x/>
    </i>
    <i r="1">
      <x v="1"/>
    </i>
    <i r="2">
      <x v="11"/>
    </i>
    <i r="2">
      <x v="17"/>
    </i>
    <i r="2">
      <x v="18"/>
    </i>
    <i r="2">
      <x v="20"/>
    </i>
    <i r="2">
      <x v="21"/>
    </i>
    <i r="2">
      <x v="29"/>
    </i>
    <i r="2">
      <x v="30"/>
    </i>
    <i r="2">
      <x v="37"/>
    </i>
    <i r="2">
      <x v="52"/>
    </i>
    <i r="2">
      <x v="63"/>
    </i>
    <i r="1">
      <x v="2"/>
    </i>
    <i r="2">
      <x v="3"/>
    </i>
    <i r="2">
      <x v="22"/>
    </i>
    <i r="2">
      <x v="45"/>
    </i>
    <i r="2">
      <x v="47"/>
    </i>
    <i r="2">
      <x v="52"/>
    </i>
    <i r="2">
      <x v="74"/>
    </i>
    <i>
      <x v="10"/>
    </i>
    <i r="1">
      <x v="1"/>
    </i>
    <i r="2">
      <x v="70"/>
    </i>
    <i>
      <x v="5"/>
    </i>
    <i r="1">
      <x/>
    </i>
    <i r="2">
      <x v="2"/>
    </i>
    <i r="2">
      <x v="4"/>
    </i>
    <i r="2">
      <x v="6"/>
    </i>
    <i r="2">
      <x v="9"/>
    </i>
    <i r="2">
      <x v="19"/>
    </i>
    <i r="2">
      <x v="23"/>
    </i>
    <i r="2">
      <x v="24"/>
    </i>
    <i r="2">
      <x v="27"/>
    </i>
    <i r="2">
      <x v="28"/>
    </i>
    <i r="2">
      <x v="31"/>
    </i>
    <i r="2">
      <x v="35"/>
    </i>
    <i r="2">
      <x v="37"/>
    </i>
    <i r="2">
      <x v="39"/>
    </i>
    <i r="2">
      <x v="46"/>
    </i>
    <i r="2">
      <x v="52"/>
    </i>
    <i r="2">
      <x v="57"/>
    </i>
    <i r="2">
      <x v="60"/>
    </i>
    <i r="2">
      <x v="63"/>
    </i>
    <i r="2">
      <x v="67"/>
    </i>
    <i r="2">
      <x v="70"/>
    </i>
    <i>
      <x v="12"/>
    </i>
    <i r="1">
      <x/>
    </i>
    <i r="2">
      <x v="22"/>
    </i>
    <i>
      <x v="8"/>
    </i>
    <i r="1">
      <x/>
    </i>
    <i r="2">
      <x v="7"/>
    </i>
    <i r="2">
      <x v="13"/>
    </i>
    <i r="2">
      <x v="14"/>
    </i>
    <i r="2">
      <x v="21"/>
    </i>
    <i r="2">
      <x v="22"/>
    </i>
    <i r="2">
      <x v="25"/>
    </i>
    <i r="2">
      <x v="26"/>
    </i>
    <i r="2">
      <x v="28"/>
    </i>
    <i r="2">
      <x v="30"/>
    </i>
    <i r="2">
      <x v="33"/>
    </i>
    <i r="2">
      <x v="37"/>
    </i>
    <i r="2">
      <x v="48"/>
    </i>
    <i r="2">
      <x v="49"/>
    </i>
    <i r="2">
      <x v="55"/>
    </i>
    <i r="2">
      <x v="56"/>
    </i>
    <i r="2">
      <x v="63"/>
    </i>
    <i r="2">
      <x v="65"/>
    </i>
    <i r="2">
      <x v="73"/>
    </i>
    <i r="2">
      <x v="74"/>
    </i>
    <i>
      <x v="1"/>
    </i>
    <i r="1">
      <x v="1"/>
    </i>
    <i r="2">
      <x v="26"/>
    </i>
    <i>
      <x v="9"/>
    </i>
    <i r="1">
      <x v="2"/>
    </i>
    <i r="2">
      <x v="32"/>
    </i>
    <i>
      <x v="17"/>
    </i>
    <i r="1">
      <x v="3"/>
    </i>
    <i r="2">
      <x v="75"/>
    </i>
    <i t="grand">
      <x/>
    </i>
  </rowItems>
  <colItems count="1">
    <i/>
  </colItems>
  <dataFields count="1">
    <dataField name="Maksimum z Cena lekcji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2" firstHeaderRow="1" firstDataRow="1" firstDataCol="1"/>
  <pivotFields count="7">
    <pivotField axis="axisRow" showAll="0" sortType="descending">
      <items count="19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>
      <x v="17"/>
    </i>
    <i t="grand">
      <x/>
    </i>
  </rowItems>
  <colItems count="1">
    <i/>
  </colItems>
  <dataFields count="1">
    <dataField name="Suma z Cena lekcji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2" firstHeaderRow="1" firstDataRow="1" firstDataCol="1"/>
  <pivotFields count="7">
    <pivotField axis="axisRow" showAll="0">
      <items count="19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x="17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Liczba z Cena lekcji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4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A2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13"/>
        <item x="4"/>
        <item x="17"/>
        <item x="20"/>
        <item x="0"/>
        <item x="9"/>
        <item x="3"/>
        <item x="15"/>
        <item x="8"/>
        <item x="5"/>
        <item x="10"/>
        <item x="18"/>
        <item x="21"/>
        <item x="19"/>
        <item x="16"/>
        <item x="1"/>
        <item x="6"/>
        <item x="12"/>
        <item x="14"/>
        <item x="11"/>
        <item x="7"/>
        <item x="2"/>
        <item x="22"/>
        <item t="default"/>
      </items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przestawna5" cacheId="1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82" firstHeaderRow="1" firstDataRow="1" firstDataCol="1"/>
  <pivotFields count="2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dataField="1"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z przelew" fld="1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przestawna6" cacheId="1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13" firstHeaderRow="1" firstDataRow="1" firstDataCol="1"/>
  <pivotFields count="5">
    <pivotField axis="axisRow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Suma z konto" fld="4" baseField="0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ursanc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ursanci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workbookViewId="0">
      <selection sqref="A1:XFD1048576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0.140625" bestFit="1" customWidth="1"/>
    <col min="4" max="4" width="19" bestFit="1" customWidth="1"/>
    <col min="5" max="5" width="19.5703125" bestFit="1" customWidth="1"/>
    <col min="6" max="6" width="17" bestFit="1" customWidth="1"/>
    <col min="7" max="7" width="10.5703125" bestFit="1" customWidth="1"/>
    <col min="8" max="8" width="1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34</v>
      </c>
      <c r="I1" t="s">
        <v>33</v>
      </c>
    </row>
    <row r="2" spans="1:9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3">
        <f>(E2-D2)*24*F2</f>
        <v>60.000000000000028</v>
      </c>
      <c r="H2">
        <f>VLOOKUP(A2,'6.3'!$A$4:$B$20,2,1)</f>
        <v>20</v>
      </c>
      <c r="I2" t="str">
        <f>CONCATENATE(UPPER(CONCATENATE(LEFT(A2,3),LEFT(B2,3))),H2)</f>
        <v>BARINF20</v>
      </c>
    </row>
    <row r="3" spans="1:9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3">
        <f>(E3-D3)*24*F3</f>
        <v>87.500000000000028</v>
      </c>
      <c r="H3">
        <f>VLOOKUP(A3,'6.3'!$A$4:$B$20,2,1)</f>
        <v>29</v>
      </c>
      <c r="I3" t="str">
        <f t="shared" ref="I3:I66" si="0">CONCATENATE(UPPER(CONCATENATE(LEFT(A3,3),LEFT(B3,3))),H3)</f>
        <v>WIKMAT29</v>
      </c>
    </row>
    <row r="4" spans="1:9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3">
        <f t="shared" ref="G4:G67" si="1">(E4-D4)*24*F4</f>
        <v>100.00000000000004</v>
      </c>
      <c r="H4">
        <f>VLOOKUP(A4,'6.3'!$A$4:$B$20,2,1)</f>
        <v>19</v>
      </c>
      <c r="I4" t="str">
        <f t="shared" si="0"/>
        <v>ZUZMAT19</v>
      </c>
    </row>
    <row r="5" spans="1:9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3">
        <f t="shared" si="1"/>
        <v>79.999999999999986</v>
      </c>
      <c r="H5">
        <f>VLOOKUP(A5,'6.3'!$A$4:$B$20,2,1)</f>
        <v>24</v>
      </c>
      <c r="I5" t="str">
        <f t="shared" si="0"/>
        <v>JANFIZ24</v>
      </c>
    </row>
    <row r="6" spans="1:9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3">
        <f t="shared" si="1"/>
        <v>50.000000000000021</v>
      </c>
      <c r="H6">
        <f>VLOOKUP(A6,'6.3'!$A$4:$B$20,2,1)</f>
        <v>29</v>
      </c>
      <c r="I6" t="str">
        <f t="shared" si="0"/>
        <v>WIKMAT29</v>
      </c>
    </row>
    <row r="7" spans="1:9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3">
        <f t="shared" si="1"/>
        <v>62.499999999999979</v>
      </c>
      <c r="H7">
        <f>VLOOKUP(A7,'6.3'!$A$4:$B$20,2,1)</f>
        <v>16</v>
      </c>
      <c r="I7" t="str">
        <f t="shared" si="0"/>
        <v>AGNMAT16</v>
      </c>
    </row>
    <row r="8" spans="1:9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3">
        <f t="shared" si="1"/>
        <v>105.00000000000003</v>
      </c>
      <c r="H8">
        <f>VLOOKUP(A8,'6.3'!$A$4:$B$20,2,1)</f>
        <v>24</v>
      </c>
      <c r="I8" t="str">
        <f t="shared" si="0"/>
        <v>KATINF24</v>
      </c>
    </row>
    <row r="9" spans="1:9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3">
        <f t="shared" si="1"/>
        <v>50.000000000000036</v>
      </c>
      <c r="H9">
        <f>VLOOKUP(A9,'6.3'!$A$4:$B$20,2,1)</f>
        <v>16</v>
      </c>
      <c r="I9" t="str">
        <f t="shared" si="0"/>
        <v>ZBIFIZ16</v>
      </c>
    </row>
    <row r="10" spans="1:9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3">
        <f t="shared" si="1"/>
        <v>60.000000000000028</v>
      </c>
      <c r="H10">
        <f>VLOOKUP(A10,'6.3'!$A$4:$B$20,2,1)</f>
        <v>24</v>
      </c>
      <c r="I10" t="str">
        <f t="shared" si="0"/>
        <v>KATINF24</v>
      </c>
    </row>
    <row r="11" spans="1:9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3">
        <f t="shared" si="1"/>
        <v>59.999999999999943</v>
      </c>
      <c r="H11">
        <f>VLOOKUP(A11,'6.3'!$A$4:$B$20,2,1)</f>
        <v>24</v>
      </c>
      <c r="I11" t="str">
        <f t="shared" si="0"/>
        <v>JANFIZ24</v>
      </c>
    </row>
    <row r="12" spans="1:9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3">
        <f t="shared" si="1"/>
        <v>69.999999999999972</v>
      </c>
      <c r="H12">
        <f>VLOOKUP(A12,'6.3'!$A$4:$B$20,2,1)</f>
        <v>24</v>
      </c>
      <c r="I12" t="str">
        <f t="shared" si="0"/>
        <v>JANFIZ24</v>
      </c>
    </row>
    <row r="13" spans="1:9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3">
        <f t="shared" si="1"/>
        <v>50.000000000000021</v>
      </c>
      <c r="H13">
        <f>VLOOKUP(A13,'6.3'!$A$4:$B$20,2,1)</f>
        <v>29</v>
      </c>
      <c r="I13" t="str">
        <f t="shared" si="0"/>
        <v>WIKMAT29</v>
      </c>
    </row>
    <row r="14" spans="1:9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3">
        <f t="shared" si="1"/>
        <v>90</v>
      </c>
      <c r="H14">
        <f>VLOOKUP(A14,'6.3'!$A$4:$B$20,2,1)</f>
        <v>20</v>
      </c>
      <c r="I14" t="str">
        <f t="shared" si="0"/>
        <v>BARINF20</v>
      </c>
    </row>
    <row r="15" spans="1:9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3">
        <f t="shared" si="1"/>
        <v>59.999999999999943</v>
      </c>
      <c r="H15">
        <f>VLOOKUP(A15,'6.3'!$A$4:$B$20,2,1)</f>
        <v>24</v>
      </c>
      <c r="I15" t="str">
        <f t="shared" si="0"/>
        <v>KATINF24</v>
      </c>
    </row>
    <row r="16" spans="1:9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3">
        <f t="shared" si="1"/>
        <v>90</v>
      </c>
      <c r="H16">
        <f>VLOOKUP(A16,'6.3'!$A$4:$B$20,2,1)</f>
        <v>20</v>
      </c>
      <c r="I16" t="str">
        <f t="shared" si="0"/>
        <v>BARINF20</v>
      </c>
    </row>
    <row r="17" spans="1:9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3">
        <f t="shared" si="1"/>
        <v>90</v>
      </c>
      <c r="H17">
        <f>VLOOKUP(A17,'6.3'!$A$4:$B$20,2,1)</f>
        <v>19</v>
      </c>
      <c r="I17" t="str">
        <f t="shared" si="0"/>
        <v>ZUZINF19</v>
      </c>
    </row>
    <row r="18" spans="1:9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3">
        <f t="shared" si="1"/>
        <v>50.000000000000036</v>
      </c>
      <c r="H18">
        <f>VLOOKUP(A18,'6.3'!$A$4:$B$20,2,1)</f>
        <v>24</v>
      </c>
      <c r="I18" t="str">
        <f t="shared" si="0"/>
        <v>JANFIZ24</v>
      </c>
    </row>
    <row r="19" spans="1:9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3">
        <f t="shared" si="1"/>
        <v>100.00000000000004</v>
      </c>
      <c r="H19">
        <f>VLOOKUP(A19,'6.3'!$A$4:$B$20,2,1)</f>
        <v>29</v>
      </c>
      <c r="I19" t="str">
        <f t="shared" si="0"/>
        <v>WIKMAT29</v>
      </c>
    </row>
    <row r="20" spans="1:9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3">
        <f t="shared" si="1"/>
        <v>80.000000000000028</v>
      </c>
      <c r="H20">
        <f>VLOOKUP(A20,'6.3'!$A$4:$B$20,2,1)</f>
        <v>24</v>
      </c>
      <c r="I20" t="str">
        <f t="shared" si="0"/>
        <v>JANFIZ24</v>
      </c>
    </row>
    <row r="21" spans="1:9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3">
        <f t="shared" si="1"/>
        <v>74.999999999999886</v>
      </c>
      <c r="H21">
        <f>VLOOKUP(A21,'6.3'!$A$4:$B$20,2,1)</f>
        <v>18</v>
      </c>
      <c r="I21" t="str">
        <f t="shared" si="0"/>
        <v>JULINF18</v>
      </c>
    </row>
    <row r="22" spans="1:9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3">
        <f t="shared" si="1"/>
        <v>62.499999999999979</v>
      </c>
      <c r="H22">
        <f>VLOOKUP(A22,'6.3'!$A$4:$B$20,2,1)</f>
        <v>14</v>
      </c>
      <c r="I22" t="str">
        <f t="shared" si="0"/>
        <v>EWAMAT14</v>
      </c>
    </row>
    <row r="23" spans="1:9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3">
        <f t="shared" si="1"/>
        <v>40.000000000000014</v>
      </c>
      <c r="H23">
        <f>VLOOKUP(A23,'6.3'!$A$4:$B$20,2,1)</f>
        <v>22</v>
      </c>
      <c r="I23" t="str">
        <f t="shared" si="0"/>
        <v>MACFIZ22</v>
      </c>
    </row>
    <row r="24" spans="1:9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3">
        <f t="shared" si="1"/>
        <v>49.999999999999986</v>
      </c>
      <c r="H24">
        <f>VLOOKUP(A24,'6.3'!$A$4:$B$20,2,1)</f>
        <v>22</v>
      </c>
      <c r="I24" t="str">
        <f t="shared" si="0"/>
        <v>MACFIZ22</v>
      </c>
    </row>
    <row r="25" spans="1:9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3">
        <f t="shared" si="1"/>
        <v>75</v>
      </c>
      <c r="H25">
        <f>VLOOKUP(A25,'6.3'!$A$4:$B$20,2,1)</f>
        <v>29</v>
      </c>
      <c r="I25" t="str">
        <f t="shared" si="0"/>
        <v>WIKMAT29</v>
      </c>
    </row>
    <row r="26" spans="1:9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3">
        <f t="shared" si="1"/>
        <v>50.000000000000085</v>
      </c>
      <c r="H26">
        <f>VLOOKUP(A26,'6.3'!$A$4:$B$20,2,1)</f>
        <v>18</v>
      </c>
      <c r="I26" t="str">
        <f t="shared" si="0"/>
        <v>ZDZMAT18</v>
      </c>
    </row>
    <row r="27" spans="1:9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3">
        <f t="shared" si="1"/>
        <v>62.499999999999979</v>
      </c>
      <c r="H27">
        <f>VLOOKUP(A27,'6.3'!$A$4:$B$20,2,1)</f>
        <v>14</v>
      </c>
      <c r="I27" t="str">
        <f t="shared" si="0"/>
        <v>EWAMAT14</v>
      </c>
    </row>
    <row r="28" spans="1:9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3">
        <f t="shared" si="1"/>
        <v>75.000000000000057</v>
      </c>
      <c r="H28">
        <f>VLOOKUP(A28,'6.3'!$A$4:$B$20,2,1)</f>
        <v>24</v>
      </c>
      <c r="I28" t="str">
        <f t="shared" si="0"/>
        <v>KATINF24</v>
      </c>
    </row>
    <row r="29" spans="1:9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3">
        <f t="shared" si="1"/>
        <v>105.00000000000011</v>
      </c>
      <c r="H29">
        <f>VLOOKUP(A29,'6.3'!$A$4:$B$20,2,1)</f>
        <v>16</v>
      </c>
      <c r="I29" t="str">
        <f t="shared" si="0"/>
        <v>ZBIINF16</v>
      </c>
    </row>
    <row r="30" spans="1:9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3">
        <f t="shared" si="1"/>
        <v>75</v>
      </c>
      <c r="H30">
        <f>VLOOKUP(A30,'6.3'!$A$4:$B$20,2,1)</f>
        <v>29</v>
      </c>
      <c r="I30" t="str">
        <f t="shared" si="0"/>
        <v>WIKMAT29</v>
      </c>
    </row>
    <row r="31" spans="1:9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3">
        <f t="shared" si="1"/>
        <v>99.999999999999972</v>
      </c>
      <c r="H31">
        <f>VLOOKUP(A31,'6.3'!$A$4:$B$20,2,1)</f>
        <v>18</v>
      </c>
      <c r="I31" t="str">
        <f t="shared" si="0"/>
        <v>ZDZMAT18</v>
      </c>
    </row>
    <row r="32" spans="1:9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3">
        <f t="shared" si="1"/>
        <v>59.999999999999943</v>
      </c>
      <c r="H32">
        <f>VLOOKUP(A32,'6.3'!$A$4:$B$20,2,1)</f>
        <v>18</v>
      </c>
      <c r="I32" t="str">
        <f t="shared" si="0"/>
        <v>JULINF18</v>
      </c>
    </row>
    <row r="33" spans="1:9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3">
        <f t="shared" si="1"/>
        <v>60</v>
      </c>
      <c r="H33">
        <f>VLOOKUP(A33,'6.3'!$A$4:$B$20,2,1)</f>
        <v>24</v>
      </c>
      <c r="I33" t="str">
        <f t="shared" si="0"/>
        <v>JANFIZ24</v>
      </c>
    </row>
    <row r="34" spans="1:9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3">
        <f t="shared" si="1"/>
        <v>99.999999999999972</v>
      </c>
      <c r="H34">
        <f>VLOOKUP(A34,'6.3'!$A$4:$B$20,2,1)</f>
        <v>19</v>
      </c>
      <c r="I34" t="str">
        <f t="shared" si="0"/>
        <v>ZUZMAT19</v>
      </c>
    </row>
    <row r="35" spans="1:9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3">
        <f t="shared" si="1"/>
        <v>105.00000000000003</v>
      </c>
      <c r="H35">
        <f>VLOOKUP(A35,'6.3'!$A$4:$B$20,2,1)</f>
        <v>19</v>
      </c>
      <c r="I35" t="str">
        <f t="shared" si="0"/>
        <v>ZUZINF19</v>
      </c>
    </row>
    <row r="36" spans="1:9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3">
        <f t="shared" si="1"/>
        <v>62.499999999999979</v>
      </c>
      <c r="H36">
        <f>VLOOKUP(A36,'6.3'!$A$4:$B$20,2,1)</f>
        <v>18</v>
      </c>
      <c r="I36" t="str">
        <f t="shared" si="0"/>
        <v>ZDZMAT18</v>
      </c>
    </row>
    <row r="37" spans="1:9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3">
        <f t="shared" si="1"/>
        <v>59.999999999999943</v>
      </c>
      <c r="H37">
        <f>VLOOKUP(A37,'6.3'!$A$4:$B$20,2,1)</f>
        <v>16</v>
      </c>
      <c r="I37" t="str">
        <f t="shared" si="0"/>
        <v>AGNINF16</v>
      </c>
    </row>
    <row r="38" spans="1:9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3">
        <f t="shared" si="1"/>
        <v>40.000000000000014</v>
      </c>
      <c r="H38">
        <f>VLOOKUP(A38,'6.3'!$A$4:$B$20,2,1)</f>
        <v>18</v>
      </c>
      <c r="I38" t="str">
        <f t="shared" si="0"/>
        <v>ZDZFIZ18</v>
      </c>
    </row>
    <row r="39" spans="1:9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3">
        <f t="shared" si="1"/>
        <v>60.000000000000028</v>
      </c>
      <c r="H39">
        <f>VLOOKUP(A39,'6.3'!$A$4:$B$20,2,1)</f>
        <v>20</v>
      </c>
      <c r="I39" t="str">
        <f t="shared" si="0"/>
        <v>BARINF20</v>
      </c>
    </row>
    <row r="40" spans="1:9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3">
        <f t="shared" si="1"/>
        <v>40.000000000000014</v>
      </c>
      <c r="H40">
        <f>VLOOKUP(A40,'6.3'!$A$4:$B$20,2,1)</f>
        <v>22</v>
      </c>
      <c r="I40" t="str">
        <f t="shared" si="0"/>
        <v>MACFIZ22</v>
      </c>
    </row>
    <row r="41" spans="1:9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3">
        <f t="shared" si="1"/>
        <v>105.00000000000003</v>
      </c>
      <c r="H41">
        <f>VLOOKUP(A41,'6.3'!$A$4:$B$20,2,1)</f>
        <v>16</v>
      </c>
      <c r="I41" t="str">
        <f t="shared" si="0"/>
        <v>ZBIINF16</v>
      </c>
    </row>
    <row r="42" spans="1:9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3">
        <f t="shared" si="1"/>
        <v>89.999999999999915</v>
      </c>
      <c r="H42">
        <f>VLOOKUP(A42,'6.3'!$A$4:$B$20,2,1)</f>
        <v>24</v>
      </c>
      <c r="I42" t="str">
        <f t="shared" si="0"/>
        <v>KATINF24</v>
      </c>
    </row>
    <row r="43" spans="1:9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3">
        <f t="shared" si="1"/>
        <v>69.999999999999972</v>
      </c>
      <c r="H43">
        <f>VLOOKUP(A43,'6.3'!$A$4:$B$20,2,1)</f>
        <v>22</v>
      </c>
      <c r="I43" t="str">
        <f t="shared" si="0"/>
        <v>MACFIZ22</v>
      </c>
    </row>
    <row r="44" spans="1:9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3">
        <f t="shared" si="1"/>
        <v>105.00000000000011</v>
      </c>
      <c r="H44">
        <f>VLOOKUP(A44,'6.3'!$A$4:$B$20,2,1)</f>
        <v>20</v>
      </c>
      <c r="I44" t="str">
        <f t="shared" si="0"/>
        <v>BARINF20</v>
      </c>
    </row>
    <row r="45" spans="1:9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3">
        <f t="shared" si="1"/>
        <v>90</v>
      </c>
      <c r="H45">
        <f>VLOOKUP(A45,'6.3'!$A$4:$B$20,2,1)</f>
        <v>19</v>
      </c>
      <c r="I45" t="str">
        <f t="shared" si="0"/>
        <v>ZUZINF19</v>
      </c>
    </row>
    <row r="46" spans="1:9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3">
        <f t="shared" si="1"/>
        <v>50.000000000000021</v>
      </c>
      <c r="H46">
        <f>VLOOKUP(A46,'6.3'!$A$4:$B$20,2,1)</f>
        <v>29</v>
      </c>
      <c r="I46" t="str">
        <f t="shared" si="0"/>
        <v>WIKMAT29</v>
      </c>
    </row>
    <row r="47" spans="1:9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3">
        <f t="shared" si="1"/>
        <v>99.999999999999972</v>
      </c>
      <c r="H47">
        <f>VLOOKUP(A47,'6.3'!$A$4:$B$20,2,1)</f>
        <v>29</v>
      </c>
      <c r="I47" t="str">
        <f t="shared" si="0"/>
        <v>WIKMAT29</v>
      </c>
    </row>
    <row r="48" spans="1:9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3">
        <f t="shared" si="1"/>
        <v>90</v>
      </c>
      <c r="H48">
        <f>VLOOKUP(A48,'6.3'!$A$4:$B$20,2,1)</f>
        <v>19</v>
      </c>
      <c r="I48" t="str">
        <f t="shared" si="0"/>
        <v>ZUZINF19</v>
      </c>
    </row>
    <row r="49" spans="1:9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3">
        <f t="shared" si="1"/>
        <v>90</v>
      </c>
      <c r="H49">
        <f>VLOOKUP(A49,'6.3'!$A$4:$B$20,2,1)</f>
        <v>20</v>
      </c>
      <c r="I49" t="str">
        <f t="shared" si="0"/>
        <v>BARINF20</v>
      </c>
    </row>
    <row r="50" spans="1:9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3">
        <f t="shared" si="1"/>
        <v>87.500000000000028</v>
      </c>
      <c r="H50">
        <f>VLOOKUP(A50,'6.3'!$A$4:$B$20,2,1)</f>
        <v>14</v>
      </c>
      <c r="I50" t="str">
        <f t="shared" si="0"/>
        <v>EWAMAT14</v>
      </c>
    </row>
    <row r="51" spans="1:9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3">
        <f t="shared" si="1"/>
        <v>70.000000000000071</v>
      </c>
      <c r="H51">
        <f>VLOOKUP(A51,'6.3'!$A$4:$B$20,2,1)</f>
        <v>16</v>
      </c>
      <c r="I51" t="str">
        <f t="shared" si="0"/>
        <v>ZBIFIZ16</v>
      </c>
    </row>
    <row r="52" spans="1:9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3">
        <f t="shared" si="1"/>
        <v>90</v>
      </c>
      <c r="H52">
        <f>VLOOKUP(A52,'6.3'!$A$4:$B$20,2,1)</f>
        <v>16</v>
      </c>
      <c r="I52" t="str">
        <f t="shared" si="0"/>
        <v>AGNINF16</v>
      </c>
    </row>
    <row r="53" spans="1:9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3">
        <f t="shared" si="1"/>
        <v>49.999999999999957</v>
      </c>
      <c r="H53">
        <f>VLOOKUP(A53,'6.3'!$A$4:$B$20,2,1)</f>
        <v>19</v>
      </c>
      <c r="I53" t="str">
        <f t="shared" si="0"/>
        <v>ZUZMAT19</v>
      </c>
    </row>
    <row r="54" spans="1:9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3">
        <f t="shared" si="1"/>
        <v>60.000000000000028</v>
      </c>
      <c r="H54">
        <f>VLOOKUP(A54,'6.3'!$A$4:$B$20,2,1)</f>
        <v>24</v>
      </c>
      <c r="I54" t="str">
        <f t="shared" si="0"/>
        <v>KATINF24</v>
      </c>
    </row>
    <row r="55" spans="1:9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3">
        <f t="shared" si="1"/>
        <v>89.999999999999915</v>
      </c>
      <c r="H55">
        <f>VLOOKUP(A55,'6.3'!$A$4:$B$20,2,1)</f>
        <v>16</v>
      </c>
      <c r="I55" t="str">
        <f t="shared" si="0"/>
        <v>AGNINF16</v>
      </c>
    </row>
    <row r="56" spans="1:9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3">
        <f t="shared" si="1"/>
        <v>49.999999999999986</v>
      </c>
      <c r="H56">
        <f>VLOOKUP(A56,'6.3'!$A$4:$B$20,2,1)</f>
        <v>24</v>
      </c>
      <c r="I56" t="str">
        <f t="shared" si="0"/>
        <v>JANFIZ24</v>
      </c>
    </row>
    <row r="57" spans="1:9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3">
        <f t="shared" si="1"/>
        <v>50.000000000000036</v>
      </c>
      <c r="H57">
        <f>VLOOKUP(A57,'6.3'!$A$4:$B$20,2,1)</f>
        <v>24</v>
      </c>
      <c r="I57" t="str">
        <f t="shared" si="0"/>
        <v>JANFIZ24</v>
      </c>
    </row>
    <row r="58" spans="1:9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3">
        <f t="shared" si="1"/>
        <v>40.000000000000014</v>
      </c>
      <c r="H58">
        <f>VLOOKUP(A58,'6.3'!$A$4:$B$20,2,1)</f>
        <v>18</v>
      </c>
      <c r="I58" t="str">
        <f t="shared" si="0"/>
        <v>JULFIZ18</v>
      </c>
    </row>
    <row r="59" spans="1:9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3">
        <f t="shared" si="1"/>
        <v>74.999999999999972</v>
      </c>
      <c r="H59">
        <f>VLOOKUP(A59,'6.3'!$A$4:$B$20,2,1)</f>
        <v>19</v>
      </c>
      <c r="I59" t="str">
        <f t="shared" si="0"/>
        <v>ZUZINF19</v>
      </c>
    </row>
    <row r="60" spans="1:9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3">
        <f t="shared" si="1"/>
        <v>59.999999999999943</v>
      </c>
      <c r="H60">
        <f>VLOOKUP(A60,'6.3'!$A$4:$B$20,2,1)</f>
        <v>16</v>
      </c>
      <c r="I60" t="str">
        <f t="shared" si="0"/>
        <v>AGNINF16</v>
      </c>
    </row>
    <row r="61" spans="1:9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3">
        <f t="shared" si="1"/>
        <v>40.000000000000014</v>
      </c>
      <c r="H61">
        <f>VLOOKUP(A61,'6.3'!$A$4:$B$20,2,1)</f>
        <v>22</v>
      </c>
      <c r="I61" t="str">
        <f t="shared" si="0"/>
        <v>MACFIZ22</v>
      </c>
    </row>
    <row r="62" spans="1:9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3">
        <f t="shared" si="1"/>
        <v>90.000000000000085</v>
      </c>
      <c r="H62">
        <f>VLOOKUP(A62,'6.3'!$A$4:$B$20,2,1)</f>
        <v>18</v>
      </c>
      <c r="I62" t="str">
        <f t="shared" si="0"/>
        <v>JULINF18</v>
      </c>
    </row>
    <row r="63" spans="1:9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3">
        <f t="shared" si="1"/>
        <v>59.999999999999943</v>
      </c>
      <c r="H63">
        <f>VLOOKUP(A63,'6.3'!$A$4:$B$20,2,1)</f>
        <v>20</v>
      </c>
      <c r="I63" t="str">
        <f t="shared" si="0"/>
        <v>BARINF20</v>
      </c>
    </row>
    <row r="64" spans="1:9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3">
        <f t="shared" si="1"/>
        <v>75.000000000000057</v>
      </c>
      <c r="H64">
        <f>VLOOKUP(A64,'6.3'!$A$4:$B$20,2,1)</f>
        <v>16</v>
      </c>
      <c r="I64" t="str">
        <f t="shared" si="0"/>
        <v>AGNINF16</v>
      </c>
    </row>
    <row r="65" spans="1:9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3">
        <f t="shared" si="1"/>
        <v>90</v>
      </c>
      <c r="H65">
        <f>VLOOKUP(A65,'6.3'!$A$4:$B$20,2,1)</f>
        <v>24</v>
      </c>
      <c r="I65" t="str">
        <f t="shared" si="0"/>
        <v>KATINF24</v>
      </c>
    </row>
    <row r="66" spans="1:9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3">
        <f t="shared" si="1"/>
        <v>79.999999999999986</v>
      </c>
      <c r="H66">
        <f>VLOOKUP(A66,'6.3'!$A$4:$B$20,2,1)</f>
        <v>22</v>
      </c>
      <c r="I66" t="str">
        <f t="shared" si="0"/>
        <v>MACFIZ22</v>
      </c>
    </row>
    <row r="67" spans="1:9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3">
        <f t="shared" si="1"/>
        <v>60</v>
      </c>
      <c r="H67">
        <f>VLOOKUP(A67,'6.3'!$A$4:$B$20,2,1)</f>
        <v>22</v>
      </c>
      <c r="I67" t="str">
        <f t="shared" ref="I67:I130" si="2">CONCATENATE(UPPER(CONCATENATE(LEFT(A67,3),LEFT(B67,3))),H67)</f>
        <v>MACFIZ22</v>
      </c>
    </row>
    <row r="68" spans="1:9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3">
        <f t="shared" ref="G68:G131" si="3">(E68-D68)*24*F68</f>
        <v>87.499999999999957</v>
      </c>
      <c r="H68">
        <f>VLOOKUP(A68,'6.3'!$A$4:$B$20,2,1)</f>
        <v>16</v>
      </c>
      <c r="I68" t="str">
        <f t="shared" si="2"/>
        <v>AGNMAT16</v>
      </c>
    </row>
    <row r="69" spans="1:9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3">
        <f t="shared" si="3"/>
        <v>80.000000000000028</v>
      </c>
      <c r="H69">
        <f>VLOOKUP(A69,'6.3'!$A$4:$B$20,2,1)</f>
        <v>1</v>
      </c>
      <c r="I69" t="str">
        <f t="shared" si="2"/>
        <v>PIOFIZ1</v>
      </c>
    </row>
    <row r="70" spans="1:9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3">
        <f t="shared" si="3"/>
        <v>49.999999999999986</v>
      </c>
      <c r="H70">
        <f>VLOOKUP(A70,'6.3'!$A$4:$B$20,2,1)</f>
        <v>18</v>
      </c>
      <c r="I70" t="str">
        <f t="shared" si="2"/>
        <v>JULFIZ18</v>
      </c>
    </row>
    <row r="71" spans="1:9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3">
        <f t="shared" si="3"/>
        <v>62.499999999999979</v>
      </c>
      <c r="H71">
        <f>VLOOKUP(A71,'6.3'!$A$4:$B$20,2,1)</f>
        <v>29</v>
      </c>
      <c r="I71" t="str">
        <f t="shared" si="2"/>
        <v>WIKMAT29</v>
      </c>
    </row>
    <row r="72" spans="1:9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3">
        <f t="shared" si="3"/>
        <v>80.000000000000028</v>
      </c>
      <c r="H72">
        <f>VLOOKUP(A72,'6.3'!$A$4:$B$20,2,1)</f>
        <v>24</v>
      </c>
      <c r="I72" t="str">
        <f t="shared" si="2"/>
        <v>JANFIZ24</v>
      </c>
    </row>
    <row r="73" spans="1:9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3">
        <f t="shared" si="3"/>
        <v>79.999999999999986</v>
      </c>
      <c r="H73">
        <f>VLOOKUP(A73,'6.3'!$A$4:$B$20,2,1)</f>
        <v>24</v>
      </c>
      <c r="I73" t="str">
        <f t="shared" si="2"/>
        <v>JANFIZ24</v>
      </c>
    </row>
    <row r="74" spans="1:9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3">
        <f t="shared" si="3"/>
        <v>105.00000000000003</v>
      </c>
      <c r="H74">
        <f>VLOOKUP(A74,'6.3'!$A$4:$B$20,2,1)</f>
        <v>20</v>
      </c>
      <c r="I74" t="str">
        <f t="shared" si="2"/>
        <v>BARINF20</v>
      </c>
    </row>
    <row r="75" spans="1:9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3">
        <f t="shared" si="3"/>
        <v>90</v>
      </c>
      <c r="H75">
        <f>VLOOKUP(A75,'6.3'!$A$4:$B$20,2,1)</f>
        <v>20</v>
      </c>
      <c r="I75" t="str">
        <f t="shared" si="2"/>
        <v>BARINF20</v>
      </c>
    </row>
    <row r="76" spans="1:9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3">
        <f t="shared" si="3"/>
        <v>99.999999999999915</v>
      </c>
      <c r="H76">
        <f>VLOOKUP(A76,'6.3'!$A$4:$B$20,2,1)</f>
        <v>18</v>
      </c>
      <c r="I76" t="str">
        <f t="shared" si="2"/>
        <v>ZDZMAT18</v>
      </c>
    </row>
    <row r="77" spans="1:9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3">
        <f t="shared" si="3"/>
        <v>60.000000000000028</v>
      </c>
      <c r="H77">
        <f>VLOOKUP(A77,'6.3'!$A$4:$B$20,2,1)</f>
        <v>19</v>
      </c>
      <c r="I77" t="str">
        <f t="shared" si="2"/>
        <v>ZUZINF19</v>
      </c>
    </row>
    <row r="78" spans="1:9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3">
        <f t="shared" si="3"/>
        <v>49.999999999999986</v>
      </c>
      <c r="H78">
        <f>VLOOKUP(A78,'6.3'!$A$4:$B$20,2,1)</f>
        <v>22</v>
      </c>
      <c r="I78" t="str">
        <f t="shared" si="2"/>
        <v>MACFIZ22</v>
      </c>
    </row>
    <row r="79" spans="1:9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3">
        <f t="shared" si="3"/>
        <v>87.500000000000028</v>
      </c>
      <c r="H79">
        <f>VLOOKUP(A79,'6.3'!$A$4:$B$20,2,1)</f>
        <v>14</v>
      </c>
      <c r="I79" t="str">
        <f t="shared" si="2"/>
        <v>EWAMAT14</v>
      </c>
    </row>
    <row r="80" spans="1:9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3">
        <f t="shared" si="3"/>
        <v>59.999999999999943</v>
      </c>
      <c r="H80">
        <f>VLOOKUP(A80,'6.3'!$A$4:$B$20,2,1)</f>
        <v>1</v>
      </c>
      <c r="I80" t="str">
        <f t="shared" si="2"/>
        <v>ANDINF1</v>
      </c>
    </row>
    <row r="81" spans="1:9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3">
        <f t="shared" si="3"/>
        <v>70.000000000000071</v>
      </c>
      <c r="H81">
        <f>VLOOKUP(A81,'6.3'!$A$4:$B$20,2,1)</f>
        <v>22</v>
      </c>
      <c r="I81" t="str">
        <f t="shared" si="2"/>
        <v>MACFIZ22</v>
      </c>
    </row>
    <row r="82" spans="1:9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3">
        <f t="shared" si="3"/>
        <v>75</v>
      </c>
      <c r="H82">
        <f>VLOOKUP(A82,'6.3'!$A$4:$B$20,2,1)</f>
        <v>14</v>
      </c>
      <c r="I82" t="str">
        <f t="shared" si="2"/>
        <v>EWAMAT14</v>
      </c>
    </row>
    <row r="83" spans="1:9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3">
        <f t="shared" si="3"/>
        <v>50.000000000000021</v>
      </c>
      <c r="H83">
        <f>VLOOKUP(A83,'6.3'!$A$4:$B$20,2,1)</f>
        <v>29</v>
      </c>
      <c r="I83" t="str">
        <f t="shared" si="2"/>
        <v>WIKMAT29</v>
      </c>
    </row>
    <row r="84" spans="1:9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3">
        <f t="shared" si="3"/>
        <v>79.999999999999986</v>
      </c>
      <c r="H84">
        <f>VLOOKUP(A84,'6.3'!$A$4:$B$20,2,1)</f>
        <v>24</v>
      </c>
      <c r="I84" t="str">
        <f t="shared" si="2"/>
        <v>JANFIZ24</v>
      </c>
    </row>
    <row r="85" spans="1:9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3">
        <f t="shared" si="3"/>
        <v>39.999999999999964</v>
      </c>
      <c r="H85">
        <f>VLOOKUP(A85,'6.3'!$A$4:$B$20,2,1)</f>
        <v>16</v>
      </c>
      <c r="I85" t="str">
        <f t="shared" si="2"/>
        <v>ZBIFIZ16</v>
      </c>
    </row>
    <row r="86" spans="1:9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3">
        <f t="shared" si="3"/>
        <v>49.999999999999957</v>
      </c>
      <c r="H86">
        <f>VLOOKUP(A86,'6.3'!$A$4:$B$20,2,1)</f>
        <v>29</v>
      </c>
      <c r="I86" t="str">
        <f t="shared" si="2"/>
        <v>WIKMAT29</v>
      </c>
    </row>
    <row r="87" spans="1:9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3">
        <f t="shared" si="3"/>
        <v>50.000000000000085</v>
      </c>
      <c r="H87">
        <f>VLOOKUP(A87,'6.3'!$A$4:$B$20,2,1)</f>
        <v>18</v>
      </c>
      <c r="I87" t="str">
        <f t="shared" si="2"/>
        <v>ZDZMAT18</v>
      </c>
    </row>
    <row r="88" spans="1:9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3">
        <f t="shared" si="3"/>
        <v>60</v>
      </c>
      <c r="H88">
        <f>VLOOKUP(A88,'6.3'!$A$4:$B$20,2,1)</f>
        <v>24</v>
      </c>
      <c r="I88" t="str">
        <f t="shared" si="2"/>
        <v>JANFIZ24</v>
      </c>
    </row>
    <row r="89" spans="1:9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3">
        <f t="shared" si="3"/>
        <v>49.999999999999986</v>
      </c>
      <c r="H89">
        <f>VLOOKUP(A89,'6.3'!$A$4:$B$20,2,1)</f>
        <v>16</v>
      </c>
      <c r="I89" t="str">
        <f t="shared" si="2"/>
        <v>ZBIFIZ16</v>
      </c>
    </row>
    <row r="90" spans="1:9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3">
        <f t="shared" si="3"/>
        <v>39.999999999999964</v>
      </c>
      <c r="H90">
        <f>VLOOKUP(A90,'6.3'!$A$4:$B$20,2,1)</f>
        <v>22</v>
      </c>
      <c r="I90" t="str">
        <f t="shared" si="2"/>
        <v>MACFIZ22</v>
      </c>
    </row>
    <row r="91" spans="1:9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3">
        <f t="shared" si="3"/>
        <v>90</v>
      </c>
      <c r="H91">
        <f>VLOOKUP(A91,'6.3'!$A$4:$B$20,2,1)</f>
        <v>24</v>
      </c>
      <c r="I91" t="str">
        <f t="shared" si="2"/>
        <v>KATINF24</v>
      </c>
    </row>
    <row r="92" spans="1:9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3">
        <f t="shared" si="3"/>
        <v>90</v>
      </c>
      <c r="H92">
        <f>VLOOKUP(A92,'6.3'!$A$4:$B$20,2,1)</f>
        <v>16</v>
      </c>
      <c r="I92" t="str">
        <f t="shared" si="2"/>
        <v>ZBIINF16</v>
      </c>
    </row>
    <row r="93" spans="1:9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3">
        <f t="shared" si="3"/>
        <v>74.999999999999972</v>
      </c>
      <c r="H93">
        <f>VLOOKUP(A93,'6.3'!$A$4:$B$20,2,1)</f>
        <v>16</v>
      </c>
      <c r="I93" t="str">
        <f t="shared" si="2"/>
        <v>AGNINF16</v>
      </c>
    </row>
    <row r="94" spans="1:9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3">
        <f t="shared" si="3"/>
        <v>60.000000000000028</v>
      </c>
      <c r="H94">
        <f>VLOOKUP(A94,'6.3'!$A$4:$B$20,2,1)</f>
        <v>16</v>
      </c>
      <c r="I94" t="str">
        <f t="shared" si="2"/>
        <v>AGNINF16</v>
      </c>
    </row>
    <row r="95" spans="1:9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3">
        <f t="shared" si="3"/>
        <v>70.000000000000014</v>
      </c>
      <c r="H95">
        <f>VLOOKUP(A95,'6.3'!$A$4:$B$20,2,1)</f>
        <v>18</v>
      </c>
      <c r="I95" t="str">
        <f t="shared" si="2"/>
        <v>ZDZFIZ18</v>
      </c>
    </row>
    <row r="96" spans="1:9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3">
        <f t="shared" si="3"/>
        <v>80.000000000000028</v>
      </c>
      <c r="H96">
        <f>VLOOKUP(A96,'6.3'!$A$4:$B$20,2,1)</f>
        <v>22</v>
      </c>
      <c r="I96" t="str">
        <f t="shared" si="2"/>
        <v>MACFIZ22</v>
      </c>
    </row>
    <row r="97" spans="1:9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3">
        <f t="shared" si="3"/>
        <v>59.999999999999943</v>
      </c>
      <c r="H97">
        <f>VLOOKUP(A97,'6.3'!$A$4:$B$20,2,1)</f>
        <v>20</v>
      </c>
      <c r="I97" t="str">
        <f t="shared" si="2"/>
        <v>BARINF20</v>
      </c>
    </row>
    <row r="98" spans="1:9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3">
        <f t="shared" si="3"/>
        <v>90</v>
      </c>
      <c r="H98">
        <f>VLOOKUP(A98,'6.3'!$A$4:$B$20,2,1)</f>
        <v>19</v>
      </c>
      <c r="I98" t="str">
        <f t="shared" si="2"/>
        <v>ZUZINF19</v>
      </c>
    </row>
    <row r="99" spans="1:9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3">
        <f t="shared" si="3"/>
        <v>49.999999999999986</v>
      </c>
      <c r="H99">
        <f>VLOOKUP(A99,'6.3'!$A$4:$B$20,2,1)</f>
        <v>24</v>
      </c>
      <c r="I99" t="str">
        <f t="shared" si="2"/>
        <v>JANFIZ24</v>
      </c>
    </row>
    <row r="100" spans="1:9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3">
        <f t="shared" si="3"/>
        <v>50.000000000000021</v>
      </c>
      <c r="H100">
        <f>VLOOKUP(A100,'6.3'!$A$4:$B$20,2,1)</f>
        <v>1</v>
      </c>
      <c r="I100" t="str">
        <f t="shared" si="2"/>
        <v>MARMAT1</v>
      </c>
    </row>
    <row r="101" spans="1:9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3">
        <f t="shared" si="3"/>
        <v>60.000000000000028</v>
      </c>
      <c r="H101">
        <f>VLOOKUP(A101,'6.3'!$A$4:$B$20,2,1)</f>
        <v>16</v>
      </c>
      <c r="I101" t="str">
        <f t="shared" si="2"/>
        <v>ZBIINF16</v>
      </c>
    </row>
    <row r="102" spans="1:9" x14ac:dyDescent="0.2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s="3">
        <f t="shared" si="3"/>
        <v>119.99999999999997</v>
      </c>
      <c r="H102">
        <f>VLOOKUP(A102,'6.3'!$A$4:$B$20,2,1)</f>
        <v>20</v>
      </c>
      <c r="I102" t="str">
        <f t="shared" si="2"/>
        <v>BARINF20</v>
      </c>
    </row>
    <row r="103" spans="1:9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3">
        <f t="shared" si="3"/>
        <v>87.500000000000028</v>
      </c>
      <c r="H103">
        <f>VLOOKUP(A103,'6.3'!$A$4:$B$20,2,1)</f>
        <v>14</v>
      </c>
      <c r="I103" t="str">
        <f t="shared" si="2"/>
        <v>EWAMAT14</v>
      </c>
    </row>
    <row r="104" spans="1:9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3">
        <f t="shared" si="3"/>
        <v>59.999999999999943</v>
      </c>
      <c r="H104">
        <f>VLOOKUP(A104,'6.3'!$A$4:$B$20,2,1)</f>
        <v>22</v>
      </c>
      <c r="I104" t="str">
        <f t="shared" si="2"/>
        <v>MACFIZ22</v>
      </c>
    </row>
    <row r="105" spans="1:9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3">
        <f t="shared" si="3"/>
        <v>50.000000000000085</v>
      </c>
      <c r="H105">
        <f>VLOOKUP(A105,'6.3'!$A$4:$B$20,2,1)</f>
        <v>14</v>
      </c>
      <c r="I105" t="str">
        <f t="shared" si="2"/>
        <v>EWAMAT14</v>
      </c>
    </row>
    <row r="106" spans="1:9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3">
        <f t="shared" si="3"/>
        <v>75</v>
      </c>
      <c r="H106">
        <f>VLOOKUP(A106,'6.3'!$A$4:$B$20,2,1)</f>
        <v>18</v>
      </c>
      <c r="I106" t="str">
        <f t="shared" si="2"/>
        <v>ZDZMAT18</v>
      </c>
    </row>
    <row r="107" spans="1:9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3">
        <f t="shared" si="3"/>
        <v>39.999999999999964</v>
      </c>
      <c r="H107">
        <f>VLOOKUP(A107,'6.3'!$A$4:$B$20,2,1)</f>
        <v>22</v>
      </c>
      <c r="I107" t="str">
        <f t="shared" si="2"/>
        <v>MACFIZ22</v>
      </c>
    </row>
    <row r="108" spans="1:9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3">
        <f t="shared" si="3"/>
        <v>105.00000000000003</v>
      </c>
      <c r="H108">
        <f>VLOOKUP(A108,'6.3'!$A$4:$B$20,2,1)</f>
        <v>24</v>
      </c>
      <c r="I108" t="str">
        <f t="shared" si="2"/>
        <v>KATINF24</v>
      </c>
    </row>
    <row r="109" spans="1:9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3">
        <f t="shared" si="3"/>
        <v>40.000000000000014</v>
      </c>
      <c r="H109">
        <f>VLOOKUP(A109,'6.3'!$A$4:$B$20,2,1)</f>
        <v>18</v>
      </c>
      <c r="I109" t="str">
        <f t="shared" si="2"/>
        <v>JULFIZ18</v>
      </c>
    </row>
    <row r="110" spans="1:9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3">
        <f t="shared" si="3"/>
        <v>90</v>
      </c>
      <c r="H110">
        <f>VLOOKUP(A110,'6.3'!$A$4:$B$20,2,1)</f>
        <v>19</v>
      </c>
      <c r="I110" t="str">
        <f t="shared" si="2"/>
        <v>ZUZINF19</v>
      </c>
    </row>
    <row r="111" spans="1:9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3">
        <f t="shared" si="3"/>
        <v>105.00000000000003</v>
      </c>
      <c r="H111">
        <f>VLOOKUP(A111,'6.3'!$A$4:$B$20,2,1)</f>
        <v>1</v>
      </c>
      <c r="I111" t="str">
        <f t="shared" si="2"/>
        <v>PATINF1</v>
      </c>
    </row>
    <row r="112" spans="1:9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3">
        <f t="shared" si="3"/>
        <v>69.999999999999972</v>
      </c>
      <c r="H112">
        <f>VLOOKUP(A112,'6.3'!$A$4:$B$20,2,1)</f>
        <v>24</v>
      </c>
      <c r="I112" t="str">
        <f t="shared" si="2"/>
        <v>JANFIZ24</v>
      </c>
    </row>
    <row r="113" spans="1:9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3">
        <f t="shared" si="3"/>
        <v>74.999999999999972</v>
      </c>
      <c r="H113">
        <f>VLOOKUP(A113,'6.3'!$A$4:$B$20,2,1)</f>
        <v>24</v>
      </c>
      <c r="I113" t="str">
        <f t="shared" si="2"/>
        <v>KATINF24</v>
      </c>
    </row>
    <row r="114" spans="1:9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3">
        <f t="shared" si="3"/>
        <v>50.000000000000021</v>
      </c>
      <c r="H114">
        <f>VLOOKUP(A114,'6.3'!$A$4:$B$20,2,1)</f>
        <v>18</v>
      </c>
      <c r="I114" t="str">
        <f t="shared" si="2"/>
        <v>ZDZMAT18</v>
      </c>
    </row>
    <row r="115" spans="1:9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3">
        <f t="shared" si="3"/>
        <v>60</v>
      </c>
      <c r="H115">
        <f>VLOOKUP(A115,'6.3'!$A$4:$B$20,2,1)</f>
        <v>22</v>
      </c>
      <c r="I115" t="str">
        <f t="shared" si="2"/>
        <v>MACFIZ22</v>
      </c>
    </row>
    <row r="116" spans="1:9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3">
        <f t="shared" si="3"/>
        <v>90</v>
      </c>
      <c r="H116">
        <f>VLOOKUP(A116,'6.3'!$A$4:$B$20,2,1)</f>
        <v>10</v>
      </c>
      <c r="I116" t="str">
        <f t="shared" si="2"/>
        <v>ANNINF10</v>
      </c>
    </row>
    <row r="117" spans="1:9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3">
        <f t="shared" si="3"/>
        <v>75.000000000000057</v>
      </c>
      <c r="H117">
        <f>VLOOKUP(A117,'6.3'!$A$4:$B$20,2,1)</f>
        <v>16</v>
      </c>
      <c r="I117" t="str">
        <f t="shared" si="2"/>
        <v>AGNINF16</v>
      </c>
    </row>
    <row r="118" spans="1:9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3">
        <f t="shared" si="3"/>
        <v>59.999999999999943</v>
      </c>
      <c r="H118">
        <f>VLOOKUP(A118,'6.3'!$A$4:$B$20,2,1)</f>
        <v>18</v>
      </c>
      <c r="I118" t="str">
        <f t="shared" si="2"/>
        <v>JULINF18</v>
      </c>
    </row>
    <row r="119" spans="1:9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3">
        <f t="shared" si="3"/>
        <v>60</v>
      </c>
      <c r="H119">
        <f>VLOOKUP(A119,'6.3'!$A$4:$B$20,2,1)</f>
        <v>24</v>
      </c>
      <c r="I119" t="str">
        <f t="shared" si="2"/>
        <v>JANFIZ24</v>
      </c>
    </row>
    <row r="120" spans="1:9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3">
        <f t="shared" si="3"/>
        <v>49.999999999999986</v>
      </c>
      <c r="H120">
        <f>VLOOKUP(A120,'6.3'!$A$4:$B$20,2,1)</f>
        <v>16</v>
      </c>
      <c r="I120" t="str">
        <f t="shared" si="2"/>
        <v>ZBIFIZ16</v>
      </c>
    </row>
    <row r="121" spans="1:9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3">
        <f t="shared" si="3"/>
        <v>74.999999999999972</v>
      </c>
      <c r="H121">
        <f>VLOOKUP(A121,'6.3'!$A$4:$B$20,2,1)</f>
        <v>19</v>
      </c>
      <c r="I121" t="str">
        <f t="shared" si="2"/>
        <v>ZUZINF19</v>
      </c>
    </row>
    <row r="122" spans="1:9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3">
        <f t="shared" si="3"/>
        <v>49.999999999999986</v>
      </c>
      <c r="H122">
        <f>VLOOKUP(A122,'6.3'!$A$4:$B$20,2,1)</f>
        <v>24</v>
      </c>
      <c r="I122" t="str">
        <f t="shared" si="2"/>
        <v>JANFIZ24</v>
      </c>
    </row>
    <row r="123" spans="1:9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3">
        <f t="shared" si="3"/>
        <v>60.000000000000028</v>
      </c>
      <c r="H123">
        <f>VLOOKUP(A123,'6.3'!$A$4:$B$20,2,1)</f>
        <v>16</v>
      </c>
      <c r="I123" t="str">
        <f t="shared" si="2"/>
        <v>ZBIINF16</v>
      </c>
    </row>
    <row r="124" spans="1:9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3">
        <f t="shared" si="3"/>
        <v>105.00000000000003</v>
      </c>
      <c r="H124">
        <f>VLOOKUP(A124,'6.3'!$A$4:$B$20,2,1)</f>
        <v>20</v>
      </c>
      <c r="I124" t="str">
        <f t="shared" si="2"/>
        <v>BARINF20</v>
      </c>
    </row>
    <row r="125" spans="1:9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3">
        <f t="shared" si="3"/>
        <v>90</v>
      </c>
      <c r="H125">
        <f>VLOOKUP(A125,'6.3'!$A$4:$B$20,2,1)</f>
        <v>24</v>
      </c>
      <c r="I125" t="str">
        <f t="shared" si="2"/>
        <v>KATINF24</v>
      </c>
    </row>
    <row r="126" spans="1:9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3">
        <f t="shared" si="3"/>
        <v>90</v>
      </c>
      <c r="H126">
        <f>VLOOKUP(A126,'6.3'!$A$4:$B$20,2,1)</f>
        <v>24</v>
      </c>
      <c r="I126" t="str">
        <f t="shared" si="2"/>
        <v>KATINF24</v>
      </c>
    </row>
    <row r="127" spans="1:9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3">
        <f t="shared" si="3"/>
        <v>60.000000000000028</v>
      </c>
      <c r="H127">
        <f>VLOOKUP(A127,'6.3'!$A$4:$B$20,2,1)</f>
        <v>10</v>
      </c>
      <c r="I127" t="str">
        <f t="shared" si="2"/>
        <v>ANNINF10</v>
      </c>
    </row>
    <row r="128" spans="1:9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3">
        <f t="shared" si="3"/>
        <v>105.00000000000003</v>
      </c>
      <c r="H128">
        <f>VLOOKUP(A128,'6.3'!$A$4:$B$20,2,1)</f>
        <v>20</v>
      </c>
      <c r="I128" t="str">
        <f t="shared" si="2"/>
        <v>BARINF20</v>
      </c>
    </row>
    <row r="129" spans="1:9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3">
        <f t="shared" si="3"/>
        <v>89.999999999999915</v>
      </c>
      <c r="H129">
        <f>VLOOKUP(A129,'6.3'!$A$4:$B$20,2,1)</f>
        <v>24</v>
      </c>
      <c r="I129" t="str">
        <f t="shared" si="2"/>
        <v>KATINF24</v>
      </c>
    </row>
    <row r="130" spans="1:9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3">
        <f t="shared" si="3"/>
        <v>60.000000000000107</v>
      </c>
      <c r="H130">
        <f>VLOOKUP(A130,'6.3'!$A$4:$B$20,2,1)</f>
        <v>10</v>
      </c>
      <c r="I130" t="str">
        <f t="shared" si="2"/>
        <v>ANNINF10</v>
      </c>
    </row>
    <row r="131" spans="1:9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3">
        <f t="shared" si="3"/>
        <v>62.499999999999915</v>
      </c>
      <c r="H131">
        <f>VLOOKUP(A131,'6.3'!$A$4:$B$20,2,1)</f>
        <v>19</v>
      </c>
      <c r="I131" t="str">
        <f t="shared" ref="I131:I194" si="4">CONCATENATE(UPPER(CONCATENATE(LEFT(A131,3),LEFT(B131,3))),H131)</f>
        <v>ZUZMAT19</v>
      </c>
    </row>
    <row r="132" spans="1:9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3">
        <f t="shared" ref="G132:G195" si="5">(E132-D132)*24*F132</f>
        <v>90</v>
      </c>
      <c r="H132">
        <f>VLOOKUP(A132,'6.3'!$A$4:$B$20,2,1)</f>
        <v>24</v>
      </c>
      <c r="I132" t="str">
        <f t="shared" si="4"/>
        <v>KATINF24</v>
      </c>
    </row>
    <row r="133" spans="1:9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3">
        <f t="shared" si="5"/>
        <v>70.000000000000014</v>
      </c>
      <c r="H133">
        <f>VLOOKUP(A133,'6.3'!$A$4:$B$20,2,1)</f>
        <v>16</v>
      </c>
      <c r="I133" t="str">
        <f t="shared" si="4"/>
        <v>ZBIFIZ16</v>
      </c>
    </row>
    <row r="134" spans="1:9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3">
        <f t="shared" si="5"/>
        <v>104.99999999999994</v>
      </c>
      <c r="H134">
        <f>VLOOKUP(A134,'6.3'!$A$4:$B$20,2,1)</f>
        <v>10</v>
      </c>
      <c r="I134" t="str">
        <f t="shared" si="4"/>
        <v>ANNINF10</v>
      </c>
    </row>
    <row r="135" spans="1:9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3">
        <f t="shared" si="5"/>
        <v>49.999999999999957</v>
      </c>
      <c r="H135">
        <f>VLOOKUP(A135,'6.3'!$A$4:$B$20,2,1)</f>
        <v>29</v>
      </c>
      <c r="I135" t="str">
        <f t="shared" si="4"/>
        <v>WIKMAT29</v>
      </c>
    </row>
    <row r="136" spans="1:9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3">
        <f t="shared" si="5"/>
        <v>75</v>
      </c>
      <c r="H136">
        <f>VLOOKUP(A136,'6.3'!$A$4:$B$20,2,1)</f>
        <v>29</v>
      </c>
      <c r="I136" t="str">
        <f t="shared" si="4"/>
        <v>WIKMAT29</v>
      </c>
    </row>
    <row r="137" spans="1:9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3">
        <f t="shared" si="5"/>
        <v>74.999999999999972</v>
      </c>
      <c r="H137">
        <f>VLOOKUP(A137,'6.3'!$A$4:$B$20,2,1)</f>
        <v>10</v>
      </c>
      <c r="I137" t="str">
        <f t="shared" si="4"/>
        <v>ANNINF10</v>
      </c>
    </row>
    <row r="138" spans="1:9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3">
        <f t="shared" si="5"/>
        <v>59.999999999999943</v>
      </c>
      <c r="H138">
        <f>VLOOKUP(A138,'6.3'!$A$4:$B$20,2,1)</f>
        <v>10</v>
      </c>
      <c r="I138" t="str">
        <f t="shared" si="4"/>
        <v>ANNINF10</v>
      </c>
    </row>
    <row r="139" spans="1:9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3">
        <f t="shared" si="5"/>
        <v>99.999999999999915</v>
      </c>
      <c r="H139">
        <f>VLOOKUP(A139,'6.3'!$A$4:$B$20,2,1)</f>
        <v>14</v>
      </c>
      <c r="I139" t="str">
        <f t="shared" si="4"/>
        <v>EWAMAT14</v>
      </c>
    </row>
    <row r="140" spans="1:9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3">
        <f t="shared" si="5"/>
        <v>104.99999999999994</v>
      </c>
      <c r="H140">
        <f>VLOOKUP(A140,'6.3'!$A$4:$B$20,2,1)</f>
        <v>18</v>
      </c>
      <c r="I140" t="str">
        <f t="shared" si="4"/>
        <v>JULINF18</v>
      </c>
    </row>
    <row r="141" spans="1:9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3">
        <f t="shared" si="5"/>
        <v>99.999999999999972</v>
      </c>
      <c r="H141">
        <f>VLOOKUP(A141,'6.3'!$A$4:$B$20,2,1)</f>
        <v>16</v>
      </c>
      <c r="I141" t="str">
        <f t="shared" si="4"/>
        <v>AGNMAT16</v>
      </c>
    </row>
    <row r="142" spans="1:9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3">
        <f t="shared" si="5"/>
        <v>50.000000000000021</v>
      </c>
      <c r="H142">
        <f>VLOOKUP(A142,'6.3'!$A$4:$B$20,2,1)</f>
        <v>18</v>
      </c>
      <c r="I142" t="str">
        <f t="shared" si="4"/>
        <v>ZDZMAT18</v>
      </c>
    </row>
    <row r="143" spans="1:9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3">
        <f t="shared" si="5"/>
        <v>80.000000000000028</v>
      </c>
      <c r="H143">
        <f>VLOOKUP(A143,'6.3'!$A$4:$B$20,2,1)</f>
        <v>18</v>
      </c>
      <c r="I143" t="str">
        <f t="shared" si="4"/>
        <v>JULFIZ18</v>
      </c>
    </row>
    <row r="144" spans="1:9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3">
        <f t="shared" si="5"/>
        <v>104.99999999999994</v>
      </c>
      <c r="H144">
        <f>VLOOKUP(A144,'6.3'!$A$4:$B$20,2,1)</f>
        <v>20</v>
      </c>
      <c r="I144" t="str">
        <f t="shared" si="4"/>
        <v>BARINF20</v>
      </c>
    </row>
    <row r="145" spans="1:9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3">
        <f t="shared" si="5"/>
        <v>90</v>
      </c>
      <c r="H145">
        <f>VLOOKUP(A145,'6.3'!$A$4:$B$20,2,1)</f>
        <v>24</v>
      </c>
      <c r="I145" t="str">
        <f t="shared" si="4"/>
        <v>KATINF24</v>
      </c>
    </row>
    <row r="146" spans="1:9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3">
        <f t="shared" si="5"/>
        <v>100.00000000000004</v>
      </c>
      <c r="H146">
        <f>VLOOKUP(A146,'6.3'!$A$4:$B$20,2,1)</f>
        <v>14</v>
      </c>
      <c r="I146" t="str">
        <f t="shared" si="4"/>
        <v>EWAMAT14</v>
      </c>
    </row>
    <row r="147" spans="1:9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3">
        <f t="shared" si="5"/>
        <v>40.000000000000071</v>
      </c>
      <c r="H147">
        <f>VLOOKUP(A147,'6.3'!$A$4:$B$20,2,1)</f>
        <v>24</v>
      </c>
      <c r="I147" t="str">
        <f t="shared" si="4"/>
        <v>JANFIZ24</v>
      </c>
    </row>
    <row r="148" spans="1:9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3">
        <f t="shared" si="5"/>
        <v>99.999999999999972</v>
      </c>
      <c r="H148">
        <f>VLOOKUP(A148,'6.3'!$A$4:$B$20,2,1)</f>
        <v>14</v>
      </c>
      <c r="I148" t="str">
        <f t="shared" si="4"/>
        <v>EWAMAT14</v>
      </c>
    </row>
    <row r="149" spans="1:9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3">
        <f t="shared" si="5"/>
        <v>74.999999999999972</v>
      </c>
      <c r="H149">
        <f>VLOOKUP(A149,'6.3'!$A$4:$B$20,2,1)</f>
        <v>20</v>
      </c>
      <c r="I149" t="str">
        <f t="shared" si="4"/>
        <v>BARINF20</v>
      </c>
    </row>
    <row r="150" spans="1:9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3">
        <f t="shared" si="5"/>
        <v>75</v>
      </c>
      <c r="H150">
        <f>VLOOKUP(A150,'6.3'!$A$4:$B$20,2,1)</f>
        <v>29</v>
      </c>
      <c r="I150" t="str">
        <f t="shared" si="4"/>
        <v>WIKMAT29</v>
      </c>
    </row>
    <row r="151" spans="1:9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3">
        <f t="shared" si="5"/>
        <v>87.500000000000085</v>
      </c>
      <c r="H151">
        <f>VLOOKUP(A151,'6.3'!$A$4:$B$20,2,1)</f>
        <v>16</v>
      </c>
      <c r="I151" t="str">
        <f t="shared" si="4"/>
        <v>AGNMAT16</v>
      </c>
    </row>
    <row r="152" spans="1:9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3">
        <f t="shared" si="5"/>
        <v>75</v>
      </c>
      <c r="H152">
        <f>VLOOKUP(A152,'6.3'!$A$4:$B$20,2,1)</f>
        <v>29</v>
      </c>
      <c r="I152" t="str">
        <f t="shared" si="4"/>
        <v>WIKMAT29</v>
      </c>
    </row>
    <row r="153" spans="1:9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3">
        <f t="shared" si="5"/>
        <v>90.000000000000085</v>
      </c>
      <c r="H153">
        <f>VLOOKUP(A153,'6.3'!$A$4:$B$20,2,1)</f>
        <v>10</v>
      </c>
      <c r="I153" t="str">
        <f t="shared" si="4"/>
        <v>ANNINF10</v>
      </c>
    </row>
    <row r="154" spans="1:9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3">
        <f t="shared" si="5"/>
        <v>90</v>
      </c>
      <c r="H154">
        <f>VLOOKUP(A154,'6.3'!$A$4:$B$20,2,1)</f>
        <v>24</v>
      </c>
      <c r="I154" t="str">
        <f t="shared" si="4"/>
        <v>KATINF24</v>
      </c>
    </row>
    <row r="155" spans="1:9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3">
        <f t="shared" si="5"/>
        <v>50.000000000000036</v>
      </c>
      <c r="H155">
        <f>VLOOKUP(A155,'6.3'!$A$4:$B$20,2,1)</f>
        <v>22</v>
      </c>
      <c r="I155" t="str">
        <f t="shared" si="4"/>
        <v>MACFIZ22</v>
      </c>
    </row>
    <row r="156" spans="1:9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3">
        <f t="shared" si="5"/>
        <v>60</v>
      </c>
      <c r="H156">
        <f>VLOOKUP(A156,'6.3'!$A$4:$B$20,2,1)</f>
        <v>22</v>
      </c>
      <c r="I156" t="str">
        <f t="shared" si="4"/>
        <v>MACFIZ22</v>
      </c>
    </row>
    <row r="157" spans="1:9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3">
        <f t="shared" si="5"/>
        <v>60.000000000000028</v>
      </c>
      <c r="H157">
        <f>VLOOKUP(A157,'6.3'!$A$4:$B$20,2,1)</f>
        <v>18</v>
      </c>
      <c r="I157" t="str">
        <f t="shared" si="4"/>
        <v>JULINF18</v>
      </c>
    </row>
    <row r="158" spans="1:9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3">
        <f t="shared" si="5"/>
        <v>70.000000000000014</v>
      </c>
      <c r="H158">
        <f>VLOOKUP(A158,'6.3'!$A$4:$B$20,2,1)</f>
        <v>18</v>
      </c>
      <c r="I158" t="str">
        <f t="shared" si="4"/>
        <v>JULFIZ18</v>
      </c>
    </row>
    <row r="159" spans="1:9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3">
        <f t="shared" si="5"/>
        <v>79.999999999999986</v>
      </c>
      <c r="H159">
        <f>VLOOKUP(A159,'6.3'!$A$4:$B$20,2,1)</f>
        <v>18</v>
      </c>
      <c r="I159" t="str">
        <f t="shared" si="4"/>
        <v>ZDZFIZ18</v>
      </c>
    </row>
    <row r="160" spans="1:9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3">
        <f t="shared" si="5"/>
        <v>74.999999999999972</v>
      </c>
      <c r="H160">
        <f>VLOOKUP(A160,'6.3'!$A$4:$B$20,2,1)</f>
        <v>10</v>
      </c>
      <c r="I160" t="str">
        <f t="shared" si="4"/>
        <v>ANNINF10</v>
      </c>
    </row>
    <row r="161" spans="1:9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3">
        <f t="shared" si="5"/>
        <v>62.499999999999979</v>
      </c>
      <c r="H161">
        <f>VLOOKUP(A161,'6.3'!$A$4:$B$20,2,1)</f>
        <v>14</v>
      </c>
      <c r="I161" t="str">
        <f t="shared" si="4"/>
        <v>EWAMAT14</v>
      </c>
    </row>
    <row r="162" spans="1:9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3">
        <f t="shared" si="5"/>
        <v>99.999999999999972</v>
      </c>
      <c r="H162">
        <f>VLOOKUP(A162,'6.3'!$A$4:$B$20,2,1)</f>
        <v>19</v>
      </c>
      <c r="I162" t="str">
        <f t="shared" si="4"/>
        <v>ZUZMAT19</v>
      </c>
    </row>
    <row r="163" spans="1:9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3">
        <f t="shared" si="5"/>
        <v>49.999999999999957</v>
      </c>
      <c r="H163">
        <f>VLOOKUP(A163,'6.3'!$A$4:$B$20,2,1)</f>
        <v>29</v>
      </c>
      <c r="I163" t="str">
        <f t="shared" si="4"/>
        <v>WIKMAT29</v>
      </c>
    </row>
    <row r="164" spans="1:9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3">
        <f t="shared" si="5"/>
        <v>87.500000000000085</v>
      </c>
      <c r="H164">
        <f>VLOOKUP(A164,'6.3'!$A$4:$B$20,2,1)</f>
        <v>29</v>
      </c>
      <c r="I164" t="str">
        <f t="shared" si="4"/>
        <v>WIKMAT29</v>
      </c>
    </row>
    <row r="165" spans="1:9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3">
        <f t="shared" si="5"/>
        <v>60.000000000000028</v>
      </c>
      <c r="H165">
        <f>VLOOKUP(A165,'6.3'!$A$4:$B$20,2,1)</f>
        <v>16</v>
      </c>
      <c r="I165" t="str">
        <f t="shared" si="4"/>
        <v>AGNINF16</v>
      </c>
    </row>
    <row r="166" spans="1:9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3">
        <f t="shared" si="5"/>
        <v>39.999999999999964</v>
      </c>
      <c r="H166">
        <f>VLOOKUP(A166,'6.3'!$A$4:$B$20,2,1)</f>
        <v>24</v>
      </c>
      <c r="I166" t="str">
        <f t="shared" si="4"/>
        <v>JANFIZ24</v>
      </c>
    </row>
    <row r="167" spans="1:9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3">
        <f t="shared" si="5"/>
        <v>75</v>
      </c>
      <c r="H167">
        <f>VLOOKUP(A167,'6.3'!$A$4:$B$20,2,1)</f>
        <v>16</v>
      </c>
      <c r="I167" t="str">
        <f t="shared" si="4"/>
        <v>AGNMAT16</v>
      </c>
    </row>
    <row r="168" spans="1:9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3">
        <f t="shared" si="5"/>
        <v>60</v>
      </c>
      <c r="H168">
        <f>VLOOKUP(A168,'6.3'!$A$4:$B$20,2,1)</f>
        <v>24</v>
      </c>
      <c r="I168" t="str">
        <f t="shared" si="4"/>
        <v>JANFIZ24</v>
      </c>
    </row>
    <row r="169" spans="1:9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3">
        <f t="shared" si="5"/>
        <v>49.999999999999957</v>
      </c>
      <c r="H169">
        <f>VLOOKUP(A169,'6.3'!$A$4:$B$20,2,1)</f>
        <v>29</v>
      </c>
      <c r="I169" t="str">
        <f t="shared" si="4"/>
        <v>WIKMAT29</v>
      </c>
    </row>
    <row r="170" spans="1:9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3">
        <f t="shared" si="5"/>
        <v>90</v>
      </c>
      <c r="H170">
        <f>VLOOKUP(A170,'6.3'!$A$4:$B$20,2,1)</f>
        <v>19</v>
      </c>
      <c r="I170" t="str">
        <f t="shared" si="4"/>
        <v>ZUZINF19</v>
      </c>
    </row>
    <row r="171" spans="1:9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3">
        <f t="shared" si="5"/>
        <v>79.999999999999986</v>
      </c>
      <c r="H171">
        <f>VLOOKUP(A171,'6.3'!$A$4:$B$20,2,1)</f>
        <v>18</v>
      </c>
      <c r="I171" t="str">
        <f t="shared" si="4"/>
        <v>ZDZFIZ18</v>
      </c>
    </row>
    <row r="172" spans="1:9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3">
        <f t="shared" si="5"/>
        <v>90</v>
      </c>
      <c r="H172">
        <f>VLOOKUP(A172,'6.3'!$A$4:$B$20,2,1)</f>
        <v>24</v>
      </c>
      <c r="I172" t="str">
        <f t="shared" si="4"/>
        <v>KATINF24</v>
      </c>
    </row>
    <row r="173" spans="1:9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3">
        <f t="shared" si="5"/>
        <v>40.000000000000014</v>
      </c>
      <c r="H173">
        <f>VLOOKUP(A173,'6.3'!$A$4:$B$20,2,1)</f>
        <v>22</v>
      </c>
      <c r="I173" t="str">
        <f t="shared" si="4"/>
        <v>MACFIZ22</v>
      </c>
    </row>
    <row r="174" spans="1:9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3">
        <f t="shared" si="5"/>
        <v>75</v>
      </c>
      <c r="H174">
        <f>VLOOKUP(A174,'6.3'!$A$4:$B$20,2,1)</f>
        <v>29</v>
      </c>
      <c r="I174" t="str">
        <f t="shared" si="4"/>
        <v>WIKMAT29</v>
      </c>
    </row>
    <row r="175" spans="1:9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3">
        <f t="shared" si="5"/>
        <v>69.999999999999972</v>
      </c>
      <c r="H175">
        <f>VLOOKUP(A175,'6.3'!$A$4:$B$20,2,1)</f>
        <v>22</v>
      </c>
      <c r="I175" t="str">
        <f t="shared" si="4"/>
        <v>MACFIZ22</v>
      </c>
    </row>
    <row r="176" spans="1:9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3">
        <f t="shared" si="5"/>
        <v>59.999999999999943</v>
      </c>
      <c r="H176">
        <f>VLOOKUP(A176,'6.3'!$A$4:$B$20,2,1)</f>
        <v>16</v>
      </c>
      <c r="I176" t="str">
        <f t="shared" si="4"/>
        <v>ZBIINF16</v>
      </c>
    </row>
    <row r="177" spans="1:9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3">
        <f t="shared" si="5"/>
        <v>74.999999999999972</v>
      </c>
      <c r="H177">
        <f>VLOOKUP(A177,'6.3'!$A$4:$B$20,2,1)</f>
        <v>18</v>
      </c>
      <c r="I177" t="str">
        <f t="shared" si="4"/>
        <v>JULINF18</v>
      </c>
    </row>
    <row r="178" spans="1:9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3">
        <f t="shared" si="5"/>
        <v>104.99999999999994</v>
      </c>
      <c r="H178">
        <f>VLOOKUP(A178,'6.3'!$A$4:$B$20,2,1)</f>
        <v>18</v>
      </c>
      <c r="I178" t="str">
        <f t="shared" si="4"/>
        <v>JULINF18</v>
      </c>
    </row>
    <row r="179" spans="1:9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3">
        <f t="shared" si="5"/>
        <v>99.999999999999915</v>
      </c>
      <c r="H179">
        <f>VLOOKUP(A179,'6.3'!$A$4:$B$20,2,1)</f>
        <v>14</v>
      </c>
      <c r="I179" t="str">
        <f t="shared" si="4"/>
        <v>EWAMAT14</v>
      </c>
    </row>
    <row r="180" spans="1:9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3">
        <f t="shared" si="5"/>
        <v>60</v>
      </c>
      <c r="H180">
        <f>VLOOKUP(A180,'6.3'!$A$4:$B$20,2,1)</f>
        <v>24</v>
      </c>
      <c r="I180" t="str">
        <f t="shared" si="4"/>
        <v>JANFIZ24</v>
      </c>
    </row>
    <row r="181" spans="1:9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3">
        <f t="shared" si="5"/>
        <v>60.000000000000028</v>
      </c>
      <c r="H181">
        <f>VLOOKUP(A181,'6.3'!$A$4:$B$20,2,1)</f>
        <v>24</v>
      </c>
      <c r="I181" t="str">
        <f t="shared" si="4"/>
        <v>KATINF24</v>
      </c>
    </row>
    <row r="182" spans="1:9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3">
        <f t="shared" si="5"/>
        <v>60</v>
      </c>
      <c r="H182">
        <f>VLOOKUP(A182,'6.3'!$A$4:$B$20,2,1)</f>
        <v>18</v>
      </c>
      <c r="I182" t="str">
        <f t="shared" si="4"/>
        <v>ZDZFIZ18</v>
      </c>
    </row>
    <row r="183" spans="1:9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3">
        <f t="shared" si="5"/>
        <v>90</v>
      </c>
      <c r="H183">
        <f>VLOOKUP(A183,'6.3'!$A$4:$B$20,2,1)</f>
        <v>24</v>
      </c>
      <c r="I183" t="str">
        <f t="shared" si="4"/>
        <v>KATINF24</v>
      </c>
    </row>
    <row r="184" spans="1:9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3">
        <f t="shared" si="5"/>
        <v>49.999999999999957</v>
      </c>
      <c r="H184">
        <f>VLOOKUP(A184,'6.3'!$A$4:$B$20,2,1)</f>
        <v>29</v>
      </c>
      <c r="I184" t="str">
        <f t="shared" si="4"/>
        <v>WIKMAT29</v>
      </c>
    </row>
    <row r="185" spans="1:9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3">
        <f t="shared" si="5"/>
        <v>90</v>
      </c>
      <c r="H185">
        <f>VLOOKUP(A185,'6.3'!$A$4:$B$20,2,1)</f>
        <v>24</v>
      </c>
      <c r="I185" t="str">
        <f t="shared" si="4"/>
        <v>KATINF24</v>
      </c>
    </row>
    <row r="186" spans="1:9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3">
        <f t="shared" si="5"/>
        <v>105.00000000000003</v>
      </c>
      <c r="H186">
        <f>VLOOKUP(A186,'6.3'!$A$4:$B$20,2,1)</f>
        <v>24</v>
      </c>
      <c r="I186" t="str">
        <f t="shared" si="4"/>
        <v>KATINF24</v>
      </c>
    </row>
    <row r="187" spans="1:9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3">
        <f t="shared" si="5"/>
        <v>39.999999999999964</v>
      </c>
      <c r="H187">
        <f>VLOOKUP(A187,'6.3'!$A$4:$B$20,2,1)</f>
        <v>18</v>
      </c>
      <c r="I187" t="str">
        <f t="shared" si="4"/>
        <v>ZDZFIZ18</v>
      </c>
    </row>
    <row r="188" spans="1:9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3">
        <f t="shared" si="5"/>
        <v>90</v>
      </c>
      <c r="H188">
        <f>VLOOKUP(A188,'6.3'!$A$4:$B$20,2,1)</f>
        <v>20</v>
      </c>
      <c r="I188" t="str">
        <f t="shared" si="4"/>
        <v>BARINF20</v>
      </c>
    </row>
    <row r="189" spans="1:9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3">
        <f t="shared" si="5"/>
        <v>87.500000000000028</v>
      </c>
      <c r="H189">
        <f>VLOOKUP(A189,'6.3'!$A$4:$B$20,2,1)</f>
        <v>18</v>
      </c>
      <c r="I189" t="str">
        <f t="shared" si="4"/>
        <v>ZDZMAT18</v>
      </c>
    </row>
    <row r="190" spans="1:9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3">
        <f t="shared" si="5"/>
        <v>99.999999999999972</v>
      </c>
      <c r="H190">
        <f>VLOOKUP(A190,'6.3'!$A$4:$B$20,2,1)</f>
        <v>29</v>
      </c>
      <c r="I190" t="str">
        <f t="shared" si="4"/>
        <v>WIKMAT29</v>
      </c>
    </row>
    <row r="191" spans="1:9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3">
        <f t="shared" si="5"/>
        <v>60.000000000000107</v>
      </c>
      <c r="H191">
        <f>VLOOKUP(A191,'6.3'!$A$4:$B$20,2,1)</f>
        <v>19</v>
      </c>
      <c r="I191" t="str">
        <f t="shared" si="4"/>
        <v>ZUZINF19</v>
      </c>
    </row>
    <row r="192" spans="1:9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3">
        <f t="shared" si="5"/>
        <v>79.999999999999929</v>
      </c>
      <c r="H192">
        <f>VLOOKUP(A192,'6.3'!$A$4:$B$20,2,1)</f>
        <v>24</v>
      </c>
      <c r="I192" t="str">
        <f t="shared" si="4"/>
        <v>JANFIZ24</v>
      </c>
    </row>
    <row r="193" spans="1:9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3">
        <f t="shared" si="5"/>
        <v>62.499999999999979</v>
      </c>
      <c r="H193">
        <f>VLOOKUP(A193,'6.3'!$A$4:$B$20,2,1)</f>
        <v>29</v>
      </c>
      <c r="I193" t="str">
        <f t="shared" si="4"/>
        <v>WIKMAT29</v>
      </c>
    </row>
    <row r="194" spans="1:9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3">
        <f t="shared" si="5"/>
        <v>60.000000000000028</v>
      </c>
      <c r="H194">
        <f>VLOOKUP(A194,'6.3'!$A$4:$B$20,2,1)</f>
        <v>24</v>
      </c>
      <c r="I194" t="str">
        <f t="shared" si="4"/>
        <v>KATINF24</v>
      </c>
    </row>
    <row r="195" spans="1:9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3">
        <f t="shared" si="5"/>
        <v>105.00000000000003</v>
      </c>
      <c r="H195">
        <f>VLOOKUP(A195,'6.3'!$A$4:$B$20,2,1)</f>
        <v>18</v>
      </c>
      <c r="I195" t="str">
        <f t="shared" ref="I195:I236" si="6">CONCATENATE(UPPER(CONCATENATE(LEFT(A195,3),LEFT(B195,3))),H195)</f>
        <v>JULINF18</v>
      </c>
    </row>
    <row r="196" spans="1:9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3">
        <f t="shared" ref="G196:G236" si="7">(E196-D196)*24*F196</f>
        <v>87.499999999999957</v>
      </c>
      <c r="H196">
        <f>VLOOKUP(A196,'6.3'!$A$4:$B$20,2,1)</f>
        <v>29</v>
      </c>
      <c r="I196" t="str">
        <f t="shared" si="6"/>
        <v>WIKMAT29</v>
      </c>
    </row>
    <row r="197" spans="1:9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3">
        <f t="shared" si="7"/>
        <v>49.999999999999957</v>
      </c>
      <c r="H197">
        <f>VLOOKUP(A197,'6.3'!$A$4:$B$20,2,1)</f>
        <v>18</v>
      </c>
      <c r="I197" t="str">
        <f t="shared" si="6"/>
        <v>ZDZMAT18</v>
      </c>
    </row>
    <row r="198" spans="1:9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3">
        <f t="shared" si="7"/>
        <v>105.00000000000011</v>
      </c>
      <c r="H198">
        <f>VLOOKUP(A198,'6.3'!$A$4:$B$20,2,1)</f>
        <v>24</v>
      </c>
      <c r="I198" t="str">
        <f t="shared" si="6"/>
        <v>KATINF24</v>
      </c>
    </row>
    <row r="199" spans="1:9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3">
        <f t="shared" si="7"/>
        <v>49.999999999999986</v>
      </c>
      <c r="H199">
        <f>VLOOKUP(A199,'6.3'!$A$4:$B$20,2,1)</f>
        <v>24</v>
      </c>
      <c r="I199" t="str">
        <f t="shared" si="6"/>
        <v>JANFIZ24</v>
      </c>
    </row>
    <row r="200" spans="1:9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3">
        <f t="shared" si="7"/>
        <v>74.999999999999972</v>
      </c>
      <c r="H200">
        <f>VLOOKUP(A200,'6.3'!$A$4:$B$20,2,1)</f>
        <v>10</v>
      </c>
      <c r="I200" t="str">
        <f t="shared" si="6"/>
        <v>ANNINF10</v>
      </c>
    </row>
    <row r="201" spans="1:9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3">
        <f t="shared" si="7"/>
        <v>49.999999999999957</v>
      </c>
      <c r="H201">
        <f>VLOOKUP(A201,'6.3'!$A$4:$B$20,2,1)</f>
        <v>29</v>
      </c>
      <c r="I201" t="str">
        <f t="shared" si="6"/>
        <v>WIKMAT29</v>
      </c>
    </row>
    <row r="202" spans="1:9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3">
        <f t="shared" si="7"/>
        <v>59.999999999999943</v>
      </c>
      <c r="H202">
        <f>VLOOKUP(A202,'6.3'!$A$4:$B$20,2,1)</f>
        <v>16</v>
      </c>
      <c r="I202" t="str">
        <f t="shared" si="6"/>
        <v>AGNINF16</v>
      </c>
    </row>
    <row r="203" spans="1:9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3">
        <f t="shared" si="7"/>
        <v>39.999999999999964</v>
      </c>
      <c r="H203">
        <f>VLOOKUP(A203,'6.3'!$A$4:$B$20,2,1)</f>
        <v>22</v>
      </c>
      <c r="I203" t="str">
        <f t="shared" si="6"/>
        <v>MACFIZ22</v>
      </c>
    </row>
    <row r="204" spans="1:9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3">
        <f t="shared" si="7"/>
        <v>90</v>
      </c>
      <c r="H204">
        <f>VLOOKUP(A204,'6.3'!$A$4:$B$20,2,1)</f>
        <v>16</v>
      </c>
      <c r="I204" t="str">
        <f t="shared" si="6"/>
        <v>ZBIINF16</v>
      </c>
    </row>
    <row r="205" spans="1:9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3">
        <f t="shared" si="7"/>
        <v>62.499999999999979</v>
      </c>
      <c r="H205">
        <f>VLOOKUP(A205,'6.3'!$A$4:$B$20,2,1)</f>
        <v>19</v>
      </c>
      <c r="I205" t="str">
        <f t="shared" si="6"/>
        <v>ZUZMAT19</v>
      </c>
    </row>
    <row r="206" spans="1:9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3">
        <f t="shared" si="7"/>
        <v>74.999999999999886</v>
      </c>
      <c r="H206">
        <f>VLOOKUP(A206,'6.3'!$A$4:$B$20,2,1)</f>
        <v>18</v>
      </c>
      <c r="I206" t="str">
        <f t="shared" si="6"/>
        <v>JULINF18</v>
      </c>
    </row>
    <row r="207" spans="1:9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3">
        <f t="shared" si="7"/>
        <v>74.999999999999972</v>
      </c>
      <c r="H207">
        <f>VLOOKUP(A207,'6.3'!$A$4:$B$20,2,1)</f>
        <v>18</v>
      </c>
      <c r="I207" t="str">
        <f t="shared" si="6"/>
        <v>JULINF18</v>
      </c>
    </row>
    <row r="208" spans="1:9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3">
        <f t="shared" si="7"/>
        <v>40.000000000000014</v>
      </c>
      <c r="H208">
        <f>VLOOKUP(A208,'6.3'!$A$4:$B$20,2,1)</f>
        <v>22</v>
      </c>
      <c r="I208" t="str">
        <f t="shared" si="6"/>
        <v>MACFIZ22</v>
      </c>
    </row>
    <row r="209" spans="1:9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3">
        <f t="shared" si="7"/>
        <v>62.499999999999915</v>
      </c>
      <c r="H209">
        <f>VLOOKUP(A209,'6.3'!$A$4:$B$20,2,1)</f>
        <v>14</v>
      </c>
      <c r="I209" t="str">
        <f t="shared" si="6"/>
        <v>EWAMAT14</v>
      </c>
    </row>
    <row r="210" spans="1:9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3">
        <f t="shared" si="7"/>
        <v>87.500000000000085</v>
      </c>
      <c r="H210">
        <f>VLOOKUP(A210,'6.3'!$A$4:$B$20,2,1)</f>
        <v>29</v>
      </c>
      <c r="I210" t="str">
        <f t="shared" si="6"/>
        <v>WIKMAT29</v>
      </c>
    </row>
    <row r="211" spans="1:9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3">
        <f t="shared" si="7"/>
        <v>60</v>
      </c>
      <c r="H211">
        <f>VLOOKUP(A211,'6.3'!$A$4:$B$20,2,1)</f>
        <v>16</v>
      </c>
      <c r="I211" t="str">
        <f t="shared" si="6"/>
        <v>ZBIFIZ16</v>
      </c>
    </row>
    <row r="212" spans="1:9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3">
        <f t="shared" si="7"/>
        <v>74.999999999999929</v>
      </c>
      <c r="H212">
        <f>VLOOKUP(A212,'6.3'!$A$4:$B$20,2,1)</f>
        <v>29</v>
      </c>
      <c r="I212" t="str">
        <f t="shared" si="6"/>
        <v>WIKMAT29</v>
      </c>
    </row>
    <row r="213" spans="1:9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3">
        <f t="shared" si="7"/>
        <v>74.999999999999972</v>
      </c>
      <c r="H213">
        <f>VLOOKUP(A213,'6.3'!$A$4:$B$20,2,1)</f>
        <v>16</v>
      </c>
      <c r="I213" t="str">
        <f t="shared" si="6"/>
        <v>ZBIINF16</v>
      </c>
    </row>
    <row r="214" spans="1:9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3">
        <f t="shared" si="7"/>
        <v>87.499999999999957</v>
      </c>
      <c r="H214">
        <f>VLOOKUP(A214,'6.3'!$A$4:$B$20,2,1)</f>
        <v>29</v>
      </c>
      <c r="I214" t="str">
        <f t="shared" si="6"/>
        <v>WIKMAT29</v>
      </c>
    </row>
    <row r="215" spans="1:9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3">
        <f t="shared" si="7"/>
        <v>79.999999999999929</v>
      </c>
      <c r="H215">
        <f>VLOOKUP(A215,'6.3'!$A$4:$B$20,2,1)</f>
        <v>24</v>
      </c>
      <c r="I215" t="str">
        <f t="shared" si="6"/>
        <v>JANFIZ24</v>
      </c>
    </row>
    <row r="216" spans="1:9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3">
        <f t="shared" si="7"/>
        <v>75</v>
      </c>
      <c r="H216">
        <f>VLOOKUP(A216,'6.3'!$A$4:$B$20,2,1)</f>
        <v>19</v>
      </c>
      <c r="I216" t="str">
        <f t="shared" si="6"/>
        <v>ZUZMAT19</v>
      </c>
    </row>
    <row r="217" spans="1:9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3">
        <f t="shared" si="7"/>
        <v>75</v>
      </c>
      <c r="H217">
        <f>VLOOKUP(A217,'6.3'!$A$4:$B$20,2,1)</f>
        <v>29</v>
      </c>
      <c r="I217" t="str">
        <f t="shared" si="6"/>
        <v>WIKMAT29</v>
      </c>
    </row>
    <row r="218" spans="1:9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3">
        <f t="shared" si="7"/>
        <v>89.999999999999915</v>
      </c>
      <c r="H218">
        <f>VLOOKUP(A218,'6.3'!$A$4:$B$20,2,1)</f>
        <v>20</v>
      </c>
      <c r="I218" t="str">
        <f t="shared" si="6"/>
        <v>BARINF20</v>
      </c>
    </row>
    <row r="219" spans="1:9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3">
        <f t="shared" si="7"/>
        <v>90</v>
      </c>
      <c r="H219">
        <f>VLOOKUP(A219,'6.3'!$A$4:$B$20,2,1)</f>
        <v>10</v>
      </c>
      <c r="I219" t="str">
        <f t="shared" si="6"/>
        <v>ANNINF10</v>
      </c>
    </row>
    <row r="220" spans="1:9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3">
        <f t="shared" si="7"/>
        <v>99.999999999999972</v>
      </c>
      <c r="H220">
        <f>VLOOKUP(A220,'6.3'!$A$4:$B$20,2,1)</f>
        <v>29</v>
      </c>
      <c r="I220" t="str">
        <f t="shared" si="6"/>
        <v>WIKMAT29</v>
      </c>
    </row>
    <row r="221" spans="1:9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3">
        <f t="shared" si="7"/>
        <v>74.999999999999972</v>
      </c>
      <c r="H221">
        <f>VLOOKUP(A221,'6.3'!$A$4:$B$20,2,1)</f>
        <v>20</v>
      </c>
      <c r="I221" t="str">
        <f t="shared" si="6"/>
        <v>BARINF20</v>
      </c>
    </row>
    <row r="222" spans="1:9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3">
        <f t="shared" si="7"/>
        <v>74.999999999999972</v>
      </c>
      <c r="H222">
        <f>VLOOKUP(A222,'6.3'!$A$4:$B$20,2,1)</f>
        <v>20</v>
      </c>
      <c r="I222" t="str">
        <f t="shared" si="6"/>
        <v>BARINF20</v>
      </c>
    </row>
    <row r="223" spans="1:9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3">
        <f t="shared" si="7"/>
        <v>80.000000000000028</v>
      </c>
      <c r="H223">
        <f>VLOOKUP(A223,'6.3'!$A$4:$B$20,2,1)</f>
        <v>24</v>
      </c>
      <c r="I223" t="str">
        <f t="shared" si="6"/>
        <v>JANFIZ24</v>
      </c>
    </row>
    <row r="224" spans="1:9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3">
        <f t="shared" si="7"/>
        <v>62.500000000000043</v>
      </c>
      <c r="H224">
        <f>VLOOKUP(A224,'6.3'!$A$4:$B$20,2,1)</f>
        <v>14</v>
      </c>
      <c r="I224" t="str">
        <f t="shared" si="6"/>
        <v>EWAMAT14</v>
      </c>
    </row>
    <row r="225" spans="1:9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3">
        <f t="shared" si="7"/>
        <v>90</v>
      </c>
      <c r="H225">
        <f>VLOOKUP(A225,'6.3'!$A$4:$B$20,2,1)</f>
        <v>1</v>
      </c>
      <c r="I225" t="str">
        <f t="shared" si="6"/>
        <v>OLAINF1</v>
      </c>
    </row>
    <row r="226" spans="1:9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3">
        <f t="shared" si="7"/>
        <v>49.999999999999986</v>
      </c>
      <c r="H226">
        <f>VLOOKUP(A226,'6.3'!$A$4:$B$20,2,1)</f>
        <v>18</v>
      </c>
      <c r="I226" t="str">
        <f t="shared" si="6"/>
        <v>JULFIZ18</v>
      </c>
    </row>
    <row r="227" spans="1:9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3">
        <f t="shared" si="7"/>
        <v>60</v>
      </c>
      <c r="H227">
        <f>VLOOKUP(A227,'6.3'!$A$4:$B$20,2,1)</f>
        <v>16</v>
      </c>
      <c r="I227" t="str">
        <f t="shared" si="6"/>
        <v>ZBIFIZ16</v>
      </c>
    </row>
    <row r="228" spans="1:9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3">
        <f t="shared" si="7"/>
        <v>104.99999999999994</v>
      </c>
      <c r="H228">
        <f>VLOOKUP(A228,'6.3'!$A$4:$B$20,2,1)</f>
        <v>20</v>
      </c>
      <c r="I228" t="str">
        <f t="shared" si="6"/>
        <v>BARINF20</v>
      </c>
    </row>
    <row r="229" spans="1:9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3">
        <f t="shared" si="7"/>
        <v>60</v>
      </c>
      <c r="H229">
        <f>VLOOKUP(A229,'6.3'!$A$4:$B$20,2,1)</f>
        <v>18</v>
      </c>
      <c r="I229" t="str">
        <f t="shared" si="6"/>
        <v>ZDZFIZ18</v>
      </c>
    </row>
    <row r="230" spans="1:9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3">
        <f t="shared" si="7"/>
        <v>79.999999999999986</v>
      </c>
      <c r="H230">
        <f>VLOOKUP(A230,'6.3'!$A$4:$B$20,2,1)</f>
        <v>18</v>
      </c>
      <c r="I230" t="str">
        <f t="shared" si="6"/>
        <v>JULFIZ18</v>
      </c>
    </row>
    <row r="231" spans="1:9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3">
        <f t="shared" si="7"/>
        <v>49.999999999999986</v>
      </c>
      <c r="H231">
        <f>VLOOKUP(A231,'6.3'!$A$4:$B$20,2,1)</f>
        <v>22</v>
      </c>
      <c r="I231" t="str">
        <f t="shared" si="6"/>
        <v>MACFIZ22</v>
      </c>
    </row>
    <row r="232" spans="1:9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3">
        <f t="shared" si="7"/>
        <v>90</v>
      </c>
      <c r="H232">
        <f>VLOOKUP(A232,'6.3'!$A$4:$B$20,2,1)</f>
        <v>24</v>
      </c>
      <c r="I232" t="str">
        <f t="shared" si="6"/>
        <v>KATINF24</v>
      </c>
    </row>
    <row r="233" spans="1:9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3">
        <f t="shared" si="7"/>
        <v>70.000000000000014</v>
      </c>
      <c r="H233">
        <f>VLOOKUP(A233,'6.3'!$A$4:$B$20,2,1)</f>
        <v>22</v>
      </c>
      <c r="I233" t="str">
        <f t="shared" si="6"/>
        <v>MACFIZ22</v>
      </c>
    </row>
    <row r="234" spans="1:9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3">
        <f t="shared" si="7"/>
        <v>70.000000000000014</v>
      </c>
      <c r="H234">
        <f>VLOOKUP(A234,'6.3'!$A$4:$B$20,2,1)</f>
        <v>18</v>
      </c>
      <c r="I234" t="str">
        <f t="shared" si="6"/>
        <v>ZDZFIZ18</v>
      </c>
    </row>
    <row r="235" spans="1:9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3">
        <f t="shared" si="7"/>
        <v>75.000000000000057</v>
      </c>
      <c r="H235">
        <f>VLOOKUP(A235,'6.3'!$A$4:$B$20,2,1)</f>
        <v>19</v>
      </c>
      <c r="I235" t="str">
        <f t="shared" si="6"/>
        <v>ZUZINF19</v>
      </c>
    </row>
    <row r="236" spans="1:9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3">
        <f t="shared" si="7"/>
        <v>75</v>
      </c>
      <c r="H236">
        <f>VLOOKUP(A236,'6.3'!$A$4:$B$20,2,1)</f>
        <v>16</v>
      </c>
      <c r="I236" t="str">
        <f t="shared" si="6"/>
        <v>AGNMAT16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9"/>
  <sheetViews>
    <sheetView workbookViewId="0">
      <selection activeCell="A14" sqref="A14"/>
    </sheetView>
  </sheetViews>
  <sheetFormatPr defaultRowHeight="15" x14ac:dyDescent="0.25"/>
  <cols>
    <col min="1" max="1" width="17.7109375" customWidth="1"/>
    <col min="2" max="2" width="22.5703125" bestFit="1" customWidth="1"/>
  </cols>
  <sheetData>
    <row r="3" spans="1:2" x14ac:dyDescent="0.25">
      <c r="A3" s="4" t="s">
        <v>27</v>
      </c>
      <c r="B3" t="s">
        <v>31</v>
      </c>
    </row>
    <row r="4" spans="1:2" x14ac:dyDescent="0.25">
      <c r="A4" s="5" t="s">
        <v>6</v>
      </c>
      <c r="B4" s="3">
        <v>119.99999999999997</v>
      </c>
    </row>
    <row r="5" spans="1:2" x14ac:dyDescent="0.25">
      <c r="A5" s="6" t="s">
        <v>7</v>
      </c>
      <c r="B5" s="3">
        <v>119.99999999999997</v>
      </c>
    </row>
    <row r="6" spans="1:2" x14ac:dyDescent="0.25">
      <c r="A6" s="7">
        <v>45931</v>
      </c>
      <c r="B6" s="3">
        <v>60.000000000000028</v>
      </c>
    </row>
    <row r="7" spans="1:2" x14ac:dyDescent="0.25">
      <c r="A7" s="7">
        <v>45940</v>
      </c>
      <c r="B7" s="3">
        <v>90</v>
      </c>
    </row>
    <row r="8" spans="1:2" x14ac:dyDescent="0.25">
      <c r="A8" s="7">
        <v>45954</v>
      </c>
      <c r="B8" s="3">
        <v>60.000000000000028</v>
      </c>
    </row>
    <row r="9" spans="1:2" x14ac:dyDescent="0.25">
      <c r="A9" s="7">
        <v>45961</v>
      </c>
      <c r="B9" s="3">
        <v>105.00000000000011</v>
      </c>
    </row>
    <row r="10" spans="1:2" x14ac:dyDescent="0.25">
      <c r="A10" s="7">
        <v>45967</v>
      </c>
      <c r="B10" s="3">
        <v>90</v>
      </c>
    </row>
    <row r="11" spans="1:2" x14ac:dyDescent="0.25">
      <c r="A11" s="7">
        <v>45973</v>
      </c>
      <c r="B11" s="3">
        <v>59.999999999999943</v>
      </c>
    </row>
    <row r="12" spans="1:2" x14ac:dyDescent="0.25">
      <c r="A12" s="7">
        <v>45978</v>
      </c>
      <c r="B12" s="3">
        <v>105.00000000000003</v>
      </c>
    </row>
    <row r="13" spans="1:2" x14ac:dyDescent="0.25">
      <c r="A13" s="7">
        <v>45987</v>
      </c>
      <c r="B13" s="3">
        <v>59.999999999999943</v>
      </c>
    </row>
    <row r="14" spans="1:2" x14ac:dyDescent="0.25">
      <c r="A14" s="7">
        <v>45993</v>
      </c>
      <c r="B14" s="3">
        <v>119.99999999999997</v>
      </c>
    </row>
    <row r="15" spans="1:2" x14ac:dyDescent="0.25">
      <c r="A15" s="7">
        <v>46003</v>
      </c>
      <c r="B15" s="3">
        <v>105.00000000000003</v>
      </c>
    </row>
    <row r="16" spans="1:2" x14ac:dyDescent="0.25">
      <c r="A16" s="7">
        <v>46027</v>
      </c>
      <c r="B16" s="3">
        <v>105.00000000000003</v>
      </c>
    </row>
    <row r="17" spans="1:2" x14ac:dyDescent="0.25">
      <c r="A17" s="7">
        <v>46035</v>
      </c>
      <c r="B17" s="3">
        <v>104.99999999999994</v>
      </c>
    </row>
    <row r="18" spans="1:2" x14ac:dyDescent="0.25">
      <c r="A18" s="7">
        <v>46037</v>
      </c>
      <c r="B18" s="3">
        <v>74.999999999999972</v>
      </c>
    </row>
    <row r="19" spans="1:2" x14ac:dyDescent="0.25">
      <c r="A19" s="7">
        <v>46058</v>
      </c>
      <c r="B19" s="3">
        <v>90</v>
      </c>
    </row>
    <row r="20" spans="1:2" x14ac:dyDescent="0.25">
      <c r="A20" s="7">
        <v>46071</v>
      </c>
      <c r="B20" s="3">
        <v>89.999999999999915</v>
      </c>
    </row>
    <row r="21" spans="1:2" x14ac:dyDescent="0.25">
      <c r="A21" s="7">
        <v>46073</v>
      </c>
      <c r="B21" s="3">
        <v>74.999999999999972</v>
      </c>
    </row>
    <row r="22" spans="1:2" x14ac:dyDescent="0.25">
      <c r="A22" s="7">
        <v>46077</v>
      </c>
      <c r="B22" s="3">
        <v>104.99999999999994</v>
      </c>
    </row>
    <row r="23" spans="1:2" x14ac:dyDescent="0.25">
      <c r="A23" s="5" t="s">
        <v>15</v>
      </c>
      <c r="B23" s="3">
        <v>105.00000000000011</v>
      </c>
    </row>
    <row r="24" spans="1:2" x14ac:dyDescent="0.25">
      <c r="A24" s="6" t="s">
        <v>12</v>
      </c>
      <c r="B24" s="3">
        <v>70.000000000000071</v>
      </c>
    </row>
    <row r="25" spans="1:2" x14ac:dyDescent="0.25">
      <c r="A25" s="7">
        <v>45937</v>
      </c>
      <c r="B25" s="3">
        <v>50.000000000000036</v>
      </c>
    </row>
    <row r="26" spans="1:2" x14ac:dyDescent="0.25">
      <c r="A26" s="7">
        <v>45967</v>
      </c>
      <c r="B26" s="3">
        <v>70.000000000000071</v>
      </c>
    </row>
    <row r="27" spans="1:2" x14ac:dyDescent="0.25">
      <c r="A27" s="7">
        <v>45981</v>
      </c>
      <c r="B27" s="3">
        <v>39.999999999999964</v>
      </c>
    </row>
    <row r="28" spans="1:2" x14ac:dyDescent="0.25">
      <c r="A28" s="7">
        <v>45985</v>
      </c>
      <c r="B28" s="3">
        <v>49.999999999999986</v>
      </c>
    </row>
    <row r="29" spans="1:2" x14ac:dyDescent="0.25">
      <c r="A29" s="7">
        <v>46002</v>
      </c>
      <c r="B29" s="3">
        <v>49.999999999999986</v>
      </c>
    </row>
    <row r="30" spans="1:2" x14ac:dyDescent="0.25">
      <c r="A30" s="7">
        <v>46029</v>
      </c>
      <c r="B30" s="3">
        <v>70.000000000000014</v>
      </c>
    </row>
    <row r="31" spans="1:2" x14ac:dyDescent="0.25">
      <c r="A31" s="7">
        <v>46069</v>
      </c>
      <c r="B31" s="3">
        <v>60</v>
      </c>
    </row>
    <row r="32" spans="1:2" x14ac:dyDescent="0.25">
      <c r="A32" s="7">
        <v>46077</v>
      </c>
      <c r="B32" s="3">
        <v>60</v>
      </c>
    </row>
    <row r="33" spans="1:2" x14ac:dyDescent="0.25">
      <c r="A33" s="6" t="s">
        <v>7</v>
      </c>
      <c r="B33" s="3">
        <v>105.00000000000011</v>
      </c>
    </row>
    <row r="34" spans="1:2" x14ac:dyDescent="0.25">
      <c r="A34" s="7">
        <v>45945</v>
      </c>
      <c r="B34" s="3">
        <v>105.00000000000011</v>
      </c>
    </row>
    <row r="35" spans="1:2" x14ac:dyDescent="0.25">
      <c r="A35" s="7">
        <v>45961</v>
      </c>
      <c r="B35" s="3">
        <v>105.00000000000003</v>
      </c>
    </row>
    <row r="36" spans="1:2" x14ac:dyDescent="0.25">
      <c r="A36" s="7">
        <v>45985</v>
      </c>
      <c r="B36" s="3">
        <v>90</v>
      </c>
    </row>
    <row r="37" spans="1:2" x14ac:dyDescent="0.25">
      <c r="A37" s="7">
        <v>45993</v>
      </c>
      <c r="B37" s="3">
        <v>60.000000000000028</v>
      </c>
    </row>
    <row r="38" spans="1:2" x14ac:dyDescent="0.25">
      <c r="A38" s="7">
        <v>46003</v>
      </c>
      <c r="B38" s="3">
        <v>60.000000000000028</v>
      </c>
    </row>
    <row r="39" spans="1:2" x14ac:dyDescent="0.25">
      <c r="A39" s="7">
        <v>46051</v>
      </c>
      <c r="B39" s="3">
        <v>59.999999999999943</v>
      </c>
    </row>
    <row r="40" spans="1:2" x14ac:dyDescent="0.25">
      <c r="A40" s="7">
        <v>46065</v>
      </c>
      <c r="B40" s="3">
        <v>90</v>
      </c>
    </row>
    <row r="41" spans="1:2" x14ac:dyDescent="0.25">
      <c r="A41" s="7">
        <v>46070</v>
      </c>
      <c r="B41" s="3">
        <v>74.999999999999972</v>
      </c>
    </row>
    <row r="42" spans="1:2" x14ac:dyDescent="0.25">
      <c r="A42" s="5" t="s">
        <v>14</v>
      </c>
      <c r="B42" s="3">
        <v>105.00000000000011</v>
      </c>
    </row>
    <row r="43" spans="1:2" x14ac:dyDescent="0.25">
      <c r="A43" s="6" t="s">
        <v>7</v>
      </c>
      <c r="B43" s="3">
        <v>105.00000000000011</v>
      </c>
    </row>
    <row r="44" spans="1:2" x14ac:dyDescent="0.25">
      <c r="A44" s="7">
        <v>45937</v>
      </c>
      <c r="B44" s="3">
        <v>105.00000000000003</v>
      </c>
    </row>
    <row r="45" spans="1:2" x14ac:dyDescent="0.25">
      <c r="A45" s="7">
        <v>45938</v>
      </c>
      <c r="B45" s="3">
        <v>60.000000000000028</v>
      </c>
    </row>
    <row r="46" spans="1:2" x14ac:dyDescent="0.25">
      <c r="A46" s="7">
        <v>45940</v>
      </c>
      <c r="B46" s="3">
        <v>59.999999999999943</v>
      </c>
    </row>
    <row r="47" spans="1:2" x14ac:dyDescent="0.25">
      <c r="A47" s="7">
        <v>45945</v>
      </c>
      <c r="B47" s="3">
        <v>75.000000000000057</v>
      </c>
    </row>
    <row r="48" spans="1:2" x14ac:dyDescent="0.25">
      <c r="A48" s="7">
        <v>45961</v>
      </c>
      <c r="B48" s="3">
        <v>89.999999999999915</v>
      </c>
    </row>
    <row r="49" spans="1:2" x14ac:dyDescent="0.25">
      <c r="A49" s="7">
        <v>45968</v>
      </c>
      <c r="B49" s="3">
        <v>60.000000000000028</v>
      </c>
    </row>
    <row r="50" spans="1:2" x14ac:dyDescent="0.25">
      <c r="A50" s="7">
        <v>45973</v>
      </c>
      <c r="B50" s="3">
        <v>90</v>
      </c>
    </row>
    <row r="51" spans="1:2" x14ac:dyDescent="0.25">
      <c r="A51" s="7">
        <v>45985</v>
      </c>
      <c r="B51" s="3">
        <v>90</v>
      </c>
    </row>
    <row r="52" spans="1:2" x14ac:dyDescent="0.25">
      <c r="A52" s="7">
        <v>45996</v>
      </c>
      <c r="B52" s="3">
        <v>105.00000000000003</v>
      </c>
    </row>
    <row r="53" spans="1:2" x14ac:dyDescent="0.25">
      <c r="A53" s="7">
        <v>46000</v>
      </c>
      <c r="B53" s="3">
        <v>74.999999999999972</v>
      </c>
    </row>
    <row r="54" spans="1:2" x14ac:dyDescent="0.25">
      <c r="A54" s="7">
        <v>46006</v>
      </c>
      <c r="B54" s="3">
        <v>90</v>
      </c>
    </row>
    <row r="55" spans="1:2" x14ac:dyDescent="0.25">
      <c r="A55" s="7">
        <v>46027</v>
      </c>
      <c r="B55" s="3">
        <v>90</v>
      </c>
    </row>
    <row r="56" spans="1:2" x14ac:dyDescent="0.25">
      <c r="A56" s="7">
        <v>46036</v>
      </c>
      <c r="B56" s="3">
        <v>90</v>
      </c>
    </row>
    <row r="57" spans="1:2" x14ac:dyDescent="0.25">
      <c r="A57" s="7">
        <v>46041</v>
      </c>
      <c r="B57" s="3">
        <v>90</v>
      </c>
    </row>
    <row r="58" spans="1:2" x14ac:dyDescent="0.25">
      <c r="A58" s="7">
        <v>46049</v>
      </c>
      <c r="B58" s="3">
        <v>90</v>
      </c>
    </row>
    <row r="59" spans="1:2" x14ac:dyDescent="0.25">
      <c r="A59" s="7">
        <v>46057</v>
      </c>
      <c r="B59" s="3">
        <v>90</v>
      </c>
    </row>
    <row r="60" spans="1:2" x14ac:dyDescent="0.25">
      <c r="A60" s="7">
        <v>46058</v>
      </c>
      <c r="B60" s="3">
        <v>105.00000000000003</v>
      </c>
    </row>
    <row r="61" spans="1:2" x14ac:dyDescent="0.25">
      <c r="A61" s="7">
        <v>46063</v>
      </c>
      <c r="B61" s="3">
        <v>105.00000000000011</v>
      </c>
    </row>
    <row r="62" spans="1:2" x14ac:dyDescent="0.25">
      <c r="A62" s="7">
        <v>46079</v>
      </c>
      <c r="B62" s="3">
        <v>90</v>
      </c>
    </row>
    <row r="63" spans="1:2" x14ac:dyDescent="0.25">
      <c r="A63" s="5" t="s">
        <v>16</v>
      </c>
      <c r="B63" s="3">
        <v>105.00000000000003</v>
      </c>
    </row>
    <row r="64" spans="1:2" x14ac:dyDescent="0.25">
      <c r="A64" s="6" t="s">
        <v>12</v>
      </c>
      <c r="B64" s="3">
        <v>80.000000000000028</v>
      </c>
    </row>
    <row r="65" spans="1:2" x14ac:dyDescent="0.25">
      <c r="A65" s="7">
        <v>45972</v>
      </c>
      <c r="B65" s="3">
        <v>40.000000000000014</v>
      </c>
    </row>
    <row r="66" spans="1:2" x14ac:dyDescent="0.25">
      <c r="A66" s="7">
        <v>45975</v>
      </c>
      <c r="B66" s="3">
        <v>49.999999999999986</v>
      </c>
    </row>
    <row r="67" spans="1:2" x14ac:dyDescent="0.25">
      <c r="A67" s="7">
        <v>45996</v>
      </c>
      <c r="B67" s="3">
        <v>40.000000000000014</v>
      </c>
    </row>
    <row r="68" spans="1:2" x14ac:dyDescent="0.25">
      <c r="A68" s="7">
        <v>46035</v>
      </c>
      <c r="B68" s="3">
        <v>80.000000000000028</v>
      </c>
    </row>
    <row r="69" spans="1:2" x14ac:dyDescent="0.25">
      <c r="A69" s="7">
        <v>46043</v>
      </c>
      <c r="B69" s="3">
        <v>70.000000000000014</v>
      </c>
    </row>
    <row r="70" spans="1:2" x14ac:dyDescent="0.25">
      <c r="A70" s="7">
        <v>46076</v>
      </c>
      <c r="B70" s="3">
        <v>49.999999999999986</v>
      </c>
    </row>
    <row r="71" spans="1:2" x14ac:dyDescent="0.25">
      <c r="A71" s="7">
        <v>46079</v>
      </c>
      <c r="B71" s="3">
        <v>79.999999999999986</v>
      </c>
    </row>
    <row r="72" spans="1:2" x14ac:dyDescent="0.25">
      <c r="A72" s="6" t="s">
        <v>7</v>
      </c>
      <c r="B72" s="3">
        <v>105.00000000000003</v>
      </c>
    </row>
    <row r="73" spans="1:2" x14ac:dyDescent="0.25">
      <c r="A73" s="7">
        <v>45943</v>
      </c>
      <c r="B73" s="3">
        <v>74.999999999999886</v>
      </c>
    </row>
    <row r="74" spans="1:2" x14ac:dyDescent="0.25">
      <c r="A74" s="7">
        <v>45950</v>
      </c>
      <c r="B74" s="3">
        <v>59.999999999999943</v>
      </c>
    </row>
    <row r="75" spans="1:2" x14ac:dyDescent="0.25">
      <c r="A75" s="7">
        <v>45973</v>
      </c>
      <c r="B75" s="3">
        <v>90.000000000000085</v>
      </c>
    </row>
    <row r="76" spans="1:2" x14ac:dyDescent="0.25">
      <c r="A76" s="7">
        <v>46001</v>
      </c>
      <c r="B76" s="3">
        <v>59.999999999999943</v>
      </c>
    </row>
    <row r="77" spans="1:2" x14ac:dyDescent="0.25">
      <c r="A77" s="7">
        <v>46034</v>
      </c>
      <c r="B77" s="3">
        <v>104.99999999999994</v>
      </c>
    </row>
    <row r="78" spans="1:2" x14ac:dyDescent="0.25">
      <c r="A78" s="7">
        <v>46042</v>
      </c>
      <c r="B78" s="3">
        <v>60.000000000000028</v>
      </c>
    </row>
    <row r="79" spans="1:2" x14ac:dyDescent="0.25">
      <c r="A79" s="7">
        <v>46056</v>
      </c>
      <c r="B79" s="3">
        <v>104.99999999999994</v>
      </c>
    </row>
    <row r="80" spans="1:2" x14ac:dyDescent="0.25">
      <c r="A80" s="7">
        <v>46063</v>
      </c>
      <c r="B80" s="3">
        <v>105.00000000000003</v>
      </c>
    </row>
    <row r="81" spans="1:2" x14ac:dyDescent="0.25">
      <c r="A81" s="7">
        <v>46065</v>
      </c>
      <c r="B81" s="3">
        <v>74.999999999999886</v>
      </c>
    </row>
    <row r="82" spans="1:2" x14ac:dyDescent="0.25">
      <c r="A82" s="7">
        <v>46066</v>
      </c>
      <c r="B82" s="3">
        <v>74.999999999999972</v>
      </c>
    </row>
    <row r="83" spans="1:2" x14ac:dyDescent="0.25">
      <c r="A83" s="5" t="s">
        <v>23</v>
      </c>
      <c r="B83" s="3">
        <v>105.00000000000003</v>
      </c>
    </row>
    <row r="84" spans="1:2" x14ac:dyDescent="0.25">
      <c r="A84" s="6" t="s">
        <v>7</v>
      </c>
      <c r="B84" s="3">
        <v>105.00000000000003</v>
      </c>
    </row>
    <row r="85" spans="1:2" x14ac:dyDescent="0.25">
      <c r="A85" s="7">
        <v>45999</v>
      </c>
      <c r="B85" s="3">
        <v>105.00000000000003</v>
      </c>
    </row>
    <row r="86" spans="1:2" x14ac:dyDescent="0.25">
      <c r="A86" s="5" t="s">
        <v>10</v>
      </c>
      <c r="B86" s="3">
        <v>105.00000000000003</v>
      </c>
    </row>
    <row r="87" spans="1:2" x14ac:dyDescent="0.25">
      <c r="A87" s="6" t="s">
        <v>7</v>
      </c>
      <c r="B87" s="3">
        <v>105.00000000000003</v>
      </c>
    </row>
    <row r="88" spans="1:2" x14ac:dyDescent="0.25">
      <c r="A88" s="7">
        <v>45943</v>
      </c>
      <c r="B88" s="3">
        <v>90</v>
      </c>
    </row>
    <row r="89" spans="1:2" x14ac:dyDescent="0.25">
      <c r="A89" s="7">
        <v>45951</v>
      </c>
      <c r="B89" s="3">
        <v>105.00000000000003</v>
      </c>
    </row>
    <row r="90" spans="1:2" x14ac:dyDescent="0.25">
      <c r="A90" s="7">
        <v>45964</v>
      </c>
      <c r="B90" s="3">
        <v>90</v>
      </c>
    </row>
    <row r="91" spans="1:2" x14ac:dyDescent="0.25">
      <c r="A91" s="7">
        <v>45966</v>
      </c>
      <c r="B91" s="3">
        <v>90</v>
      </c>
    </row>
    <row r="92" spans="1:2" x14ac:dyDescent="0.25">
      <c r="A92" s="7">
        <v>45972</v>
      </c>
      <c r="B92" s="3">
        <v>74.999999999999972</v>
      </c>
    </row>
    <row r="93" spans="1:2" x14ac:dyDescent="0.25">
      <c r="A93" s="7">
        <v>45979</v>
      </c>
      <c r="B93" s="3">
        <v>60.000000000000028</v>
      </c>
    </row>
    <row r="94" spans="1:2" x14ac:dyDescent="0.25">
      <c r="A94" s="7">
        <v>45989</v>
      </c>
      <c r="B94" s="3">
        <v>90</v>
      </c>
    </row>
    <row r="95" spans="1:2" x14ac:dyDescent="0.25">
      <c r="A95" s="7">
        <v>45996</v>
      </c>
      <c r="B95" s="3">
        <v>90</v>
      </c>
    </row>
    <row r="96" spans="1:2" x14ac:dyDescent="0.25">
      <c r="A96" s="7">
        <v>46002</v>
      </c>
      <c r="B96" s="3">
        <v>74.999999999999972</v>
      </c>
    </row>
    <row r="97" spans="1:2" x14ac:dyDescent="0.25">
      <c r="A97" s="7">
        <v>46048</v>
      </c>
      <c r="B97" s="3">
        <v>90</v>
      </c>
    </row>
    <row r="98" spans="1:2" x14ac:dyDescent="0.25">
      <c r="A98" s="7">
        <v>46059</v>
      </c>
      <c r="B98" s="3">
        <v>60.000000000000107</v>
      </c>
    </row>
    <row r="99" spans="1:2" x14ac:dyDescent="0.25">
      <c r="A99" s="7">
        <v>46080</v>
      </c>
      <c r="B99" s="3">
        <v>75.000000000000057</v>
      </c>
    </row>
    <row r="100" spans="1:2" x14ac:dyDescent="0.25">
      <c r="A100" s="6" t="s">
        <v>9</v>
      </c>
      <c r="B100" s="3">
        <v>100.00000000000004</v>
      </c>
    </row>
    <row r="101" spans="1:2" x14ac:dyDescent="0.25">
      <c r="A101" s="7">
        <v>45932</v>
      </c>
      <c r="B101" s="3">
        <v>100.00000000000004</v>
      </c>
    </row>
    <row r="102" spans="1:2" x14ac:dyDescent="0.25">
      <c r="A102" s="7">
        <v>45951</v>
      </c>
      <c r="B102" s="3">
        <v>99.999999999999972</v>
      </c>
    </row>
    <row r="103" spans="1:2" x14ac:dyDescent="0.25">
      <c r="A103" s="7">
        <v>45967</v>
      </c>
      <c r="B103" s="3">
        <v>49.999999999999957</v>
      </c>
    </row>
    <row r="104" spans="1:2" x14ac:dyDescent="0.25">
      <c r="A104" s="7">
        <v>46027</v>
      </c>
      <c r="B104" s="3">
        <v>62.499999999999915</v>
      </c>
    </row>
    <row r="105" spans="1:2" x14ac:dyDescent="0.25">
      <c r="A105" s="7">
        <v>46044</v>
      </c>
      <c r="B105" s="3">
        <v>99.999999999999972</v>
      </c>
    </row>
    <row r="106" spans="1:2" x14ac:dyDescent="0.25">
      <c r="A106" s="7">
        <v>46065</v>
      </c>
      <c r="B106" s="3">
        <v>62.499999999999979</v>
      </c>
    </row>
    <row r="107" spans="1:2" x14ac:dyDescent="0.25">
      <c r="A107" s="7">
        <v>46070</v>
      </c>
      <c r="B107" s="3">
        <v>75</v>
      </c>
    </row>
    <row r="108" spans="1:2" x14ac:dyDescent="0.25">
      <c r="A108" s="5" t="s">
        <v>24</v>
      </c>
      <c r="B108" s="3">
        <v>104.99999999999994</v>
      </c>
    </row>
    <row r="109" spans="1:2" x14ac:dyDescent="0.25">
      <c r="A109" s="6" t="s">
        <v>7</v>
      </c>
      <c r="B109" s="3">
        <v>104.99999999999994</v>
      </c>
    </row>
    <row r="110" spans="1:2" x14ac:dyDescent="0.25">
      <c r="A110" s="7">
        <v>46001</v>
      </c>
      <c r="B110" s="3">
        <v>90</v>
      </c>
    </row>
    <row r="111" spans="1:2" x14ac:dyDescent="0.25">
      <c r="A111" s="7">
        <v>46007</v>
      </c>
      <c r="B111" s="3">
        <v>60.000000000000028</v>
      </c>
    </row>
    <row r="112" spans="1:2" x14ac:dyDescent="0.25">
      <c r="A112" s="7">
        <v>46027</v>
      </c>
      <c r="B112" s="3">
        <v>60.000000000000107</v>
      </c>
    </row>
    <row r="113" spans="1:2" x14ac:dyDescent="0.25">
      <c r="A113" s="7">
        <v>46029</v>
      </c>
      <c r="B113" s="3">
        <v>104.99999999999994</v>
      </c>
    </row>
    <row r="114" spans="1:2" x14ac:dyDescent="0.25">
      <c r="A114" s="7">
        <v>46034</v>
      </c>
      <c r="B114" s="3">
        <v>74.999999999999972</v>
      </c>
    </row>
    <row r="115" spans="1:2" x14ac:dyDescent="0.25">
      <c r="A115" s="7">
        <v>46041</v>
      </c>
      <c r="B115" s="3">
        <v>90.000000000000085</v>
      </c>
    </row>
    <row r="116" spans="1:2" x14ac:dyDescent="0.25">
      <c r="A116" s="7">
        <v>46044</v>
      </c>
      <c r="B116" s="3">
        <v>74.999999999999972</v>
      </c>
    </row>
    <row r="117" spans="1:2" x14ac:dyDescent="0.25">
      <c r="A117" s="7">
        <v>46064</v>
      </c>
      <c r="B117" s="3">
        <v>74.999999999999972</v>
      </c>
    </row>
    <row r="118" spans="1:2" x14ac:dyDescent="0.25">
      <c r="A118" s="7">
        <v>46071</v>
      </c>
      <c r="B118" s="3">
        <v>90</v>
      </c>
    </row>
    <row r="119" spans="1:2" x14ac:dyDescent="0.25">
      <c r="A119" s="5" t="s">
        <v>8</v>
      </c>
      <c r="B119" s="3">
        <v>100.00000000000004</v>
      </c>
    </row>
    <row r="120" spans="1:2" x14ac:dyDescent="0.25">
      <c r="A120" s="6" t="s">
        <v>9</v>
      </c>
      <c r="B120" s="3">
        <v>100.00000000000004</v>
      </c>
    </row>
    <row r="121" spans="1:2" x14ac:dyDescent="0.25">
      <c r="A121" s="7">
        <v>45932</v>
      </c>
      <c r="B121" s="3">
        <v>87.500000000000028</v>
      </c>
    </row>
    <row r="122" spans="1:2" x14ac:dyDescent="0.25">
      <c r="A122" s="7">
        <v>45936</v>
      </c>
      <c r="B122" s="3">
        <v>50.000000000000021</v>
      </c>
    </row>
    <row r="123" spans="1:2" x14ac:dyDescent="0.25">
      <c r="A123" s="7">
        <v>45940</v>
      </c>
      <c r="B123" s="3">
        <v>50.000000000000021</v>
      </c>
    </row>
    <row r="124" spans="1:2" x14ac:dyDescent="0.25">
      <c r="A124" s="7">
        <v>45943</v>
      </c>
      <c r="B124" s="3">
        <v>100.00000000000004</v>
      </c>
    </row>
    <row r="125" spans="1:2" x14ac:dyDescent="0.25">
      <c r="A125" s="7">
        <v>45944</v>
      </c>
      <c r="B125" s="3">
        <v>75</v>
      </c>
    </row>
    <row r="126" spans="1:2" x14ac:dyDescent="0.25">
      <c r="A126" s="7">
        <v>45950</v>
      </c>
      <c r="B126" s="3">
        <v>75</v>
      </c>
    </row>
    <row r="127" spans="1:2" x14ac:dyDescent="0.25">
      <c r="A127" s="7">
        <v>45966</v>
      </c>
      <c r="B127" s="3">
        <v>99.999999999999972</v>
      </c>
    </row>
    <row r="128" spans="1:2" x14ac:dyDescent="0.25">
      <c r="A128" s="7">
        <v>45975</v>
      </c>
      <c r="B128" s="3">
        <v>62.499999999999979</v>
      </c>
    </row>
    <row r="129" spans="1:2" x14ac:dyDescent="0.25">
      <c r="A129" s="7">
        <v>45981</v>
      </c>
      <c r="B129" s="3">
        <v>50.000000000000021</v>
      </c>
    </row>
    <row r="130" spans="1:2" x14ac:dyDescent="0.25">
      <c r="A130" s="7">
        <v>46029</v>
      </c>
      <c r="B130" s="3">
        <v>49.999999999999957</v>
      </c>
    </row>
    <row r="131" spans="1:2" x14ac:dyDescent="0.25">
      <c r="A131" s="7">
        <v>46034</v>
      </c>
      <c r="B131" s="3">
        <v>75</v>
      </c>
    </row>
    <row r="132" spans="1:2" x14ac:dyDescent="0.25">
      <c r="A132" s="7">
        <v>46037</v>
      </c>
      <c r="B132" s="3">
        <v>75</v>
      </c>
    </row>
    <row r="133" spans="1:2" x14ac:dyDescent="0.25">
      <c r="A133" s="7">
        <v>46041</v>
      </c>
      <c r="B133" s="3">
        <v>75</v>
      </c>
    </row>
    <row r="134" spans="1:2" x14ac:dyDescent="0.25">
      <c r="A134" s="7">
        <v>46044</v>
      </c>
      <c r="B134" s="3">
        <v>87.500000000000085</v>
      </c>
    </row>
    <row r="135" spans="1:2" x14ac:dyDescent="0.25">
      <c r="A135" s="7">
        <v>46045</v>
      </c>
      <c r="B135" s="3">
        <v>49.999999999999957</v>
      </c>
    </row>
    <row r="136" spans="1:2" x14ac:dyDescent="0.25">
      <c r="A136" s="7">
        <v>46051</v>
      </c>
      <c r="B136" s="3">
        <v>75</v>
      </c>
    </row>
    <row r="137" spans="1:2" x14ac:dyDescent="0.25">
      <c r="A137" s="7">
        <v>46057</v>
      </c>
      <c r="B137" s="3">
        <v>49.999999999999957</v>
      </c>
    </row>
    <row r="138" spans="1:2" x14ac:dyDescent="0.25">
      <c r="A138" s="7">
        <v>46059</v>
      </c>
      <c r="B138" s="3">
        <v>99.999999999999972</v>
      </c>
    </row>
    <row r="139" spans="1:2" x14ac:dyDescent="0.25">
      <c r="A139" s="7">
        <v>46062</v>
      </c>
      <c r="B139" s="3">
        <v>62.499999999999979</v>
      </c>
    </row>
    <row r="140" spans="1:2" x14ac:dyDescent="0.25">
      <c r="A140" s="7">
        <v>46063</v>
      </c>
      <c r="B140" s="3">
        <v>87.499999999999957</v>
      </c>
    </row>
    <row r="141" spans="1:2" x14ac:dyDescent="0.25">
      <c r="A141" s="7">
        <v>46064</v>
      </c>
      <c r="B141" s="3">
        <v>49.999999999999957</v>
      </c>
    </row>
    <row r="142" spans="1:2" x14ac:dyDescent="0.25">
      <c r="A142" s="7">
        <v>46066</v>
      </c>
      <c r="B142" s="3">
        <v>87.500000000000085</v>
      </c>
    </row>
    <row r="143" spans="1:2" x14ac:dyDescent="0.25">
      <c r="A143" s="7">
        <v>46069</v>
      </c>
      <c r="B143" s="3">
        <v>74.999999999999929</v>
      </c>
    </row>
    <row r="144" spans="1:2" x14ac:dyDescent="0.25">
      <c r="A144" s="7">
        <v>46070</v>
      </c>
      <c r="B144" s="3">
        <v>87.499999999999957</v>
      </c>
    </row>
    <row r="145" spans="1:2" x14ac:dyDescent="0.25">
      <c r="A145" s="7">
        <v>46071</v>
      </c>
      <c r="B145" s="3">
        <v>75</v>
      </c>
    </row>
    <row r="146" spans="1:2" x14ac:dyDescent="0.25">
      <c r="A146" s="7">
        <v>46072</v>
      </c>
      <c r="B146" s="3">
        <v>99.999999999999972</v>
      </c>
    </row>
    <row r="147" spans="1:2" x14ac:dyDescent="0.25">
      <c r="A147" s="5" t="s">
        <v>17</v>
      </c>
      <c r="B147" s="3">
        <v>100.00000000000004</v>
      </c>
    </row>
    <row r="148" spans="1:2" x14ac:dyDescent="0.25">
      <c r="A148" s="6" t="s">
        <v>9</v>
      </c>
      <c r="B148" s="3">
        <v>100.00000000000004</v>
      </c>
    </row>
    <row r="149" spans="1:2" x14ac:dyDescent="0.25">
      <c r="A149" s="7">
        <v>45944</v>
      </c>
      <c r="B149" s="3">
        <v>62.499999999999979</v>
      </c>
    </row>
    <row r="150" spans="1:2" x14ac:dyDescent="0.25">
      <c r="A150" s="7">
        <v>45945</v>
      </c>
      <c r="B150" s="3">
        <v>62.499999999999979</v>
      </c>
    </row>
    <row r="151" spans="1:2" x14ac:dyDescent="0.25">
      <c r="A151" s="7">
        <v>45967</v>
      </c>
      <c r="B151" s="3">
        <v>87.500000000000028</v>
      </c>
    </row>
    <row r="152" spans="1:2" x14ac:dyDescent="0.25">
      <c r="A152" s="7">
        <v>45980</v>
      </c>
      <c r="B152" s="3">
        <v>87.500000000000028</v>
      </c>
    </row>
    <row r="153" spans="1:2" x14ac:dyDescent="0.25">
      <c r="A153" s="7">
        <v>45994</v>
      </c>
      <c r="B153" s="3">
        <v>87.500000000000028</v>
      </c>
    </row>
    <row r="154" spans="1:2" x14ac:dyDescent="0.25">
      <c r="A154" s="7">
        <v>46034</v>
      </c>
      <c r="B154" s="3">
        <v>99.999999999999915</v>
      </c>
    </row>
    <row r="155" spans="1:2" x14ac:dyDescent="0.25">
      <c r="A155" s="7">
        <v>46036</v>
      </c>
      <c r="B155" s="3">
        <v>100.00000000000004</v>
      </c>
    </row>
    <row r="156" spans="1:2" x14ac:dyDescent="0.25">
      <c r="A156" s="7">
        <v>46037</v>
      </c>
      <c r="B156" s="3">
        <v>99.999999999999972</v>
      </c>
    </row>
    <row r="157" spans="1:2" x14ac:dyDescent="0.25">
      <c r="A157" s="7">
        <v>46044</v>
      </c>
      <c r="B157" s="3">
        <v>62.499999999999979</v>
      </c>
    </row>
    <row r="158" spans="1:2" x14ac:dyDescent="0.25">
      <c r="A158" s="7">
        <v>46056</v>
      </c>
      <c r="B158" s="3">
        <v>99.999999999999915</v>
      </c>
    </row>
    <row r="159" spans="1:2" x14ac:dyDescent="0.25">
      <c r="A159" s="7">
        <v>46066</v>
      </c>
      <c r="B159" s="3">
        <v>62.499999999999915</v>
      </c>
    </row>
    <row r="160" spans="1:2" x14ac:dyDescent="0.25">
      <c r="A160" s="7">
        <v>46073</v>
      </c>
      <c r="B160" s="3">
        <v>62.500000000000043</v>
      </c>
    </row>
    <row r="161" spans="1:2" x14ac:dyDescent="0.25">
      <c r="A161" s="5" t="s">
        <v>19</v>
      </c>
      <c r="B161" s="3">
        <v>99.999999999999972</v>
      </c>
    </row>
    <row r="162" spans="1:2" x14ac:dyDescent="0.25">
      <c r="A162" s="6" t="s">
        <v>12</v>
      </c>
      <c r="B162" s="3">
        <v>79.999999999999986</v>
      </c>
    </row>
    <row r="163" spans="1:2" x14ac:dyDescent="0.25">
      <c r="A163" s="7">
        <v>45953</v>
      </c>
      <c r="B163" s="3">
        <v>40.000000000000014</v>
      </c>
    </row>
    <row r="164" spans="1:2" x14ac:dyDescent="0.25">
      <c r="A164" s="7">
        <v>45987</v>
      </c>
      <c r="B164" s="3">
        <v>70.000000000000014</v>
      </c>
    </row>
    <row r="165" spans="1:2" x14ac:dyDescent="0.25">
      <c r="A165" s="7">
        <v>46043</v>
      </c>
      <c r="B165" s="3">
        <v>79.999999999999986</v>
      </c>
    </row>
    <row r="166" spans="1:2" x14ac:dyDescent="0.25">
      <c r="A166" s="7">
        <v>46049</v>
      </c>
      <c r="B166" s="3">
        <v>79.999999999999986</v>
      </c>
    </row>
    <row r="167" spans="1:2" x14ac:dyDescent="0.25">
      <c r="A167" s="7">
        <v>46057</v>
      </c>
      <c r="B167" s="3">
        <v>60</v>
      </c>
    </row>
    <row r="168" spans="1:2" x14ac:dyDescent="0.25">
      <c r="A168" s="7">
        <v>46058</v>
      </c>
      <c r="B168" s="3">
        <v>39.999999999999964</v>
      </c>
    </row>
    <row r="169" spans="1:2" x14ac:dyDescent="0.25">
      <c r="A169" s="7">
        <v>46077</v>
      </c>
      <c r="B169" s="3">
        <v>60</v>
      </c>
    </row>
    <row r="170" spans="1:2" x14ac:dyDescent="0.25">
      <c r="A170" s="7">
        <v>46080</v>
      </c>
      <c r="B170" s="3">
        <v>70.000000000000014</v>
      </c>
    </row>
    <row r="171" spans="1:2" x14ac:dyDescent="0.25">
      <c r="A171" s="6" t="s">
        <v>9</v>
      </c>
      <c r="B171" s="3">
        <v>99.999999999999972</v>
      </c>
    </row>
    <row r="172" spans="1:2" x14ac:dyDescent="0.25">
      <c r="A172" s="7">
        <v>45944</v>
      </c>
      <c r="B172" s="3">
        <v>50.000000000000085</v>
      </c>
    </row>
    <row r="173" spans="1:2" x14ac:dyDescent="0.25">
      <c r="A173" s="7">
        <v>45950</v>
      </c>
      <c r="B173" s="3">
        <v>99.999999999999972</v>
      </c>
    </row>
    <row r="174" spans="1:2" x14ac:dyDescent="0.25">
      <c r="A174" s="7">
        <v>45952</v>
      </c>
      <c r="B174" s="3">
        <v>62.499999999999979</v>
      </c>
    </row>
    <row r="175" spans="1:2" x14ac:dyDescent="0.25">
      <c r="A175" s="7">
        <v>45978</v>
      </c>
      <c r="B175" s="3">
        <v>99.999999999999915</v>
      </c>
    </row>
    <row r="176" spans="1:2" x14ac:dyDescent="0.25">
      <c r="A176" s="7">
        <v>45981</v>
      </c>
      <c r="B176" s="3">
        <v>50.000000000000085</v>
      </c>
    </row>
    <row r="177" spans="1:2" x14ac:dyDescent="0.25">
      <c r="A177" s="7">
        <v>45994</v>
      </c>
      <c r="B177" s="3">
        <v>75</v>
      </c>
    </row>
    <row r="178" spans="1:2" x14ac:dyDescent="0.25">
      <c r="A178" s="7">
        <v>46000</v>
      </c>
      <c r="B178" s="3">
        <v>50.000000000000021</v>
      </c>
    </row>
    <row r="179" spans="1:2" x14ac:dyDescent="0.25">
      <c r="A179" s="7">
        <v>46035</v>
      </c>
      <c r="B179" s="3">
        <v>50.000000000000021</v>
      </c>
    </row>
    <row r="180" spans="1:2" x14ac:dyDescent="0.25">
      <c r="A180" s="7">
        <v>46059</v>
      </c>
      <c r="B180" s="3">
        <v>87.500000000000028</v>
      </c>
    </row>
    <row r="181" spans="1:2" x14ac:dyDescent="0.25">
      <c r="A181" s="7">
        <v>46063</v>
      </c>
      <c r="B181" s="3">
        <v>49.999999999999957</v>
      </c>
    </row>
    <row r="182" spans="1:2" x14ac:dyDescent="0.25">
      <c r="A182" s="5" t="s">
        <v>13</v>
      </c>
      <c r="B182" s="3">
        <v>99.999999999999972</v>
      </c>
    </row>
    <row r="183" spans="1:2" x14ac:dyDescent="0.25">
      <c r="A183" s="6" t="s">
        <v>7</v>
      </c>
      <c r="B183" s="3">
        <v>90</v>
      </c>
    </row>
    <row r="184" spans="1:2" x14ac:dyDescent="0.25">
      <c r="A184" s="7">
        <v>45952</v>
      </c>
      <c r="B184" s="3">
        <v>59.999999999999943</v>
      </c>
    </row>
    <row r="185" spans="1:2" x14ac:dyDescent="0.25">
      <c r="A185" s="7">
        <v>45967</v>
      </c>
      <c r="B185" s="3">
        <v>90</v>
      </c>
    </row>
    <row r="186" spans="1:2" x14ac:dyDescent="0.25">
      <c r="A186" s="7">
        <v>45968</v>
      </c>
      <c r="B186" s="3">
        <v>89.999999999999915</v>
      </c>
    </row>
    <row r="187" spans="1:2" x14ac:dyDescent="0.25">
      <c r="A187" s="7">
        <v>45972</v>
      </c>
      <c r="B187" s="3">
        <v>59.999999999999943</v>
      </c>
    </row>
    <row r="188" spans="1:2" x14ac:dyDescent="0.25">
      <c r="A188" s="7">
        <v>45973</v>
      </c>
      <c r="B188" s="3">
        <v>75.000000000000057</v>
      </c>
    </row>
    <row r="189" spans="1:2" x14ac:dyDescent="0.25">
      <c r="A189" s="7">
        <v>45986</v>
      </c>
      <c r="B189" s="3">
        <v>74.999999999999972</v>
      </c>
    </row>
    <row r="190" spans="1:2" x14ac:dyDescent="0.25">
      <c r="A190" s="7">
        <v>45987</v>
      </c>
      <c r="B190" s="3">
        <v>60.000000000000028</v>
      </c>
    </row>
    <row r="191" spans="1:2" x14ac:dyDescent="0.25">
      <c r="A191" s="7">
        <v>46001</v>
      </c>
      <c r="B191" s="3">
        <v>75.000000000000057</v>
      </c>
    </row>
    <row r="192" spans="1:2" x14ac:dyDescent="0.25">
      <c r="A192" s="7">
        <v>46045</v>
      </c>
      <c r="B192" s="3">
        <v>60.000000000000028</v>
      </c>
    </row>
    <row r="193" spans="1:2" x14ac:dyDescent="0.25">
      <c r="A193" s="7">
        <v>46064</v>
      </c>
      <c r="B193" s="3">
        <v>59.999999999999943</v>
      </c>
    </row>
    <row r="194" spans="1:2" x14ac:dyDescent="0.25">
      <c r="A194" s="6" t="s">
        <v>9</v>
      </c>
      <c r="B194" s="3">
        <v>99.999999999999972</v>
      </c>
    </row>
    <row r="195" spans="1:2" x14ac:dyDescent="0.25">
      <c r="A195" s="7">
        <v>45937</v>
      </c>
      <c r="B195" s="3">
        <v>62.499999999999979</v>
      </c>
    </row>
    <row r="196" spans="1:2" x14ac:dyDescent="0.25">
      <c r="A196" s="7">
        <v>45974</v>
      </c>
      <c r="B196" s="3">
        <v>87.499999999999957</v>
      </c>
    </row>
    <row r="197" spans="1:2" x14ac:dyDescent="0.25">
      <c r="A197" s="7">
        <v>46035</v>
      </c>
      <c r="B197" s="3">
        <v>99.999999999999972</v>
      </c>
    </row>
    <row r="198" spans="1:2" x14ac:dyDescent="0.25">
      <c r="A198" s="7">
        <v>46037</v>
      </c>
      <c r="B198" s="3">
        <v>87.500000000000085</v>
      </c>
    </row>
    <row r="199" spans="1:2" x14ac:dyDescent="0.25">
      <c r="A199" s="7">
        <v>46045</v>
      </c>
      <c r="B199" s="3">
        <v>75</v>
      </c>
    </row>
    <row r="200" spans="1:2" x14ac:dyDescent="0.25">
      <c r="A200" s="7">
        <v>46080</v>
      </c>
      <c r="B200" s="3">
        <v>75</v>
      </c>
    </row>
    <row r="201" spans="1:2" x14ac:dyDescent="0.25">
      <c r="A201" s="5" t="s">
        <v>25</v>
      </c>
      <c r="B201" s="3">
        <v>90</v>
      </c>
    </row>
    <row r="202" spans="1:2" x14ac:dyDescent="0.25">
      <c r="A202" s="6" t="s">
        <v>7</v>
      </c>
      <c r="B202" s="3">
        <v>90</v>
      </c>
    </row>
    <row r="203" spans="1:2" x14ac:dyDescent="0.25">
      <c r="A203" s="7">
        <v>46073</v>
      </c>
      <c r="B203" s="3">
        <v>90</v>
      </c>
    </row>
    <row r="204" spans="1:2" x14ac:dyDescent="0.25">
      <c r="A204" s="5" t="s">
        <v>11</v>
      </c>
      <c r="B204" s="3">
        <v>80.000000000000028</v>
      </c>
    </row>
    <row r="205" spans="1:2" x14ac:dyDescent="0.25">
      <c r="A205" s="6" t="s">
        <v>12</v>
      </c>
      <c r="B205" s="3">
        <v>80.000000000000028</v>
      </c>
    </row>
    <row r="206" spans="1:2" x14ac:dyDescent="0.25">
      <c r="A206" s="7">
        <v>45936</v>
      </c>
      <c r="B206" s="3">
        <v>79.999999999999986</v>
      </c>
    </row>
    <row r="207" spans="1:2" x14ac:dyDescent="0.25">
      <c r="A207" s="7">
        <v>45938</v>
      </c>
      <c r="B207" s="3">
        <v>69.999999999999972</v>
      </c>
    </row>
    <row r="208" spans="1:2" x14ac:dyDescent="0.25">
      <c r="A208" s="7">
        <v>45943</v>
      </c>
      <c r="B208" s="3">
        <v>80.000000000000028</v>
      </c>
    </row>
    <row r="209" spans="1:2" x14ac:dyDescent="0.25">
      <c r="A209" s="7">
        <v>45950</v>
      </c>
      <c r="B209" s="3">
        <v>60</v>
      </c>
    </row>
    <row r="210" spans="1:2" x14ac:dyDescent="0.25">
      <c r="A210" s="7">
        <v>45971</v>
      </c>
      <c r="B210" s="3">
        <v>50.000000000000036</v>
      </c>
    </row>
    <row r="211" spans="1:2" x14ac:dyDescent="0.25">
      <c r="A211" s="7">
        <v>45975</v>
      </c>
      <c r="B211" s="3">
        <v>80.000000000000028</v>
      </c>
    </row>
    <row r="212" spans="1:2" x14ac:dyDescent="0.25">
      <c r="A212" s="7">
        <v>45978</v>
      </c>
      <c r="B212" s="3">
        <v>79.999999999999986</v>
      </c>
    </row>
    <row r="213" spans="1:2" x14ac:dyDescent="0.25">
      <c r="A213" s="7">
        <v>45981</v>
      </c>
      <c r="B213" s="3">
        <v>79.999999999999986</v>
      </c>
    </row>
    <row r="214" spans="1:2" x14ac:dyDescent="0.25">
      <c r="A214" s="7">
        <v>45985</v>
      </c>
      <c r="B214" s="3">
        <v>60</v>
      </c>
    </row>
    <row r="215" spans="1:2" x14ac:dyDescent="0.25">
      <c r="A215" s="7">
        <v>45989</v>
      </c>
      <c r="B215" s="3">
        <v>49.999999999999986</v>
      </c>
    </row>
    <row r="216" spans="1:2" x14ac:dyDescent="0.25">
      <c r="A216" s="7">
        <v>45999</v>
      </c>
      <c r="B216" s="3">
        <v>69.999999999999972</v>
      </c>
    </row>
    <row r="217" spans="1:2" x14ac:dyDescent="0.25">
      <c r="A217" s="7">
        <v>46001</v>
      </c>
      <c r="B217" s="3">
        <v>60</v>
      </c>
    </row>
    <row r="218" spans="1:2" x14ac:dyDescent="0.25">
      <c r="A218" s="7">
        <v>46003</v>
      </c>
      <c r="B218" s="3">
        <v>49.999999999999986</v>
      </c>
    </row>
    <row r="219" spans="1:2" x14ac:dyDescent="0.25">
      <c r="A219" s="7">
        <v>46036</v>
      </c>
      <c r="B219" s="3">
        <v>40.000000000000071</v>
      </c>
    </row>
    <row r="220" spans="1:2" x14ac:dyDescent="0.25">
      <c r="A220" s="7">
        <v>46045</v>
      </c>
      <c r="B220" s="3">
        <v>60</v>
      </c>
    </row>
    <row r="221" spans="1:2" x14ac:dyDescent="0.25">
      <c r="A221" s="7">
        <v>46056</v>
      </c>
      <c r="B221" s="3">
        <v>60</v>
      </c>
    </row>
    <row r="222" spans="1:2" x14ac:dyDescent="0.25">
      <c r="A222" s="7">
        <v>46059</v>
      </c>
      <c r="B222" s="3">
        <v>79.999999999999929</v>
      </c>
    </row>
    <row r="223" spans="1:2" x14ac:dyDescent="0.25">
      <c r="A223" s="7">
        <v>46064</v>
      </c>
      <c r="B223" s="3">
        <v>49.999999999999986</v>
      </c>
    </row>
    <row r="224" spans="1:2" x14ac:dyDescent="0.25">
      <c r="A224" s="7">
        <v>46070</v>
      </c>
      <c r="B224" s="3">
        <v>79.999999999999929</v>
      </c>
    </row>
    <row r="225" spans="1:2" x14ac:dyDescent="0.25">
      <c r="A225" s="7">
        <v>46073</v>
      </c>
      <c r="B225" s="3">
        <v>80.000000000000028</v>
      </c>
    </row>
    <row r="226" spans="1:2" x14ac:dyDescent="0.25">
      <c r="A226" s="5" t="s">
        <v>20</v>
      </c>
      <c r="B226" s="3">
        <v>80.000000000000028</v>
      </c>
    </row>
    <row r="227" spans="1:2" x14ac:dyDescent="0.25">
      <c r="A227" s="6" t="s">
        <v>12</v>
      </c>
      <c r="B227" s="3">
        <v>80.000000000000028</v>
      </c>
    </row>
    <row r="228" spans="1:2" x14ac:dyDescent="0.25">
      <c r="A228" s="7">
        <v>45974</v>
      </c>
      <c r="B228" s="3">
        <v>80.000000000000028</v>
      </c>
    </row>
    <row r="229" spans="1:2" x14ac:dyDescent="0.25">
      <c r="A229" s="5" t="s">
        <v>18</v>
      </c>
      <c r="B229" s="3">
        <v>80.000000000000028</v>
      </c>
    </row>
    <row r="230" spans="1:2" x14ac:dyDescent="0.25">
      <c r="A230" s="6" t="s">
        <v>12</v>
      </c>
      <c r="B230" s="3">
        <v>80.000000000000028</v>
      </c>
    </row>
    <row r="231" spans="1:2" x14ac:dyDescent="0.25">
      <c r="A231" s="7">
        <v>45944</v>
      </c>
      <c r="B231" s="3">
        <v>49.999999999999986</v>
      </c>
    </row>
    <row r="232" spans="1:2" x14ac:dyDescent="0.25">
      <c r="A232" s="7">
        <v>45954</v>
      </c>
      <c r="B232" s="3">
        <v>40.000000000000014</v>
      </c>
    </row>
    <row r="233" spans="1:2" x14ac:dyDescent="0.25">
      <c r="A233" s="7">
        <v>45961</v>
      </c>
      <c r="B233" s="3">
        <v>69.999999999999972</v>
      </c>
    </row>
    <row r="234" spans="1:2" x14ac:dyDescent="0.25">
      <c r="A234" s="7">
        <v>45973</v>
      </c>
      <c r="B234" s="3">
        <v>40.000000000000014</v>
      </c>
    </row>
    <row r="235" spans="1:2" x14ac:dyDescent="0.25">
      <c r="A235" s="7">
        <v>45974</v>
      </c>
      <c r="B235" s="3">
        <v>79.999999999999986</v>
      </c>
    </row>
    <row r="236" spans="1:2" x14ac:dyDescent="0.25">
      <c r="A236" s="7">
        <v>45979</v>
      </c>
      <c r="B236" s="3">
        <v>49.999999999999986</v>
      </c>
    </row>
    <row r="237" spans="1:2" x14ac:dyDescent="0.25">
      <c r="A237" s="7">
        <v>45980</v>
      </c>
      <c r="B237" s="3">
        <v>70.000000000000071</v>
      </c>
    </row>
    <row r="238" spans="1:2" x14ac:dyDescent="0.25">
      <c r="A238" s="7">
        <v>45985</v>
      </c>
      <c r="B238" s="3">
        <v>39.999999999999964</v>
      </c>
    </row>
    <row r="239" spans="1:2" x14ac:dyDescent="0.25">
      <c r="A239" s="7">
        <v>45987</v>
      </c>
      <c r="B239" s="3">
        <v>80.000000000000028</v>
      </c>
    </row>
    <row r="240" spans="1:2" x14ac:dyDescent="0.25">
      <c r="A240" s="7">
        <v>45994</v>
      </c>
      <c r="B240" s="3">
        <v>59.999999999999943</v>
      </c>
    </row>
    <row r="241" spans="1:2" x14ac:dyDescent="0.25">
      <c r="A241" s="7">
        <v>46001</v>
      </c>
      <c r="B241" s="3">
        <v>60</v>
      </c>
    </row>
    <row r="242" spans="1:2" x14ac:dyDescent="0.25">
      <c r="A242" s="7">
        <v>46041</v>
      </c>
      <c r="B242" s="3">
        <v>50.000000000000036</v>
      </c>
    </row>
    <row r="243" spans="1:2" x14ac:dyDescent="0.25">
      <c r="A243" s="7">
        <v>46042</v>
      </c>
      <c r="B243" s="3">
        <v>60</v>
      </c>
    </row>
    <row r="244" spans="1:2" x14ac:dyDescent="0.25">
      <c r="A244" s="7">
        <v>46050</v>
      </c>
      <c r="B244" s="3">
        <v>40.000000000000014</v>
      </c>
    </row>
    <row r="245" spans="1:2" x14ac:dyDescent="0.25">
      <c r="A245" s="7">
        <v>46051</v>
      </c>
      <c r="B245" s="3">
        <v>69.999999999999972</v>
      </c>
    </row>
    <row r="246" spans="1:2" x14ac:dyDescent="0.25">
      <c r="A246" s="7">
        <v>46064</v>
      </c>
      <c r="B246" s="3">
        <v>39.999999999999964</v>
      </c>
    </row>
    <row r="247" spans="1:2" x14ac:dyDescent="0.25">
      <c r="A247" s="7">
        <v>46066</v>
      </c>
      <c r="B247" s="3">
        <v>40.000000000000014</v>
      </c>
    </row>
    <row r="248" spans="1:2" x14ac:dyDescent="0.25">
      <c r="A248" s="7">
        <v>46079</v>
      </c>
      <c r="B248" s="3">
        <v>49.999999999999986</v>
      </c>
    </row>
    <row r="249" spans="1:2" x14ac:dyDescent="0.25">
      <c r="A249" s="7">
        <v>46080</v>
      </c>
      <c r="B249" s="3">
        <v>70.000000000000014</v>
      </c>
    </row>
    <row r="250" spans="1:2" x14ac:dyDescent="0.25">
      <c r="A250" s="5" t="s">
        <v>21</v>
      </c>
      <c r="B250" s="3">
        <v>59.999999999999943</v>
      </c>
    </row>
    <row r="251" spans="1:2" x14ac:dyDescent="0.25">
      <c r="A251" s="6" t="s">
        <v>7</v>
      </c>
      <c r="B251" s="3">
        <v>59.999999999999943</v>
      </c>
    </row>
    <row r="252" spans="1:2" x14ac:dyDescent="0.25">
      <c r="A252" s="7">
        <v>45980</v>
      </c>
      <c r="B252" s="3">
        <v>59.999999999999943</v>
      </c>
    </row>
    <row r="253" spans="1:2" x14ac:dyDescent="0.25">
      <c r="A253" s="5" t="s">
        <v>22</v>
      </c>
      <c r="B253" s="3">
        <v>50.000000000000021</v>
      </c>
    </row>
    <row r="254" spans="1:2" x14ac:dyDescent="0.25">
      <c r="A254" s="6" t="s">
        <v>9</v>
      </c>
      <c r="B254" s="3">
        <v>50.000000000000021</v>
      </c>
    </row>
    <row r="255" spans="1:2" x14ac:dyDescent="0.25">
      <c r="A255" s="7">
        <v>45993</v>
      </c>
      <c r="B255" s="3">
        <v>50.000000000000021</v>
      </c>
    </row>
    <row r="256" spans="1:2" x14ac:dyDescent="0.25">
      <c r="A256" s="5" t="s">
        <v>28</v>
      </c>
      <c r="B256" s="3"/>
    </row>
    <row r="257" spans="1:2" x14ac:dyDescent="0.25">
      <c r="A257" s="6" t="s">
        <v>28</v>
      </c>
      <c r="B257" s="3"/>
    </row>
    <row r="258" spans="1:2" x14ac:dyDescent="0.25">
      <c r="A258" s="8" t="s">
        <v>28</v>
      </c>
      <c r="B258" s="3"/>
    </row>
    <row r="259" spans="1:2" x14ac:dyDescent="0.25">
      <c r="A259" s="5" t="s">
        <v>29</v>
      </c>
      <c r="B259" s="3">
        <v>119.99999999999997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4" sqref="A4:B20"/>
    </sheetView>
  </sheetViews>
  <sheetFormatPr defaultRowHeight="15" x14ac:dyDescent="0.25"/>
  <cols>
    <col min="1" max="1" width="17.7109375" bestFit="1" customWidth="1"/>
    <col min="2" max="2" width="17.42578125" bestFit="1" customWidth="1"/>
  </cols>
  <sheetData>
    <row r="3" spans="1:2" x14ac:dyDescent="0.25">
      <c r="A3" s="4" t="s">
        <v>27</v>
      </c>
      <c r="B3" t="s">
        <v>32</v>
      </c>
    </row>
    <row r="4" spans="1:2" x14ac:dyDescent="0.25">
      <c r="A4" s="5" t="s">
        <v>8</v>
      </c>
      <c r="B4" s="3">
        <v>2062.5</v>
      </c>
    </row>
    <row r="5" spans="1:2" x14ac:dyDescent="0.25">
      <c r="A5" s="5" t="s">
        <v>14</v>
      </c>
      <c r="B5" s="3">
        <v>2040</v>
      </c>
    </row>
    <row r="6" spans="1:2" x14ac:dyDescent="0.25">
      <c r="A6" s="5" t="s">
        <v>6</v>
      </c>
      <c r="B6" s="3">
        <v>1755</v>
      </c>
    </row>
    <row r="7" spans="1:2" x14ac:dyDescent="0.25">
      <c r="A7" s="5" t="s">
        <v>10</v>
      </c>
      <c r="B7" s="3">
        <v>1540</v>
      </c>
    </row>
    <row r="8" spans="1:2" x14ac:dyDescent="0.25">
      <c r="A8" s="5" t="s">
        <v>11</v>
      </c>
      <c r="B8" s="3">
        <v>1520</v>
      </c>
    </row>
    <row r="9" spans="1:2" x14ac:dyDescent="0.25">
      <c r="A9" s="5" t="s">
        <v>16</v>
      </c>
      <c r="B9" s="3">
        <v>1294.9999999999995</v>
      </c>
    </row>
    <row r="10" spans="1:2" x14ac:dyDescent="0.25">
      <c r="A10" s="5" t="s">
        <v>18</v>
      </c>
      <c r="B10" s="3">
        <v>1200</v>
      </c>
    </row>
    <row r="11" spans="1:2" x14ac:dyDescent="0.25">
      <c r="A11" s="5" t="s">
        <v>13</v>
      </c>
      <c r="B11" s="3">
        <v>1192.5</v>
      </c>
    </row>
    <row r="12" spans="1:2" x14ac:dyDescent="0.25">
      <c r="A12" s="5" t="s">
        <v>19</v>
      </c>
      <c r="B12" s="3">
        <v>1175</v>
      </c>
    </row>
    <row r="13" spans="1:2" x14ac:dyDescent="0.25">
      <c r="A13" s="5" t="s">
        <v>17</v>
      </c>
      <c r="B13" s="3">
        <v>1099.9999999999998</v>
      </c>
    </row>
    <row r="14" spans="1:2" x14ac:dyDescent="0.25">
      <c r="A14" s="5" t="s">
        <v>15</v>
      </c>
      <c r="B14" s="3">
        <v>1095.0000000000002</v>
      </c>
    </row>
    <row r="15" spans="1:2" x14ac:dyDescent="0.25">
      <c r="A15" s="5" t="s">
        <v>24</v>
      </c>
      <c r="B15" s="3">
        <v>780.00000000000011</v>
      </c>
    </row>
    <row r="16" spans="1:2" x14ac:dyDescent="0.25">
      <c r="A16" s="5" t="s">
        <v>23</v>
      </c>
      <c r="B16" s="3">
        <v>105.00000000000003</v>
      </c>
    </row>
    <row r="17" spans="1:2" x14ac:dyDescent="0.25">
      <c r="A17" s="5" t="s">
        <v>25</v>
      </c>
      <c r="B17" s="3">
        <v>90</v>
      </c>
    </row>
    <row r="18" spans="1:2" x14ac:dyDescent="0.25">
      <c r="A18" s="5" t="s">
        <v>20</v>
      </c>
      <c r="B18" s="3">
        <v>80.000000000000028</v>
      </c>
    </row>
    <row r="19" spans="1:2" x14ac:dyDescent="0.25">
      <c r="A19" s="5" t="s">
        <v>21</v>
      </c>
      <c r="B19" s="3">
        <v>59.999999999999943</v>
      </c>
    </row>
    <row r="20" spans="1:2" x14ac:dyDescent="0.25">
      <c r="A20" s="5" t="s">
        <v>22</v>
      </c>
      <c r="B20" s="3">
        <v>50.000000000000021</v>
      </c>
    </row>
    <row r="21" spans="1:2" x14ac:dyDescent="0.25">
      <c r="A21" s="5" t="s">
        <v>28</v>
      </c>
      <c r="B21" s="3"/>
    </row>
    <row r="22" spans="1:2" x14ac:dyDescent="0.25">
      <c r="A22" s="5" t="s">
        <v>29</v>
      </c>
      <c r="B22" s="3">
        <v>17140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7.85546875" bestFit="1" customWidth="1"/>
  </cols>
  <sheetData>
    <row r="3" spans="1:4" x14ac:dyDescent="0.25">
      <c r="A3" s="4" t="s">
        <v>27</v>
      </c>
      <c r="B3" t="s">
        <v>30</v>
      </c>
      <c r="D3">
        <f>COUNTIF(B4:B20,"1")</f>
        <v>5</v>
      </c>
    </row>
    <row r="4" spans="1:4" x14ac:dyDescent="0.25">
      <c r="A4" s="5" t="s">
        <v>13</v>
      </c>
      <c r="B4" s="3">
        <v>16</v>
      </c>
    </row>
    <row r="5" spans="1:4" x14ac:dyDescent="0.25">
      <c r="A5" s="5" t="s">
        <v>21</v>
      </c>
      <c r="B5" s="3">
        <v>1</v>
      </c>
    </row>
    <row r="6" spans="1:4" x14ac:dyDescent="0.25">
      <c r="A6" s="5" t="s">
        <v>24</v>
      </c>
      <c r="B6" s="3">
        <v>10</v>
      </c>
    </row>
    <row r="7" spans="1:4" x14ac:dyDescent="0.25">
      <c r="A7" s="5" t="s">
        <v>6</v>
      </c>
      <c r="B7" s="3">
        <v>20</v>
      </c>
    </row>
    <row r="8" spans="1:4" x14ac:dyDescent="0.25">
      <c r="A8" s="5" t="s">
        <v>17</v>
      </c>
      <c r="B8" s="3">
        <v>14</v>
      </c>
    </row>
    <row r="9" spans="1:4" x14ac:dyDescent="0.25">
      <c r="A9" s="5" t="s">
        <v>11</v>
      </c>
      <c r="B9" s="3">
        <v>24</v>
      </c>
    </row>
    <row r="10" spans="1:4" x14ac:dyDescent="0.25">
      <c r="A10" s="5" t="s">
        <v>16</v>
      </c>
      <c r="B10" s="3">
        <v>18</v>
      </c>
    </row>
    <row r="11" spans="1:4" x14ac:dyDescent="0.25">
      <c r="A11" s="5" t="s">
        <v>14</v>
      </c>
      <c r="B11" s="3">
        <v>24</v>
      </c>
    </row>
    <row r="12" spans="1:4" x14ac:dyDescent="0.25">
      <c r="A12" s="5" t="s">
        <v>18</v>
      </c>
      <c r="B12" s="3">
        <v>22</v>
      </c>
    </row>
    <row r="13" spans="1:4" x14ac:dyDescent="0.25">
      <c r="A13" s="5" t="s">
        <v>22</v>
      </c>
      <c r="B13" s="3">
        <v>1</v>
      </c>
    </row>
    <row r="14" spans="1:4" x14ac:dyDescent="0.25">
      <c r="A14" s="5" t="s">
        <v>25</v>
      </c>
      <c r="B14" s="3">
        <v>1</v>
      </c>
    </row>
    <row r="15" spans="1:4" x14ac:dyDescent="0.25">
      <c r="A15" s="5" t="s">
        <v>23</v>
      </c>
      <c r="B15" s="3">
        <v>1</v>
      </c>
    </row>
    <row r="16" spans="1:4" x14ac:dyDescent="0.25">
      <c r="A16" s="5" t="s">
        <v>20</v>
      </c>
      <c r="B16" s="3">
        <v>1</v>
      </c>
    </row>
    <row r="17" spans="1:2" x14ac:dyDescent="0.25">
      <c r="A17" s="5" t="s">
        <v>8</v>
      </c>
      <c r="B17" s="3">
        <v>29</v>
      </c>
    </row>
    <row r="18" spans="1:2" x14ac:dyDescent="0.25">
      <c r="A18" s="5" t="s">
        <v>15</v>
      </c>
      <c r="B18" s="3">
        <v>16</v>
      </c>
    </row>
    <row r="19" spans="1:2" x14ac:dyDescent="0.25">
      <c r="A19" s="5" t="s">
        <v>19</v>
      </c>
      <c r="B19" s="3">
        <v>18</v>
      </c>
    </row>
    <row r="20" spans="1:2" x14ac:dyDescent="0.25">
      <c r="A20" s="5" t="s">
        <v>10</v>
      </c>
      <c r="B20" s="3">
        <v>19</v>
      </c>
    </row>
    <row r="21" spans="1:2" x14ac:dyDescent="0.25">
      <c r="A21" s="5" t="s">
        <v>28</v>
      </c>
      <c r="B21" s="3"/>
    </row>
    <row r="22" spans="1:2" x14ac:dyDescent="0.25">
      <c r="A22" s="5" t="s">
        <v>29</v>
      </c>
      <c r="B22" s="3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7"/>
  <sheetViews>
    <sheetView workbookViewId="0">
      <selection activeCell="A4" sqref="A4:A25"/>
    </sheetView>
  </sheetViews>
  <sheetFormatPr defaultRowHeight="15" x14ac:dyDescent="0.25"/>
  <cols>
    <col min="1" max="1" width="17.7109375" bestFit="1" customWidth="1"/>
  </cols>
  <sheetData>
    <row r="3" spans="1:1" x14ac:dyDescent="0.25">
      <c r="A3" s="4" t="s">
        <v>27</v>
      </c>
    </row>
    <row r="4" spans="1:1" x14ac:dyDescent="0.25">
      <c r="A4" s="5" t="s">
        <v>35</v>
      </c>
    </row>
    <row r="5" spans="1:1" x14ac:dyDescent="0.25">
      <c r="A5" s="5" t="s">
        <v>36</v>
      </c>
    </row>
    <row r="6" spans="1:1" x14ac:dyDescent="0.25">
      <c r="A6" s="5" t="s">
        <v>37</v>
      </c>
    </row>
    <row r="7" spans="1:1" x14ac:dyDescent="0.25">
      <c r="A7" s="5" t="s">
        <v>38</v>
      </c>
    </row>
    <row r="8" spans="1:1" x14ac:dyDescent="0.25">
      <c r="A8" s="5" t="s">
        <v>39</v>
      </c>
    </row>
    <row r="9" spans="1:1" x14ac:dyDescent="0.25">
      <c r="A9" s="5" t="s">
        <v>40</v>
      </c>
    </row>
    <row r="10" spans="1:1" x14ac:dyDescent="0.25">
      <c r="A10" s="5" t="s">
        <v>41</v>
      </c>
    </row>
    <row r="11" spans="1:1" x14ac:dyDescent="0.25">
      <c r="A11" s="5" t="s">
        <v>42</v>
      </c>
    </row>
    <row r="12" spans="1:1" x14ac:dyDescent="0.25">
      <c r="A12" s="5" t="s">
        <v>43</v>
      </c>
    </row>
    <row r="13" spans="1:1" x14ac:dyDescent="0.25">
      <c r="A13" s="5" t="s">
        <v>44</v>
      </c>
    </row>
    <row r="14" spans="1:1" x14ac:dyDescent="0.25">
      <c r="A14" s="5" t="s">
        <v>45</v>
      </c>
    </row>
    <row r="15" spans="1:1" x14ac:dyDescent="0.25">
      <c r="A15" s="5" t="s">
        <v>46</v>
      </c>
    </row>
    <row r="16" spans="1:1" x14ac:dyDescent="0.25">
      <c r="A16" s="5" t="s">
        <v>47</v>
      </c>
    </row>
    <row r="17" spans="1:1" x14ac:dyDescent="0.25">
      <c r="A17" s="5" t="s">
        <v>48</v>
      </c>
    </row>
    <row r="18" spans="1:1" x14ac:dyDescent="0.25">
      <c r="A18" s="5" t="s">
        <v>49</v>
      </c>
    </row>
    <row r="19" spans="1:1" x14ac:dyDescent="0.25">
      <c r="A19" s="5" t="s">
        <v>50</v>
      </c>
    </row>
    <row r="20" spans="1:1" x14ac:dyDescent="0.25">
      <c r="A20" s="5" t="s">
        <v>51</v>
      </c>
    </row>
    <row r="21" spans="1:1" x14ac:dyDescent="0.25">
      <c r="A21" s="5" t="s">
        <v>52</v>
      </c>
    </row>
    <row r="22" spans="1:1" x14ac:dyDescent="0.25">
      <c r="A22" s="5" t="s">
        <v>53</v>
      </c>
    </row>
    <row r="23" spans="1:1" x14ac:dyDescent="0.25">
      <c r="A23" s="5" t="s">
        <v>54</v>
      </c>
    </row>
    <row r="24" spans="1:1" x14ac:dyDescent="0.25">
      <c r="A24" s="5" t="s">
        <v>55</v>
      </c>
    </row>
    <row r="25" spans="1:1" x14ac:dyDescent="0.25">
      <c r="A25" s="5" t="s">
        <v>56</v>
      </c>
    </row>
    <row r="26" spans="1:1" x14ac:dyDescent="0.25">
      <c r="A26" s="5" t="s">
        <v>28</v>
      </c>
    </row>
    <row r="27" spans="1:1" x14ac:dyDescent="0.25">
      <c r="A27" s="5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2" width="12" bestFit="1" customWidth="1"/>
    <col min="6" max="6" width="19" bestFit="1" customWidth="1"/>
    <col min="7" max="7" width="10.5703125" bestFit="1" customWidth="1"/>
    <col min="8" max="8" width="11.42578125" bestFit="1" customWidth="1"/>
  </cols>
  <sheetData>
    <row r="1" spans="1:7" x14ac:dyDescent="0.25">
      <c r="A1" t="s">
        <v>2</v>
      </c>
      <c r="B1" t="s">
        <v>57</v>
      </c>
    </row>
    <row r="2" spans="1:7" x14ac:dyDescent="0.25">
      <c r="A2" s="1">
        <v>45931</v>
      </c>
      <c r="B2">
        <v>21.37</v>
      </c>
      <c r="G2" s="3"/>
    </row>
    <row r="3" spans="1:7" x14ac:dyDescent="0.25">
      <c r="A3" s="1">
        <v>45931</v>
      </c>
      <c r="B3">
        <v>60.000000000000028</v>
      </c>
      <c r="G3" s="3"/>
    </row>
    <row r="4" spans="1:7" x14ac:dyDescent="0.25">
      <c r="A4" s="1">
        <v>45932</v>
      </c>
      <c r="B4">
        <v>87.500000000000028</v>
      </c>
      <c r="G4" s="3"/>
    </row>
    <row r="5" spans="1:7" x14ac:dyDescent="0.25">
      <c r="A5" s="1">
        <v>45932</v>
      </c>
      <c r="B5">
        <v>100.00000000000004</v>
      </c>
      <c r="G5" s="3"/>
    </row>
    <row r="6" spans="1:7" x14ac:dyDescent="0.25">
      <c r="A6" s="1">
        <v>45936</v>
      </c>
      <c r="B6">
        <v>79.999999999999986</v>
      </c>
      <c r="G6" s="3"/>
    </row>
    <row r="7" spans="1:7" x14ac:dyDescent="0.25">
      <c r="A7" s="1">
        <v>45936</v>
      </c>
      <c r="B7">
        <v>50.000000000000021</v>
      </c>
      <c r="G7" s="3"/>
    </row>
    <row r="8" spans="1:7" x14ac:dyDescent="0.25">
      <c r="A8" s="1">
        <v>45937</v>
      </c>
      <c r="B8">
        <v>62.499999999999979</v>
      </c>
      <c r="G8" s="3"/>
    </row>
    <row r="9" spans="1:7" x14ac:dyDescent="0.25">
      <c r="A9" s="1">
        <v>45937</v>
      </c>
      <c r="B9">
        <v>105.00000000000003</v>
      </c>
      <c r="G9" s="3"/>
    </row>
    <row r="10" spans="1:7" x14ac:dyDescent="0.25">
      <c r="A10" s="1">
        <v>45937</v>
      </c>
      <c r="B10">
        <v>50.000000000000036</v>
      </c>
      <c r="G10" s="3"/>
    </row>
    <row r="11" spans="1:7" x14ac:dyDescent="0.25">
      <c r="A11" s="1">
        <v>45938</v>
      </c>
      <c r="B11">
        <v>60.000000000000028</v>
      </c>
      <c r="G11" s="3"/>
    </row>
    <row r="12" spans="1:7" x14ac:dyDescent="0.25">
      <c r="A12" s="1">
        <v>45938</v>
      </c>
      <c r="B12">
        <v>59.999999999999943</v>
      </c>
      <c r="G12" s="3"/>
    </row>
    <row r="13" spans="1:7" x14ac:dyDescent="0.25">
      <c r="A13" s="1">
        <v>45938</v>
      </c>
      <c r="B13">
        <v>69.999999999999972</v>
      </c>
      <c r="G13" s="3"/>
    </row>
    <row r="14" spans="1:7" x14ac:dyDescent="0.25">
      <c r="A14" s="1">
        <v>45940</v>
      </c>
      <c r="B14">
        <v>50.000000000000021</v>
      </c>
      <c r="G14" s="3"/>
    </row>
    <row r="15" spans="1:7" x14ac:dyDescent="0.25">
      <c r="A15" s="1">
        <v>45940</v>
      </c>
      <c r="B15">
        <v>90</v>
      </c>
      <c r="G15" s="3"/>
    </row>
    <row r="16" spans="1:7" x14ac:dyDescent="0.25">
      <c r="A16" s="1">
        <v>45940</v>
      </c>
      <c r="B16">
        <v>59.999999999999943</v>
      </c>
      <c r="G16" s="3"/>
    </row>
    <row r="17" spans="1:7" x14ac:dyDescent="0.25">
      <c r="A17" s="1">
        <v>45940</v>
      </c>
      <c r="B17">
        <v>90</v>
      </c>
      <c r="G17" s="3"/>
    </row>
    <row r="18" spans="1:7" x14ac:dyDescent="0.25">
      <c r="A18" s="1">
        <v>45943</v>
      </c>
      <c r="B18">
        <v>90</v>
      </c>
      <c r="G18" s="3"/>
    </row>
    <row r="19" spans="1:7" x14ac:dyDescent="0.25">
      <c r="A19" s="1">
        <v>45943</v>
      </c>
      <c r="B19">
        <v>50.000000000000036</v>
      </c>
      <c r="G19" s="3"/>
    </row>
    <row r="20" spans="1:7" x14ac:dyDescent="0.25">
      <c r="A20" s="1">
        <v>45943</v>
      </c>
      <c r="B20">
        <v>100.00000000000004</v>
      </c>
      <c r="G20" s="3"/>
    </row>
    <row r="21" spans="1:7" x14ac:dyDescent="0.25">
      <c r="A21" s="1">
        <v>45943</v>
      </c>
      <c r="B21">
        <v>80.000000000000028</v>
      </c>
      <c r="G21" s="3"/>
    </row>
    <row r="22" spans="1:7" x14ac:dyDescent="0.25">
      <c r="A22" s="1">
        <v>45943</v>
      </c>
      <c r="B22">
        <v>74.999999999999886</v>
      </c>
      <c r="G22" s="3"/>
    </row>
    <row r="23" spans="1:7" x14ac:dyDescent="0.25">
      <c r="A23" s="1">
        <v>45944</v>
      </c>
      <c r="B23">
        <v>62.499999999999979</v>
      </c>
      <c r="G23" s="3"/>
    </row>
    <row r="24" spans="1:7" x14ac:dyDescent="0.25">
      <c r="A24" s="1">
        <v>45944</v>
      </c>
      <c r="B24">
        <v>40.000000000000014</v>
      </c>
      <c r="G24" s="3"/>
    </row>
    <row r="25" spans="1:7" x14ac:dyDescent="0.25">
      <c r="A25" s="1">
        <v>45944</v>
      </c>
      <c r="B25">
        <v>49.999999999999986</v>
      </c>
      <c r="G25" s="3"/>
    </row>
    <row r="26" spans="1:7" x14ac:dyDescent="0.25">
      <c r="A26" s="1">
        <v>45944</v>
      </c>
      <c r="B26">
        <v>75</v>
      </c>
      <c r="G26" s="3"/>
    </row>
    <row r="27" spans="1:7" x14ac:dyDescent="0.25">
      <c r="A27" s="1">
        <v>45944</v>
      </c>
      <c r="B27">
        <v>50.000000000000085</v>
      </c>
      <c r="G27" s="3"/>
    </row>
    <row r="28" spans="1:7" x14ac:dyDescent="0.25">
      <c r="A28" s="1">
        <v>45945</v>
      </c>
      <c r="B28">
        <v>-600</v>
      </c>
      <c r="G28" s="3"/>
    </row>
    <row r="29" spans="1:7" x14ac:dyDescent="0.25">
      <c r="A29" s="1">
        <v>45945</v>
      </c>
      <c r="B29">
        <v>62.499999999999979</v>
      </c>
      <c r="G29" s="3"/>
    </row>
    <row r="30" spans="1:7" x14ac:dyDescent="0.25">
      <c r="A30" s="1">
        <v>45945</v>
      </c>
      <c r="B30">
        <v>75.000000000000057</v>
      </c>
      <c r="G30" s="3"/>
    </row>
    <row r="31" spans="1:7" x14ac:dyDescent="0.25">
      <c r="A31" s="1">
        <v>45945</v>
      </c>
      <c r="B31">
        <v>105.00000000000011</v>
      </c>
      <c r="G31" s="3"/>
    </row>
    <row r="32" spans="1:7" x14ac:dyDescent="0.25">
      <c r="A32" s="1">
        <v>45950</v>
      </c>
      <c r="B32">
        <v>75</v>
      </c>
      <c r="G32" s="3"/>
    </row>
    <row r="33" spans="1:7" x14ac:dyDescent="0.25">
      <c r="A33" s="1">
        <v>45950</v>
      </c>
      <c r="B33">
        <v>99.999999999999972</v>
      </c>
      <c r="G33" s="3"/>
    </row>
    <row r="34" spans="1:7" x14ac:dyDescent="0.25">
      <c r="A34" s="1">
        <v>45950</v>
      </c>
      <c r="B34">
        <v>59.999999999999943</v>
      </c>
      <c r="G34" s="3"/>
    </row>
    <row r="35" spans="1:7" x14ac:dyDescent="0.25">
      <c r="A35" s="1">
        <v>45950</v>
      </c>
      <c r="B35">
        <v>60</v>
      </c>
      <c r="G35" s="3"/>
    </row>
    <row r="36" spans="1:7" x14ac:dyDescent="0.25">
      <c r="A36" s="1">
        <v>45951</v>
      </c>
      <c r="B36">
        <v>99.999999999999972</v>
      </c>
      <c r="G36" s="3"/>
    </row>
    <row r="37" spans="1:7" x14ac:dyDescent="0.25">
      <c r="A37" s="1">
        <v>45951</v>
      </c>
      <c r="B37">
        <v>105.00000000000003</v>
      </c>
      <c r="G37" s="3"/>
    </row>
    <row r="38" spans="1:7" x14ac:dyDescent="0.25">
      <c r="A38" s="1">
        <v>45952</v>
      </c>
      <c r="B38">
        <v>62.499999999999979</v>
      </c>
      <c r="G38" s="3"/>
    </row>
    <row r="39" spans="1:7" x14ac:dyDescent="0.25">
      <c r="A39" s="1">
        <v>45952</v>
      </c>
      <c r="B39">
        <v>59.999999999999943</v>
      </c>
      <c r="G39" s="3"/>
    </row>
    <row r="40" spans="1:7" x14ac:dyDescent="0.25">
      <c r="A40" s="1">
        <v>45953</v>
      </c>
      <c r="B40">
        <v>40.000000000000014</v>
      </c>
      <c r="G40" s="3"/>
    </row>
    <row r="41" spans="1:7" x14ac:dyDescent="0.25">
      <c r="A41" s="1">
        <v>45954</v>
      </c>
      <c r="B41">
        <v>60.000000000000028</v>
      </c>
      <c r="G41" s="3"/>
    </row>
    <row r="42" spans="1:7" x14ac:dyDescent="0.25">
      <c r="A42" s="1">
        <v>45954</v>
      </c>
      <c r="B42">
        <v>40.000000000000014</v>
      </c>
      <c r="G42" s="3"/>
    </row>
    <row r="43" spans="1:7" x14ac:dyDescent="0.25">
      <c r="A43" s="1">
        <v>45961</v>
      </c>
      <c r="B43">
        <v>105.00000000000003</v>
      </c>
      <c r="G43" s="3"/>
    </row>
    <row r="44" spans="1:7" x14ac:dyDescent="0.25">
      <c r="A44" s="1">
        <v>45961</v>
      </c>
      <c r="B44">
        <v>89.999999999999915</v>
      </c>
      <c r="G44" s="3"/>
    </row>
    <row r="45" spans="1:7" x14ac:dyDescent="0.25">
      <c r="A45" s="1">
        <v>45961</v>
      </c>
      <c r="B45">
        <v>69.999999999999972</v>
      </c>
      <c r="G45" s="3"/>
    </row>
    <row r="46" spans="1:7" x14ac:dyDescent="0.25">
      <c r="A46" s="1">
        <v>45961</v>
      </c>
      <c r="B46">
        <v>105.00000000000011</v>
      </c>
      <c r="G46" s="3"/>
    </row>
    <row r="47" spans="1:7" x14ac:dyDescent="0.25">
      <c r="A47" s="1">
        <v>45964</v>
      </c>
      <c r="B47">
        <v>90</v>
      </c>
      <c r="G47" s="3"/>
    </row>
    <row r="48" spans="1:7" x14ac:dyDescent="0.25">
      <c r="A48" s="1">
        <v>45966</v>
      </c>
      <c r="B48">
        <v>50.000000000000021</v>
      </c>
      <c r="G48" s="3"/>
    </row>
    <row r="49" spans="1:7" x14ac:dyDescent="0.25">
      <c r="A49" s="1">
        <v>45966</v>
      </c>
      <c r="B49">
        <v>99.999999999999972</v>
      </c>
      <c r="G49" s="3"/>
    </row>
    <row r="50" spans="1:7" x14ac:dyDescent="0.25">
      <c r="A50" s="1">
        <v>45966</v>
      </c>
      <c r="B50">
        <v>90</v>
      </c>
      <c r="G50" s="3"/>
    </row>
    <row r="51" spans="1:7" x14ac:dyDescent="0.25">
      <c r="A51" s="1">
        <v>45967</v>
      </c>
      <c r="B51">
        <v>90</v>
      </c>
      <c r="G51" s="3"/>
    </row>
    <row r="52" spans="1:7" x14ac:dyDescent="0.25">
      <c r="A52" s="1">
        <v>45967</v>
      </c>
      <c r="B52">
        <v>87.500000000000028</v>
      </c>
      <c r="G52" s="3"/>
    </row>
    <row r="53" spans="1:7" x14ac:dyDescent="0.25">
      <c r="A53" s="1">
        <v>45967</v>
      </c>
      <c r="B53">
        <v>70.000000000000071</v>
      </c>
      <c r="G53" s="3"/>
    </row>
    <row r="54" spans="1:7" x14ac:dyDescent="0.25">
      <c r="A54" s="1">
        <v>45967</v>
      </c>
      <c r="B54">
        <v>90</v>
      </c>
      <c r="G54" s="3"/>
    </row>
    <row r="55" spans="1:7" x14ac:dyDescent="0.25">
      <c r="A55" s="1">
        <v>45967</v>
      </c>
      <c r="B55">
        <v>49.999999999999957</v>
      </c>
      <c r="G55" s="3"/>
    </row>
    <row r="56" spans="1:7" x14ac:dyDescent="0.25">
      <c r="A56" s="1">
        <v>45968</v>
      </c>
      <c r="B56">
        <v>60.000000000000028</v>
      </c>
      <c r="G56" s="3"/>
    </row>
    <row r="57" spans="1:7" x14ac:dyDescent="0.25">
      <c r="A57" s="1">
        <v>45968</v>
      </c>
      <c r="B57">
        <v>89.999999999999915</v>
      </c>
      <c r="G57" s="3"/>
    </row>
    <row r="58" spans="1:7" x14ac:dyDescent="0.25">
      <c r="A58" s="1">
        <v>45971</v>
      </c>
      <c r="B58">
        <v>49.999999999999986</v>
      </c>
      <c r="G58" s="3"/>
    </row>
    <row r="59" spans="1:7" x14ac:dyDescent="0.25">
      <c r="A59" s="1">
        <v>45971</v>
      </c>
      <c r="B59">
        <v>50.000000000000036</v>
      </c>
      <c r="G59" s="3"/>
    </row>
    <row r="60" spans="1:7" x14ac:dyDescent="0.25">
      <c r="A60" s="1">
        <v>45972</v>
      </c>
      <c r="B60">
        <v>40.000000000000014</v>
      </c>
      <c r="G60" s="3"/>
    </row>
    <row r="61" spans="1:7" x14ac:dyDescent="0.25">
      <c r="A61" s="1">
        <v>45972</v>
      </c>
      <c r="B61">
        <v>74.999999999999972</v>
      </c>
      <c r="G61" s="3"/>
    </row>
    <row r="62" spans="1:7" x14ac:dyDescent="0.25">
      <c r="A62" s="1">
        <v>45972</v>
      </c>
      <c r="B62">
        <v>59.999999999999943</v>
      </c>
      <c r="G62" s="3"/>
    </row>
    <row r="63" spans="1:7" x14ac:dyDescent="0.25">
      <c r="A63" s="1">
        <v>45973</v>
      </c>
      <c r="B63">
        <v>40.000000000000014</v>
      </c>
      <c r="G63" s="3"/>
    </row>
    <row r="64" spans="1:7" x14ac:dyDescent="0.25">
      <c r="A64" s="1">
        <v>45973</v>
      </c>
      <c r="B64">
        <v>90.000000000000085</v>
      </c>
      <c r="G64" s="3"/>
    </row>
    <row r="65" spans="1:7" x14ac:dyDescent="0.25">
      <c r="A65" s="1">
        <v>45973</v>
      </c>
      <c r="B65">
        <v>59.999999999999943</v>
      </c>
      <c r="G65" s="3"/>
    </row>
    <row r="66" spans="1:7" x14ac:dyDescent="0.25">
      <c r="A66" s="1">
        <v>45973</v>
      </c>
      <c r="B66">
        <v>75.000000000000057</v>
      </c>
      <c r="G66" s="3"/>
    </row>
    <row r="67" spans="1:7" x14ac:dyDescent="0.25">
      <c r="A67" s="1">
        <v>45973</v>
      </c>
      <c r="B67">
        <v>90</v>
      </c>
      <c r="G67" s="3"/>
    </row>
    <row r="68" spans="1:7" x14ac:dyDescent="0.25">
      <c r="A68" s="1">
        <v>45974</v>
      </c>
      <c r="B68">
        <v>79.999999999999986</v>
      </c>
      <c r="G68" s="3"/>
    </row>
    <row r="69" spans="1:7" x14ac:dyDescent="0.25">
      <c r="A69" s="1">
        <v>45974</v>
      </c>
      <c r="B69">
        <v>60</v>
      </c>
      <c r="G69" s="3"/>
    </row>
    <row r="70" spans="1:7" x14ac:dyDescent="0.25">
      <c r="A70" s="1">
        <v>45974</v>
      </c>
      <c r="B70">
        <v>87.499999999999957</v>
      </c>
      <c r="G70" s="3"/>
    </row>
    <row r="71" spans="1:7" x14ac:dyDescent="0.25">
      <c r="A71" s="1">
        <v>45974</v>
      </c>
      <c r="B71">
        <v>80.000000000000028</v>
      </c>
      <c r="G71" s="3"/>
    </row>
    <row r="72" spans="1:7" x14ac:dyDescent="0.25">
      <c r="A72" s="1">
        <v>45975</v>
      </c>
      <c r="B72">
        <v>49.999999999999986</v>
      </c>
      <c r="G72" s="3"/>
    </row>
    <row r="73" spans="1:7" x14ac:dyDescent="0.25">
      <c r="A73" s="1">
        <v>45975</v>
      </c>
      <c r="B73">
        <v>62.499999999999979</v>
      </c>
      <c r="G73" s="3"/>
    </row>
    <row r="74" spans="1:7" x14ac:dyDescent="0.25">
      <c r="A74" s="1">
        <v>45975</v>
      </c>
      <c r="B74">
        <v>80.000000000000028</v>
      </c>
      <c r="G74" s="3"/>
    </row>
    <row r="75" spans="1:7" x14ac:dyDescent="0.25">
      <c r="A75" s="1">
        <v>45976</v>
      </c>
      <c r="B75">
        <v>-600</v>
      </c>
      <c r="G75" s="3"/>
    </row>
    <row r="76" spans="1:7" x14ac:dyDescent="0.25">
      <c r="A76" s="1">
        <v>45978</v>
      </c>
      <c r="B76">
        <v>79.999999999999986</v>
      </c>
      <c r="G76" s="3"/>
    </row>
    <row r="77" spans="1:7" x14ac:dyDescent="0.25">
      <c r="A77" s="1">
        <v>45978</v>
      </c>
      <c r="B77">
        <v>105.00000000000003</v>
      </c>
      <c r="G77" s="3"/>
    </row>
    <row r="78" spans="1:7" x14ac:dyDescent="0.25">
      <c r="A78" s="1">
        <v>45978</v>
      </c>
      <c r="B78">
        <v>90</v>
      </c>
      <c r="G78" s="3"/>
    </row>
    <row r="79" spans="1:7" x14ac:dyDescent="0.25">
      <c r="A79" s="1">
        <v>45978</v>
      </c>
      <c r="B79">
        <v>99.999999999999915</v>
      </c>
      <c r="G79" s="3"/>
    </row>
    <row r="80" spans="1:7" x14ac:dyDescent="0.25">
      <c r="A80" s="1">
        <v>45979</v>
      </c>
      <c r="B80">
        <v>60.000000000000028</v>
      </c>
      <c r="G80" s="3"/>
    </row>
    <row r="81" spans="1:7" x14ac:dyDescent="0.25">
      <c r="A81" s="1">
        <v>45979</v>
      </c>
      <c r="B81">
        <v>49.999999999999986</v>
      </c>
      <c r="G81" s="3"/>
    </row>
    <row r="82" spans="1:7" x14ac:dyDescent="0.25">
      <c r="A82" s="1">
        <v>45980</v>
      </c>
      <c r="B82">
        <v>87.500000000000028</v>
      </c>
      <c r="G82" s="3"/>
    </row>
    <row r="83" spans="1:7" x14ac:dyDescent="0.25">
      <c r="A83" s="1">
        <v>45980</v>
      </c>
      <c r="B83">
        <v>59.999999999999943</v>
      </c>
      <c r="G83" s="3"/>
    </row>
    <row r="84" spans="1:7" x14ac:dyDescent="0.25">
      <c r="A84" s="1">
        <v>45980</v>
      </c>
      <c r="B84">
        <v>70.000000000000071</v>
      </c>
      <c r="G84" s="3"/>
    </row>
    <row r="85" spans="1:7" x14ac:dyDescent="0.25">
      <c r="A85" s="1">
        <v>45980</v>
      </c>
      <c r="B85">
        <v>75</v>
      </c>
      <c r="G85" s="3"/>
    </row>
    <row r="86" spans="1:7" x14ac:dyDescent="0.25">
      <c r="A86" s="1">
        <v>45981</v>
      </c>
      <c r="B86">
        <v>50.000000000000021</v>
      </c>
      <c r="G86" s="3"/>
    </row>
    <row r="87" spans="1:7" x14ac:dyDescent="0.25">
      <c r="A87" s="1">
        <v>45981</v>
      </c>
      <c r="B87">
        <v>79.999999999999986</v>
      </c>
      <c r="G87" s="3"/>
    </row>
    <row r="88" spans="1:7" x14ac:dyDescent="0.25">
      <c r="A88" s="1">
        <v>45981</v>
      </c>
      <c r="B88">
        <v>39.999999999999964</v>
      </c>
      <c r="G88" s="3"/>
    </row>
    <row r="89" spans="1:7" x14ac:dyDescent="0.25">
      <c r="A89" s="1">
        <v>45981</v>
      </c>
      <c r="B89">
        <v>49.999999999999957</v>
      </c>
      <c r="G89" s="3"/>
    </row>
    <row r="90" spans="1:7" x14ac:dyDescent="0.25">
      <c r="A90" s="1">
        <v>45981</v>
      </c>
      <c r="B90">
        <v>50.000000000000085</v>
      </c>
      <c r="G90" s="3"/>
    </row>
    <row r="91" spans="1:7" x14ac:dyDescent="0.25">
      <c r="A91" s="1">
        <v>45985</v>
      </c>
      <c r="B91">
        <v>60</v>
      </c>
      <c r="G91" s="3"/>
    </row>
    <row r="92" spans="1:7" x14ac:dyDescent="0.25">
      <c r="A92" s="1">
        <v>45985</v>
      </c>
      <c r="B92">
        <v>49.999999999999986</v>
      </c>
      <c r="G92" s="3"/>
    </row>
    <row r="93" spans="1:7" x14ac:dyDescent="0.25">
      <c r="A93" s="1">
        <v>45985</v>
      </c>
      <c r="B93">
        <v>39.999999999999964</v>
      </c>
      <c r="G93" s="3"/>
    </row>
    <row r="94" spans="1:7" x14ac:dyDescent="0.25">
      <c r="A94" s="1">
        <v>45985</v>
      </c>
      <c r="B94">
        <v>90</v>
      </c>
      <c r="G94" s="3"/>
    </row>
    <row r="95" spans="1:7" x14ac:dyDescent="0.25">
      <c r="A95" s="1">
        <v>45985</v>
      </c>
      <c r="B95">
        <v>90</v>
      </c>
      <c r="G95" s="3"/>
    </row>
    <row r="96" spans="1:7" x14ac:dyDescent="0.25">
      <c r="A96" s="1">
        <v>45986</v>
      </c>
      <c r="B96">
        <v>74.999999999999972</v>
      </c>
      <c r="G96" s="3"/>
    </row>
    <row r="97" spans="1:7" x14ac:dyDescent="0.25">
      <c r="A97" s="1">
        <v>45987</v>
      </c>
      <c r="B97">
        <v>60.000000000000028</v>
      </c>
      <c r="G97" s="3"/>
    </row>
    <row r="98" spans="1:7" x14ac:dyDescent="0.25">
      <c r="A98" s="1">
        <v>45987</v>
      </c>
      <c r="B98">
        <v>70.000000000000014</v>
      </c>
      <c r="G98" s="3"/>
    </row>
    <row r="99" spans="1:7" x14ac:dyDescent="0.25">
      <c r="A99" s="1">
        <v>45987</v>
      </c>
      <c r="B99">
        <v>80.000000000000028</v>
      </c>
      <c r="G99" s="3"/>
    </row>
    <row r="100" spans="1:7" x14ac:dyDescent="0.25">
      <c r="A100" s="1">
        <v>45987</v>
      </c>
      <c r="B100">
        <v>59.999999999999943</v>
      </c>
      <c r="G100" s="3"/>
    </row>
    <row r="101" spans="1:7" x14ac:dyDescent="0.25">
      <c r="A101" s="1">
        <v>45989</v>
      </c>
      <c r="B101">
        <v>90</v>
      </c>
      <c r="G101" s="3"/>
    </row>
    <row r="102" spans="1:7" x14ac:dyDescent="0.25">
      <c r="A102" s="1">
        <v>45989</v>
      </c>
      <c r="B102">
        <v>49.999999999999986</v>
      </c>
      <c r="G102" s="3"/>
    </row>
    <row r="103" spans="1:7" x14ac:dyDescent="0.25">
      <c r="A103" s="1">
        <v>45993</v>
      </c>
      <c r="B103">
        <v>50.000000000000021</v>
      </c>
      <c r="G103" s="3"/>
    </row>
    <row r="104" spans="1:7" x14ac:dyDescent="0.25">
      <c r="A104" s="1">
        <v>45993</v>
      </c>
      <c r="B104">
        <v>60.000000000000028</v>
      </c>
      <c r="G104" s="3"/>
    </row>
    <row r="105" spans="1:7" x14ac:dyDescent="0.25">
      <c r="A105" s="1">
        <v>45993</v>
      </c>
      <c r="B105">
        <v>119.99999999999997</v>
      </c>
      <c r="G105" s="3"/>
    </row>
    <row r="106" spans="1:7" x14ac:dyDescent="0.25">
      <c r="A106" s="1">
        <v>45994</v>
      </c>
      <c r="B106">
        <v>87.500000000000028</v>
      </c>
      <c r="G106" s="3"/>
    </row>
    <row r="107" spans="1:7" x14ac:dyDescent="0.25">
      <c r="A107" s="1">
        <v>45994</v>
      </c>
      <c r="B107">
        <v>59.999999999999943</v>
      </c>
      <c r="G107" s="3"/>
    </row>
    <row r="108" spans="1:7" x14ac:dyDescent="0.25">
      <c r="A108" s="1">
        <v>45994</v>
      </c>
      <c r="B108">
        <v>50.000000000000085</v>
      </c>
      <c r="G108" s="3"/>
    </row>
    <row r="109" spans="1:7" x14ac:dyDescent="0.25">
      <c r="A109" s="1">
        <v>45994</v>
      </c>
      <c r="B109">
        <v>75</v>
      </c>
      <c r="G109" s="3"/>
    </row>
    <row r="110" spans="1:7" x14ac:dyDescent="0.25">
      <c r="A110" s="1">
        <v>45994</v>
      </c>
      <c r="B110">
        <v>39.999999999999964</v>
      </c>
      <c r="G110" s="3"/>
    </row>
    <row r="111" spans="1:7" x14ac:dyDescent="0.25">
      <c r="A111" s="1">
        <v>45996</v>
      </c>
      <c r="B111">
        <v>105.00000000000003</v>
      </c>
      <c r="G111" s="3"/>
    </row>
    <row r="112" spans="1:7" x14ac:dyDescent="0.25">
      <c r="A112" s="1">
        <v>45996</v>
      </c>
      <c r="B112">
        <v>40.000000000000014</v>
      </c>
      <c r="G112" s="3"/>
    </row>
    <row r="113" spans="1:7" x14ac:dyDescent="0.25">
      <c r="A113" s="1">
        <v>45996</v>
      </c>
      <c r="B113">
        <v>90</v>
      </c>
      <c r="G113" s="3"/>
    </row>
    <row r="114" spans="1:7" x14ac:dyDescent="0.25">
      <c r="A114" s="1">
        <v>45999</v>
      </c>
      <c r="B114">
        <v>105.00000000000003</v>
      </c>
      <c r="G114" s="3"/>
    </row>
    <row r="115" spans="1:7" x14ac:dyDescent="0.25">
      <c r="A115" s="1">
        <v>45999</v>
      </c>
      <c r="B115">
        <v>69.999999999999972</v>
      </c>
      <c r="G115" s="3"/>
    </row>
    <row r="116" spans="1:7" x14ac:dyDescent="0.25">
      <c r="A116" s="1">
        <v>46000</v>
      </c>
      <c r="B116">
        <v>74.999999999999972</v>
      </c>
      <c r="G116" s="3"/>
    </row>
    <row r="117" spans="1:7" x14ac:dyDescent="0.25">
      <c r="A117" s="1">
        <v>46000</v>
      </c>
      <c r="B117">
        <v>50.000000000000021</v>
      </c>
      <c r="G117" s="3"/>
    </row>
    <row r="118" spans="1:7" x14ac:dyDescent="0.25">
      <c r="A118" s="1">
        <v>46001</v>
      </c>
      <c r="B118">
        <v>60</v>
      </c>
      <c r="G118" s="3"/>
    </row>
    <row r="119" spans="1:7" x14ac:dyDescent="0.25">
      <c r="A119" s="1">
        <v>46001</v>
      </c>
      <c r="B119">
        <v>90</v>
      </c>
      <c r="G119" s="3"/>
    </row>
    <row r="120" spans="1:7" x14ac:dyDescent="0.25">
      <c r="A120" s="1">
        <v>46001</v>
      </c>
      <c r="B120">
        <v>75.000000000000057</v>
      </c>
      <c r="G120" s="3"/>
    </row>
    <row r="121" spans="1:7" x14ac:dyDescent="0.25">
      <c r="A121" s="1">
        <v>46001</v>
      </c>
      <c r="B121">
        <v>59.999999999999943</v>
      </c>
      <c r="G121" s="3"/>
    </row>
    <row r="122" spans="1:7" x14ac:dyDescent="0.25">
      <c r="A122" s="1">
        <v>46001</v>
      </c>
      <c r="B122">
        <v>60</v>
      </c>
      <c r="G122" s="3"/>
    </row>
    <row r="123" spans="1:7" x14ac:dyDescent="0.25">
      <c r="A123" s="1">
        <v>46002</v>
      </c>
      <c r="B123">
        <v>49.999999999999986</v>
      </c>
      <c r="G123" s="3"/>
    </row>
    <row r="124" spans="1:7" x14ac:dyDescent="0.25">
      <c r="A124" s="1">
        <v>46002</v>
      </c>
      <c r="B124">
        <v>74.999999999999972</v>
      </c>
      <c r="G124" s="3"/>
    </row>
    <row r="125" spans="1:7" x14ac:dyDescent="0.25">
      <c r="A125" s="1">
        <v>46003</v>
      </c>
      <c r="B125">
        <v>49.999999999999986</v>
      </c>
      <c r="G125" s="3"/>
    </row>
    <row r="126" spans="1:7" x14ac:dyDescent="0.25">
      <c r="A126" s="1">
        <v>46003</v>
      </c>
      <c r="B126">
        <v>60.000000000000028</v>
      </c>
      <c r="G126" s="3"/>
    </row>
    <row r="127" spans="1:7" x14ac:dyDescent="0.25">
      <c r="A127" s="1">
        <v>46003</v>
      </c>
      <c r="B127">
        <v>105.00000000000003</v>
      </c>
      <c r="G127" s="3"/>
    </row>
    <row r="128" spans="1:7" x14ac:dyDescent="0.25">
      <c r="A128" s="1">
        <v>46006</v>
      </c>
      <c r="B128">
        <v>-600</v>
      </c>
      <c r="G128" s="3"/>
    </row>
    <row r="129" spans="1:7" x14ac:dyDescent="0.25">
      <c r="A129" s="1">
        <v>46006</v>
      </c>
      <c r="B129">
        <v>90</v>
      </c>
      <c r="G129" s="3"/>
    </row>
    <row r="130" spans="1:7" x14ac:dyDescent="0.25">
      <c r="A130" s="1">
        <v>46006</v>
      </c>
      <c r="B130">
        <v>90</v>
      </c>
      <c r="G130" s="3"/>
    </row>
    <row r="131" spans="1:7" x14ac:dyDescent="0.25">
      <c r="A131" s="1">
        <v>46007</v>
      </c>
      <c r="B131">
        <v>60.000000000000028</v>
      </c>
      <c r="G131" s="3"/>
    </row>
    <row r="132" spans="1:7" x14ac:dyDescent="0.25">
      <c r="A132" s="1">
        <v>46027</v>
      </c>
      <c r="B132">
        <v>105.00000000000003</v>
      </c>
      <c r="G132" s="3"/>
    </row>
    <row r="133" spans="1:7" x14ac:dyDescent="0.25">
      <c r="A133" s="1">
        <v>46027</v>
      </c>
      <c r="B133">
        <v>89.999999999999915</v>
      </c>
      <c r="G133" s="3"/>
    </row>
    <row r="134" spans="1:7" x14ac:dyDescent="0.25">
      <c r="A134" s="1">
        <v>46027</v>
      </c>
      <c r="B134">
        <v>60.000000000000107</v>
      </c>
      <c r="G134" s="3"/>
    </row>
    <row r="135" spans="1:7" x14ac:dyDescent="0.25">
      <c r="A135" s="1">
        <v>46027</v>
      </c>
      <c r="B135">
        <v>62.499999999999915</v>
      </c>
      <c r="G135" s="3"/>
    </row>
    <row r="136" spans="1:7" x14ac:dyDescent="0.25">
      <c r="A136" s="1">
        <v>46027</v>
      </c>
      <c r="B136">
        <v>90</v>
      </c>
      <c r="G136" s="3"/>
    </row>
    <row r="137" spans="1:7" x14ac:dyDescent="0.25">
      <c r="A137" s="1">
        <v>46029</v>
      </c>
      <c r="B137">
        <v>70.000000000000014</v>
      </c>
      <c r="G137" s="3"/>
    </row>
    <row r="138" spans="1:7" x14ac:dyDescent="0.25">
      <c r="A138" s="1">
        <v>46029</v>
      </c>
      <c r="B138">
        <v>104.99999999999994</v>
      </c>
      <c r="G138" s="3"/>
    </row>
    <row r="139" spans="1:7" x14ac:dyDescent="0.25">
      <c r="A139" s="1">
        <v>46029</v>
      </c>
      <c r="B139">
        <v>49.999999999999957</v>
      </c>
      <c r="G139" s="3"/>
    </row>
    <row r="140" spans="1:7" x14ac:dyDescent="0.25">
      <c r="A140" s="1">
        <v>46034</v>
      </c>
      <c r="B140">
        <v>75</v>
      </c>
      <c r="G140" s="3"/>
    </row>
    <row r="141" spans="1:7" x14ac:dyDescent="0.25">
      <c r="A141" s="1">
        <v>46034</v>
      </c>
      <c r="B141">
        <v>74.999999999999972</v>
      </c>
      <c r="G141" s="3"/>
    </row>
    <row r="142" spans="1:7" x14ac:dyDescent="0.25">
      <c r="A142" s="1">
        <v>46034</v>
      </c>
      <c r="B142">
        <v>59.999999999999943</v>
      </c>
      <c r="G142" s="3"/>
    </row>
    <row r="143" spans="1:7" x14ac:dyDescent="0.25">
      <c r="A143" s="1">
        <v>46034</v>
      </c>
      <c r="B143">
        <v>99.999999999999915</v>
      </c>
      <c r="G143" s="3"/>
    </row>
    <row r="144" spans="1:7" x14ac:dyDescent="0.25">
      <c r="A144" s="1">
        <v>46034</v>
      </c>
      <c r="B144">
        <v>104.99999999999994</v>
      </c>
      <c r="G144" s="3"/>
    </row>
    <row r="145" spans="1:7" x14ac:dyDescent="0.25">
      <c r="A145" s="1">
        <v>46035</v>
      </c>
      <c r="B145">
        <v>99.999999999999972</v>
      </c>
      <c r="G145" s="3"/>
    </row>
    <row r="146" spans="1:7" x14ac:dyDescent="0.25">
      <c r="A146" s="1">
        <v>46035</v>
      </c>
      <c r="B146">
        <v>50.000000000000021</v>
      </c>
      <c r="G146" s="3"/>
    </row>
    <row r="147" spans="1:7" x14ac:dyDescent="0.25">
      <c r="A147" s="1">
        <v>46035</v>
      </c>
      <c r="B147">
        <v>80.000000000000028</v>
      </c>
      <c r="G147" s="3"/>
    </row>
    <row r="148" spans="1:7" x14ac:dyDescent="0.25">
      <c r="A148" s="1">
        <v>46035</v>
      </c>
      <c r="B148">
        <v>104.99999999999994</v>
      </c>
      <c r="G148" s="3"/>
    </row>
    <row r="149" spans="1:7" x14ac:dyDescent="0.25">
      <c r="A149" s="1">
        <v>46036</v>
      </c>
      <c r="B149">
        <v>90</v>
      </c>
      <c r="G149" s="3"/>
    </row>
    <row r="150" spans="1:7" x14ac:dyDescent="0.25">
      <c r="A150" s="1">
        <v>46036</v>
      </c>
      <c r="B150">
        <v>100.00000000000004</v>
      </c>
      <c r="G150" s="3"/>
    </row>
    <row r="151" spans="1:7" x14ac:dyDescent="0.25">
      <c r="A151" s="1">
        <v>46036</v>
      </c>
      <c r="B151">
        <v>40.000000000000071</v>
      </c>
      <c r="G151" s="3"/>
    </row>
    <row r="152" spans="1:7" x14ac:dyDescent="0.25">
      <c r="A152" s="1">
        <v>46037</v>
      </c>
      <c r="B152">
        <v>-600</v>
      </c>
      <c r="G152" s="3"/>
    </row>
    <row r="153" spans="1:7" x14ac:dyDescent="0.25">
      <c r="A153" s="1">
        <v>46037</v>
      </c>
      <c r="B153">
        <v>99.999999999999972</v>
      </c>
      <c r="G153" s="3"/>
    </row>
    <row r="154" spans="1:7" x14ac:dyDescent="0.25">
      <c r="A154" s="1">
        <v>46037</v>
      </c>
      <c r="B154">
        <v>74.999999999999972</v>
      </c>
      <c r="G154" s="3"/>
    </row>
    <row r="155" spans="1:7" x14ac:dyDescent="0.25">
      <c r="A155" s="1">
        <v>46037</v>
      </c>
      <c r="B155">
        <v>75</v>
      </c>
      <c r="G155" s="3"/>
    </row>
    <row r="156" spans="1:7" x14ac:dyDescent="0.25">
      <c r="A156" s="1">
        <v>46037</v>
      </c>
      <c r="B156">
        <v>87.500000000000085</v>
      </c>
      <c r="G156" s="3"/>
    </row>
    <row r="157" spans="1:7" x14ac:dyDescent="0.25">
      <c r="A157" s="1">
        <v>46041</v>
      </c>
      <c r="B157">
        <v>75</v>
      </c>
      <c r="G157" s="3"/>
    </row>
    <row r="158" spans="1:7" x14ac:dyDescent="0.25">
      <c r="A158" s="1">
        <v>46041</v>
      </c>
      <c r="B158">
        <v>90.000000000000085</v>
      </c>
      <c r="G158" s="3"/>
    </row>
    <row r="159" spans="1:7" x14ac:dyDescent="0.25">
      <c r="A159" s="1">
        <v>46041</v>
      </c>
      <c r="B159">
        <v>90</v>
      </c>
      <c r="G159" s="3"/>
    </row>
    <row r="160" spans="1:7" x14ac:dyDescent="0.25">
      <c r="A160" s="1">
        <v>46041</v>
      </c>
      <c r="B160">
        <v>50.000000000000036</v>
      </c>
      <c r="G160" s="3"/>
    </row>
    <row r="161" spans="1:7" x14ac:dyDescent="0.25">
      <c r="A161" s="1">
        <v>46042</v>
      </c>
      <c r="B161">
        <v>60</v>
      </c>
      <c r="G161" s="3"/>
    </row>
    <row r="162" spans="1:7" x14ac:dyDescent="0.25">
      <c r="A162" s="1">
        <v>46042</v>
      </c>
      <c r="B162">
        <v>60.000000000000028</v>
      </c>
      <c r="G162" s="3"/>
    </row>
    <row r="163" spans="1:7" x14ac:dyDescent="0.25">
      <c r="A163" s="1">
        <v>46043</v>
      </c>
      <c r="B163">
        <v>70.000000000000014</v>
      </c>
      <c r="G163" s="3"/>
    </row>
    <row r="164" spans="1:7" x14ac:dyDescent="0.25">
      <c r="A164" s="1">
        <v>46043</v>
      </c>
      <c r="B164">
        <v>79.999999999999986</v>
      </c>
      <c r="G164" s="3"/>
    </row>
    <row r="165" spans="1:7" x14ac:dyDescent="0.25">
      <c r="A165" s="1">
        <v>46044</v>
      </c>
      <c r="B165">
        <v>74.999999999999972</v>
      </c>
      <c r="G165" s="3"/>
    </row>
    <row r="166" spans="1:7" x14ac:dyDescent="0.25">
      <c r="A166" s="1">
        <v>46044</v>
      </c>
      <c r="B166">
        <v>62.499999999999979</v>
      </c>
      <c r="G166" s="3"/>
    </row>
    <row r="167" spans="1:7" x14ac:dyDescent="0.25">
      <c r="A167" s="1">
        <v>46044</v>
      </c>
      <c r="B167">
        <v>99.999999999999972</v>
      </c>
      <c r="G167" s="3"/>
    </row>
    <row r="168" spans="1:7" x14ac:dyDescent="0.25">
      <c r="A168" s="1">
        <v>46044</v>
      </c>
      <c r="B168">
        <v>49.999999999999957</v>
      </c>
      <c r="G168" s="3"/>
    </row>
    <row r="169" spans="1:7" x14ac:dyDescent="0.25">
      <c r="A169" s="1">
        <v>46044</v>
      </c>
      <c r="B169">
        <v>87.500000000000085</v>
      </c>
      <c r="G169" s="3"/>
    </row>
    <row r="170" spans="1:7" x14ac:dyDescent="0.25">
      <c r="A170" s="1">
        <v>46045</v>
      </c>
      <c r="B170">
        <v>60.000000000000028</v>
      </c>
      <c r="G170" s="3"/>
    </row>
    <row r="171" spans="1:7" x14ac:dyDescent="0.25">
      <c r="A171" s="1">
        <v>46045</v>
      </c>
      <c r="B171">
        <v>39.999999999999964</v>
      </c>
      <c r="G171" s="3"/>
    </row>
    <row r="172" spans="1:7" x14ac:dyDescent="0.25">
      <c r="A172" s="1">
        <v>46045</v>
      </c>
      <c r="B172">
        <v>75</v>
      </c>
      <c r="G172" s="3"/>
    </row>
    <row r="173" spans="1:7" x14ac:dyDescent="0.25">
      <c r="A173" s="1">
        <v>46045</v>
      </c>
      <c r="B173">
        <v>60</v>
      </c>
      <c r="G173" s="3"/>
    </row>
    <row r="174" spans="1:7" x14ac:dyDescent="0.25">
      <c r="A174" s="1">
        <v>46045</v>
      </c>
      <c r="B174">
        <v>49.999999999999957</v>
      </c>
      <c r="G174" s="3"/>
    </row>
    <row r="175" spans="1:7" x14ac:dyDescent="0.25">
      <c r="A175" s="1">
        <v>46048</v>
      </c>
      <c r="B175">
        <v>90</v>
      </c>
      <c r="G175" s="3"/>
    </row>
    <row r="176" spans="1:7" x14ac:dyDescent="0.25">
      <c r="A176" s="1">
        <v>46049</v>
      </c>
      <c r="B176">
        <v>79.999999999999986</v>
      </c>
      <c r="G176" s="3"/>
    </row>
    <row r="177" spans="1:7" x14ac:dyDescent="0.25">
      <c r="A177" s="1">
        <v>46049</v>
      </c>
      <c r="B177">
        <v>90</v>
      </c>
      <c r="G177" s="3"/>
    </row>
    <row r="178" spans="1:7" x14ac:dyDescent="0.25">
      <c r="A178" s="1">
        <v>46050</v>
      </c>
      <c r="B178">
        <v>40.000000000000014</v>
      </c>
      <c r="G178" s="3"/>
    </row>
    <row r="179" spans="1:7" x14ac:dyDescent="0.25">
      <c r="A179" s="1">
        <v>46051</v>
      </c>
      <c r="B179">
        <v>75</v>
      </c>
      <c r="G179" s="3"/>
    </row>
    <row r="180" spans="1:7" x14ac:dyDescent="0.25">
      <c r="A180" s="1">
        <v>46051</v>
      </c>
      <c r="B180">
        <v>69.999999999999972</v>
      </c>
      <c r="G180" s="3"/>
    </row>
    <row r="181" spans="1:7" x14ac:dyDescent="0.25">
      <c r="A181" s="1">
        <v>46051</v>
      </c>
      <c r="B181">
        <v>59.999999999999943</v>
      </c>
      <c r="G181" s="3"/>
    </row>
    <row r="182" spans="1:7" x14ac:dyDescent="0.25">
      <c r="A182" s="1">
        <v>46056</v>
      </c>
      <c r="B182">
        <v>74.999999999999972</v>
      </c>
      <c r="G182" s="3"/>
    </row>
    <row r="183" spans="1:7" x14ac:dyDescent="0.25">
      <c r="A183" s="1">
        <v>46056</v>
      </c>
      <c r="B183">
        <v>104.99999999999994</v>
      </c>
      <c r="G183" s="3"/>
    </row>
    <row r="184" spans="1:7" x14ac:dyDescent="0.25">
      <c r="A184" s="1">
        <v>46056</v>
      </c>
      <c r="B184">
        <v>99.999999999999915</v>
      </c>
      <c r="G184" s="3"/>
    </row>
    <row r="185" spans="1:7" x14ac:dyDescent="0.25">
      <c r="A185" s="1">
        <v>46056</v>
      </c>
      <c r="B185">
        <v>60</v>
      </c>
      <c r="G185" s="3"/>
    </row>
    <row r="186" spans="1:7" x14ac:dyDescent="0.25">
      <c r="A186" s="1">
        <v>46057</v>
      </c>
      <c r="B186">
        <v>60.000000000000028</v>
      </c>
      <c r="G186" s="3"/>
    </row>
    <row r="187" spans="1:7" x14ac:dyDescent="0.25">
      <c r="A187" s="1">
        <v>46057</v>
      </c>
      <c r="B187">
        <v>60</v>
      </c>
      <c r="G187" s="3"/>
    </row>
    <row r="188" spans="1:7" x14ac:dyDescent="0.25">
      <c r="A188" s="1">
        <v>46057</v>
      </c>
      <c r="B188">
        <v>90</v>
      </c>
      <c r="G188" s="3"/>
    </row>
    <row r="189" spans="1:7" x14ac:dyDescent="0.25">
      <c r="A189" s="1">
        <v>46057</v>
      </c>
      <c r="B189">
        <v>49.999999999999957</v>
      </c>
      <c r="G189" s="3"/>
    </row>
    <row r="190" spans="1:7" x14ac:dyDescent="0.25">
      <c r="A190" s="1">
        <v>46058</v>
      </c>
      <c r="B190">
        <v>90</v>
      </c>
      <c r="G190" s="3"/>
    </row>
    <row r="191" spans="1:7" x14ac:dyDescent="0.25">
      <c r="A191" s="1">
        <v>46058</v>
      </c>
      <c r="B191">
        <v>105.00000000000003</v>
      </c>
      <c r="G191" s="3"/>
    </row>
    <row r="192" spans="1:7" x14ac:dyDescent="0.25">
      <c r="A192" s="1">
        <v>46058</v>
      </c>
      <c r="B192">
        <v>39.999999999999964</v>
      </c>
      <c r="G192" s="3"/>
    </row>
    <row r="193" spans="1:7" x14ac:dyDescent="0.25">
      <c r="A193" s="1">
        <v>46058</v>
      </c>
      <c r="B193">
        <v>90</v>
      </c>
      <c r="G193" s="3"/>
    </row>
    <row r="194" spans="1:7" x14ac:dyDescent="0.25">
      <c r="A194" s="1">
        <v>46059</v>
      </c>
      <c r="B194">
        <v>87.500000000000028</v>
      </c>
      <c r="G194" s="3"/>
    </row>
    <row r="195" spans="1:7" x14ac:dyDescent="0.25">
      <c r="A195" s="1">
        <v>46059</v>
      </c>
      <c r="B195">
        <v>99.999999999999972</v>
      </c>
      <c r="G195" s="3"/>
    </row>
    <row r="196" spans="1:7" x14ac:dyDescent="0.25">
      <c r="A196" s="1">
        <v>46059</v>
      </c>
      <c r="B196">
        <v>60.000000000000107</v>
      </c>
      <c r="G196" s="3"/>
    </row>
    <row r="197" spans="1:7" x14ac:dyDescent="0.25">
      <c r="A197" s="1">
        <v>46059</v>
      </c>
      <c r="B197">
        <v>79.999999999999929</v>
      </c>
      <c r="G197" s="3"/>
    </row>
    <row r="198" spans="1:7" x14ac:dyDescent="0.25">
      <c r="A198" s="1">
        <v>46062</v>
      </c>
      <c r="B198">
        <v>62.499999999999979</v>
      </c>
      <c r="G198" s="3"/>
    </row>
    <row r="199" spans="1:7" x14ac:dyDescent="0.25">
      <c r="A199" s="1">
        <v>46063</v>
      </c>
      <c r="B199">
        <v>60.000000000000028</v>
      </c>
      <c r="G199" s="3"/>
    </row>
    <row r="200" spans="1:7" x14ac:dyDescent="0.25">
      <c r="A200" s="1">
        <v>46063</v>
      </c>
      <c r="B200">
        <v>105.00000000000003</v>
      </c>
      <c r="G200" s="3"/>
    </row>
    <row r="201" spans="1:7" x14ac:dyDescent="0.25">
      <c r="A201" s="1">
        <v>46063</v>
      </c>
      <c r="B201">
        <v>87.499999999999957</v>
      </c>
      <c r="G201" s="3"/>
    </row>
    <row r="202" spans="1:7" x14ac:dyDescent="0.25">
      <c r="A202" s="1">
        <v>46063</v>
      </c>
      <c r="B202">
        <v>49.999999999999957</v>
      </c>
      <c r="G202" s="3"/>
    </row>
    <row r="203" spans="1:7" x14ac:dyDescent="0.25">
      <c r="A203" s="1">
        <v>46063</v>
      </c>
      <c r="B203">
        <v>105.00000000000011</v>
      </c>
      <c r="G203" s="3"/>
    </row>
    <row r="204" spans="1:7" x14ac:dyDescent="0.25">
      <c r="A204" s="1">
        <v>46064</v>
      </c>
      <c r="B204">
        <v>49.999999999999986</v>
      </c>
      <c r="G204" s="3"/>
    </row>
    <row r="205" spans="1:7" x14ac:dyDescent="0.25">
      <c r="A205" s="1">
        <v>46064</v>
      </c>
      <c r="B205">
        <v>74.999999999999972</v>
      </c>
      <c r="G205" s="3"/>
    </row>
    <row r="206" spans="1:7" x14ac:dyDescent="0.25">
      <c r="A206" s="1">
        <v>46064</v>
      </c>
      <c r="B206">
        <v>49.999999999999957</v>
      </c>
      <c r="G206" s="3"/>
    </row>
    <row r="207" spans="1:7" x14ac:dyDescent="0.25">
      <c r="A207" s="1">
        <v>46064</v>
      </c>
      <c r="B207">
        <v>59.999999999999943</v>
      </c>
      <c r="G207" s="3"/>
    </row>
    <row r="208" spans="1:7" x14ac:dyDescent="0.25">
      <c r="A208" s="1">
        <v>46064</v>
      </c>
      <c r="B208">
        <v>39.999999999999964</v>
      </c>
      <c r="G208" s="3"/>
    </row>
    <row r="209" spans="1:7" x14ac:dyDescent="0.25">
      <c r="A209" s="1">
        <v>46065</v>
      </c>
      <c r="B209">
        <v>90</v>
      </c>
      <c r="G209" s="3"/>
    </row>
    <row r="210" spans="1:7" x14ac:dyDescent="0.25">
      <c r="A210" s="1">
        <v>46065</v>
      </c>
      <c r="B210">
        <v>62.499999999999979</v>
      </c>
      <c r="G210" s="3"/>
    </row>
    <row r="211" spans="1:7" x14ac:dyDescent="0.25">
      <c r="A211" s="1">
        <v>46065</v>
      </c>
      <c r="B211">
        <v>74.999999999999886</v>
      </c>
      <c r="G211" s="3"/>
    </row>
    <row r="212" spans="1:7" x14ac:dyDescent="0.25">
      <c r="A212" s="1">
        <v>46066</v>
      </c>
      <c r="B212">
        <v>74.999999999999972</v>
      </c>
      <c r="G212" s="3"/>
    </row>
    <row r="213" spans="1:7" x14ac:dyDescent="0.25">
      <c r="A213" s="1">
        <v>46066</v>
      </c>
      <c r="B213">
        <v>40.000000000000014</v>
      </c>
      <c r="G213" s="3"/>
    </row>
    <row r="214" spans="1:7" x14ac:dyDescent="0.25">
      <c r="A214" s="1">
        <v>46066</v>
      </c>
      <c r="B214">
        <v>62.499999999999915</v>
      </c>
      <c r="G214" s="3"/>
    </row>
    <row r="215" spans="1:7" x14ac:dyDescent="0.25">
      <c r="A215" s="1">
        <v>46066</v>
      </c>
      <c r="B215">
        <v>87.500000000000085</v>
      </c>
      <c r="G215" s="3"/>
    </row>
    <row r="216" spans="1:7" x14ac:dyDescent="0.25">
      <c r="A216" s="1">
        <v>46068</v>
      </c>
      <c r="B216">
        <v>-600</v>
      </c>
      <c r="G216" s="3"/>
    </row>
    <row r="217" spans="1:7" x14ac:dyDescent="0.25">
      <c r="A217" s="1">
        <v>46069</v>
      </c>
      <c r="B217">
        <v>60</v>
      </c>
      <c r="G217" s="3"/>
    </row>
    <row r="218" spans="1:7" x14ac:dyDescent="0.25">
      <c r="A218" s="1">
        <v>46069</v>
      </c>
      <c r="B218">
        <v>74.999999999999929</v>
      </c>
      <c r="G218" s="3"/>
    </row>
    <row r="219" spans="1:7" x14ac:dyDescent="0.25">
      <c r="A219" s="1">
        <v>46070</v>
      </c>
      <c r="B219">
        <v>74.999999999999972</v>
      </c>
      <c r="G219" s="3"/>
    </row>
    <row r="220" spans="1:7" x14ac:dyDescent="0.25">
      <c r="A220" s="1">
        <v>46070</v>
      </c>
      <c r="B220">
        <v>87.499999999999957</v>
      </c>
      <c r="G220" s="3"/>
    </row>
    <row r="221" spans="1:7" x14ac:dyDescent="0.25">
      <c r="A221" s="1">
        <v>46070</v>
      </c>
      <c r="B221">
        <v>79.999999999999929</v>
      </c>
      <c r="G221" s="3"/>
    </row>
    <row r="222" spans="1:7" x14ac:dyDescent="0.25">
      <c r="A222" s="1">
        <v>46070</v>
      </c>
      <c r="B222">
        <v>75</v>
      </c>
      <c r="G222" s="3"/>
    </row>
    <row r="223" spans="1:7" x14ac:dyDescent="0.25">
      <c r="A223" s="1">
        <v>46071</v>
      </c>
      <c r="B223">
        <v>75</v>
      </c>
      <c r="G223" s="3"/>
    </row>
    <row r="224" spans="1:7" x14ac:dyDescent="0.25">
      <c r="A224" s="1">
        <v>46071</v>
      </c>
      <c r="B224">
        <v>89.999999999999915</v>
      </c>
      <c r="G224" s="3"/>
    </row>
    <row r="225" spans="1:7" x14ac:dyDescent="0.25">
      <c r="A225" s="1">
        <v>46071</v>
      </c>
      <c r="B225">
        <v>90</v>
      </c>
      <c r="G225" s="3"/>
    </row>
    <row r="226" spans="1:7" x14ac:dyDescent="0.25">
      <c r="A226" s="1">
        <v>46072</v>
      </c>
      <c r="B226">
        <v>99.999999999999972</v>
      </c>
      <c r="G226" s="3"/>
    </row>
    <row r="227" spans="1:7" x14ac:dyDescent="0.25">
      <c r="A227" s="1">
        <v>46073</v>
      </c>
      <c r="B227">
        <v>74.999999999999972</v>
      </c>
      <c r="G227" s="3"/>
    </row>
    <row r="228" spans="1:7" x14ac:dyDescent="0.25">
      <c r="A228" s="1">
        <v>46073</v>
      </c>
      <c r="B228">
        <v>74.999999999999972</v>
      </c>
      <c r="G228" s="3"/>
    </row>
    <row r="229" spans="1:7" x14ac:dyDescent="0.25">
      <c r="A229" s="1">
        <v>46073</v>
      </c>
      <c r="B229">
        <v>80.000000000000028</v>
      </c>
      <c r="G229" s="3"/>
    </row>
    <row r="230" spans="1:7" x14ac:dyDescent="0.25">
      <c r="A230" s="1">
        <v>46073</v>
      </c>
      <c r="B230">
        <v>62.500000000000043</v>
      </c>
      <c r="G230" s="3"/>
    </row>
    <row r="231" spans="1:7" x14ac:dyDescent="0.25">
      <c r="A231" s="1">
        <v>46073</v>
      </c>
      <c r="B231">
        <v>90</v>
      </c>
      <c r="G231" s="3"/>
    </row>
    <row r="232" spans="1:7" x14ac:dyDescent="0.25">
      <c r="A232" s="1">
        <v>46076</v>
      </c>
      <c r="B232">
        <v>49.999999999999986</v>
      </c>
      <c r="G232" s="3"/>
    </row>
    <row r="233" spans="1:7" x14ac:dyDescent="0.25">
      <c r="A233" s="1">
        <v>46077</v>
      </c>
      <c r="B233">
        <v>60</v>
      </c>
      <c r="G233" s="3"/>
    </row>
    <row r="234" spans="1:7" x14ac:dyDescent="0.25">
      <c r="A234" s="1">
        <v>46077</v>
      </c>
      <c r="B234">
        <v>104.99999999999994</v>
      </c>
      <c r="G234" s="3"/>
    </row>
    <row r="235" spans="1:7" x14ac:dyDescent="0.25">
      <c r="A235" s="1">
        <v>46077</v>
      </c>
      <c r="B235">
        <v>60</v>
      </c>
      <c r="G235" s="3"/>
    </row>
    <row r="236" spans="1:7" x14ac:dyDescent="0.25">
      <c r="A236" s="1">
        <v>46079</v>
      </c>
      <c r="B236">
        <v>79.999999999999986</v>
      </c>
      <c r="G236" s="3"/>
    </row>
    <row r="237" spans="1:7" x14ac:dyDescent="0.25">
      <c r="A237" s="1">
        <v>46079</v>
      </c>
      <c r="B237">
        <v>49.999999999999986</v>
      </c>
    </row>
    <row r="238" spans="1:7" x14ac:dyDescent="0.25">
      <c r="A238" s="1">
        <v>46079</v>
      </c>
      <c r="B238">
        <v>90</v>
      </c>
    </row>
    <row r="239" spans="1:7" x14ac:dyDescent="0.25">
      <c r="A239" s="1">
        <v>46080</v>
      </c>
      <c r="B239">
        <v>70.000000000000014</v>
      </c>
    </row>
    <row r="240" spans="1:7" x14ac:dyDescent="0.25">
      <c r="A240" s="1">
        <v>46080</v>
      </c>
      <c r="B240">
        <v>70.000000000000014</v>
      </c>
    </row>
    <row r="241" spans="1:2" x14ac:dyDescent="0.25">
      <c r="A241" s="1">
        <v>46080</v>
      </c>
      <c r="B241">
        <v>75.000000000000057</v>
      </c>
    </row>
    <row r="242" spans="1:2" x14ac:dyDescent="0.25">
      <c r="A242" s="1">
        <v>46080</v>
      </c>
      <c r="B242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2"/>
  <sheetViews>
    <sheetView workbookViewId="0">
      <selection activeCell="A4" sqref="A4:B80"/>
    </sheetView>
  </sheetViews>
  <sheetFormatPr defaultRowHeight="15" x14ac:dyDescent="0.25"/>
  <cols>
    <col min="1" max="1" width="17.7109375" bestFit="1" customWidth="1"/>
    <col min="2" max="2" width="14.85546875" bestFit="1" customWidth="1"/>
  </cols>
  <sheetData>
    <row r="3" spans="1:2" x14ac:dyDescent="0.25">
      <c r="A3" s="4" t="s">
        <v>27</v>
      </c>
      <c r="B3" t="s">
        <v>58</v>
      </c>
    </row>
    <row r="4" spans="1:2" x14ac:dyDescent="0.25">
      <c r="A4" s="9">
        <v>45931</v>
      </c>
      <c r="B4" s="3">
        <v>81.370000000000033</v>
      </c>
    </row>
    <row r="5" spans="1:2" x14ac:dyDescent="0.25">
      <c r="A5" s="9">
        <v>45932</v>
      </c>
      <c r="B5" s="3">
        <v>187.50000000000006</v>
      </c>
    </row>
    <row r="6" spans="1:2" x14ac:dyDescent="0.25">
      <c r="A6" s="9">
        <v>45936</v>
      </c>
      <c r="B6" s="3">
        <v>130</v>
      </c>
    </row>
    <row r="7" spans="1:2" x14ac:dyDescent="0.25">
      <c r="A7" s="9">
        <v>45937</v>
      </c>
      <c r="B7" s="3">
        <v>217.50000000000003</v>
      </c>
    </row>
    <row r="8" spans="1:2" x14ac:dyDescent="0.25">
      <c r="A8" s="9">
        <v>45938</v>
      </c>
      <c r="B8" s="3">
        <v>189.99999999999994</v>
      </c>
    </row>
    <row r="9" spans="1:2" x14ac:dyDescent="0.25">
      <c r="A9" s="9">
        <v>45940</v>
      </c>
      <c r="B9" s="3">
        <v>290</v>
      </c>
    </row>
    <row r="10" spans="1:2" x14ac:dyDescent="0.25">
      <c r="A10" s="9">
        <v>45943</v>
      </c>
      <c r="B10" s="3">
        <v>395</v>
      </c>
    </row>
    <row r="11" spans="1:2" x14ac:dyDescent="0.25">
      <c r="A11" s="9">
        <v>45944</v>
      </c>
      <c r="B11" s="3">
        <v>277.50000000000011</v>
      </c>
    </row>
    <row r="12" spans="1:2" x14ac:dyDescent="0.25">
      <c r="A12" s="9">
        <v>45945</v>
      </c>
      <c r="B12" s="3">
        <v>-357.49999999999983</v>
      </c>
    </row>
    <row r="13" spans="1:2" x14ac:dyDescent="0.25">
      <c r="A13" s="9">
        <v>45950</v>
      </c>
      <c r="B13" s="3">
        <v>294.99999999999989</v>
      </c>
    </row>
    <row r="14" spans="1:2" x14ac:dyDescent="0.25">
      <c r="A14" s="9">
        <v>45951</v>
      </c>
      <c r="B14" s="3">
        <v>205</v>
      </c>
    </row>
    <row r="15" spans="1:2" x14ac:dyDescent="0.25">
      <c r="A15" s="9">
        <v>45952</v>
      </c>
      <c r="B15" s="3">
        <v>122.49999999999991</v>
      </c>
    </row>
    <row r="16" spans="1:2" x14ac:dyDescent="0.25">
      <c r="A16" s="9">
        <v>45953</v>
      </c>
      <c r="B16" s="3">
        <v>40.000000000000014</v>
      </c>
    </row>
    <row r="17" spans="1:2" x14ac:dyDescent="0.25">
      <c r="A17" s="9">
        <v>45954</v>
      </c>
      <c r="B17" s="3">
        <v>100.00000000000004</v>
      </c>
    </row>
    <row r="18" spans="1:2" x14ac:dyDescent="0.25">
      <c r="A18" s="9">
        <v>45961</v>
      </c>
      <c r="B18" s="3">
        <v>370</v>
      </c>
    </row>
    <row r="19" spans="1:2" x14ac:dyDescent="0.25">
      <c r="A19" s="9">
        <v>45964</v>
      </c>
      <c r="B19" s="3">
        <v>90</v>
      </c>
    </row>
    <row r="20" spans="1:2" x14ac:dyDescent="0.25">
      <c r="A20" s="9">
        <v>45966</v>
      </c>
      <c r="B20" s="3">
        <v>240</v>
      </c>
    </row>
    <row r="21" spans="1:2" x14ac:dyDescent="0.25">
      <c r="A21" s="9">
        <v>45967</v>
      </c>
      <c r="B21" s="3">
        <v>387.50000000000006</v>
      </c>
    </row>
    <row r="22" spans="1:2" x14ac:dyDescent="0.25">
      <c r="A22" s="9">
        <v>45968</v>
      </c>
      <c r="B22" s="3">
        <v>149.99999999999994</v>
      </c>
    </row>
    <row r="23" spans="1:2" x14ac:dyDescent="0.25">
      <c r="A23" s="9">
        <v>45971</v>
      </c>
      <c r="B23" s="3">
        <v>100.00000000000003</v>
      </c>
    </row>
    <row r="24" spans="1:2" x14ac:dyDescent="0.25">
      <c r="A24" s="9">
        <v>45972</v>
      </c>
      <c r="B24" s="3">
        <v>174.99999999999994</v>
      </c>
    </row>
    <row r="25" spans="1:2" x14ac:dyDescent="0.25">
      <c r="A25" s="9">
        <v>45973</v>
      </c>
      <c r="B25" s="3">
        <v>355.00000000000011</v>
      </c>
    </row>
    <row r="26" spans="1:2" x14ac:dyDescent="0.25">
      <c r="A26" s="9">
        <v>45974</v>
      </c>
      <c r="B26" s="3">
        <v>307.5</v>
      </c>
    </row>
    <row r="27" spans="1:2" x14ac:dyDescent="0.25">
      <c r="A27" s="9">
        <v>45975</v>
      </c>
      <c r="B27" s="3">
        <v>192.5</v>
      </c>
    </row>
    <row r="28" spans="1:2" x14ac:dyDescent="0.25">
      <c r="A28" s="9">
        <v>45976</v>
      </c>
      <c r="B28" s="3">
        <v>-600</v>
      </c>
    </row>
    <row r="29" spans="1:2" x14ac:dyDescent="0.25">
      <c r="A29" s="9">
        <v>45978</v>
      </c>
      <c r="B29" s="3">
        <v>374.99999999999989</v>
      </c>
    </row>
    <row r="30" spans="1:2" x14ac:dyDescent="0.25">
      <c r="A30" s="9">
        <v>45979</v>
      </c>
      <c r="B30" s="3">
        <v>110.00000000000001</v>
      </c>
    </row>
    <row r="31" spans="1:2" x14ac:dyDescent="0.25">
      <c r="A31" s="9">
        <v>45980</v>
      </c>
      <c r="B31" s="3">
        <v>292.50000000000006</v>
      </c>
    </row>
    <row r="32" spans="1:2" x14ac:dyDescent="0.25">
      <c r="A32" s="9">
        <v>45981</v>
      </c>
      <c r="B32" s="3">
        <v>270</v>
      </c>
    </row>
    <row r="33" spans="1:2" x14ac:dyDescent="0.25">
      <c r="A33" s="9">
        <v>45985</v>
      </c>
      <c r="B33" s="3">
        <v>329.99999999999994</v>
      </c>
    </row>
    <row r="34" spans="1:2" x14ac:dyDescent="0.25">
      <c r="A34" s="9">
        <v>45986</v>
      </c>
      <c r="B34" s="3">
        <v>74.999999999999972</v>
      </c>
    </row>
    <row r="35" spans="1:2" x14ac:dyDescent="0.25">
      <c r="A35" s="9">
        <v>45987</v>
      </c>
      <c r="B35" s="3">
        <v>270</v>
      </c>
    </row>
    <row r="36" spans="1:2" x14ac:dyDescent="0.25">
      <c r="A36" s="9">
        <v>45989</v>
      </c>
      <c r="B36" s="3">
        <v>140</v>
      </c>
    </row>
    <row r="37" spans="1:2" x14ac:dyDescent="0.25">
      <c r="A37" s="9">
        <v>45993</v>
      </c>
      <c r="B37" s="3">
        <v>230.00000000000003</v>
      </c>
    </row>
    <row r="38" spans="1:2" x14ac:dyDescent="0.25">
      <c r="A38" s="9">
        <v>45994</v>
      </c>
      <c r="B38" s="3">
        <v>312.5</v>
      </c>
    </row>
    <row r="39" spans="1:2" x14ac:dyDescent="0.25">
      <c r="A39" s="9">
        <v>45996</v>
      </c>
      <c r="B39" s="3">
        <v>235.00000000000006</v>
      </c>
    </row>
    <row r="40" spans="1:2" x14ac:dyDescent="0.25">
      <c r="A40" s="9">
        <v>45999</v>
      </c>
      <c r="B40" s="3">
        <v>175</v>
      </c>
    </row>
    <row r="41" spans="1:2" x14ac:dyDescent="0.25">
      <c r="A41" s="9">
        <v>46000</v>
      </c>
      <c r="B41" s="3">
        <v>125</v>
      </c>
    </row>
    <row r="42" spans="1:2" x14ac:dyDescent="0.25">
      <c r="A42" s="9">
        <v>46001</v>
      </c>
      <c r="B42" s="3">
        <v>345</v>
      </c>
    </row>
    <row r="43" spans="1:2" x14ac:dyDescent="0.25">
      <c r="A43" s="9">
        <v>46002</v>
      </c>
      <c r="B43" s="3">
        <v>124.99999999999996</v>
      </c>
    </row>
    <row r="44" spans="1:2" x14ac:dyDescent="0.25">
      <c r="A44" s="9">
        <v>46003</v>
      </c>
      <c r="B44" s="3">
        <v>215.00000000000006</v>
      </c>
    </row>
    <row r="45" spans="1:2" x14ac:dyDescent="0.25">
      <c r="A45" s="9">
        <v>46006</v>
      </c>
      <c r="B45" s="3">
        <v>-420</v>
      </c>
    </row>
    <row r="46" spans="1:2" x14ac:dyDescent="0.25">
      <c r="A46" s="9">
        <v>46007</v>
      </c>
      <c r="B46" s="3">
        <v>60.000000000000028</v>
      </c>
    </row>
    <row r="47" spans="1:2" x14ac:dyDescent="0.25">
      <c r="A47" s="9">
        <v>46027</v>
      </c>
      <c r="B47" s="3">
        <v>407.5</v>
      </c>
    </row>
    <row r="48" spans="1:2" x14ac:dyDescent="0.25">
      <c r="A48" s="9">
        <v>46029</v>
      </c>
      <c r="B48" s="3">
        <v>224.99999999999989</v>
      </c>
    </row>
    <row r="49" spans="1:2" x14ac:dyDescent="0.25">
      <c r="A49" s="9">
        <v>46034</v>
      </c>
      <c r="B49" s="3">
        <v>414.99999999999977</v>
      </c>
    </row>
    <row r="50" spans="1:2" x14ac:dyDescent="0.25">
      <c r="A50" s="9">
        <v>46035</v>
      </c>
      <c r="B50" s="3">
        <v>335</v>
      </c>
    </row>
    <row r="51" spans="1:2" x14ac:dyDescent="0.25">
      <c r="A51" s="9">
        <v>46036</v>
      </c>
      <c r="B51" s="3">
        <v>230.00000000000011</v>
      </c>
    </row>
    <row r="52" spans="1:2" x14ac:dyDescent="0.25">
      <c r="A52" s="9">
        <v>46037</v>
      </c>
      <c r="B52" s="3">
        <v>-262.49999999999989</v>
      </c>
    </row>
    <row r="53" spans="1:2" x14ac:dyDescent="0.25">
      <c r="A53" s="9">
        <v>46041</v>
      </c>
      <c r="B53" s="3">
        <v>305.00000000000011</v>
      </c>
    </row>
    <row r="54" spans="1:2" x14ac:dyDescent="0.25">
      <c r="A54" s="9">
        <v>46042</v>
      </c>
      <c r="B54" s="3">
        <v>120.00000000000003</v>
      </c>
    </row>
    <row r="55" spans="1:2" x14ac:dyDescent="0.25">
      <c r="A55" s="9">
        <v>46043</v>
      </c>
      <c r="B55" s="3">
        <v>150</v>
      </c>
    </row>
    <row r="56" spans="1:2" x14ac:dyDescent="0.25">
      <c r="A56" s="9">
        <v>46044</v>
      </c>
      <c r="B56" s="3">
        <v>375</v>
      </c>
    </row>
    <row r="57" spans="1:2" x14ac:dyDescent="0.25">
      <c r="A57" s="9">
        <v>46045</v>
      </c>
      <c r="B57" s="3">
        <v>284.99999999999994</v>
      </c>
    </row>
    <row r="58" spans="1:2" x14ac:dyDescent="0.25">
      <c r="A58" s="9">
        <v>46048</v>
      </c>
      <c r="B58" s="3">
        <v>90</v>
      </c>
    </row>
    <row r="59" spans="1:2" x14ac:dyDescent="0.25">
      <c r="A59" s="9">
        <v>46049</v>
      </c>
      <c r="B59" s="3">
        <v>170</v>
      </c>
    </row>
    <row r="60" spans="1:2" x14ac:dyDescent="0.25">
      <c r="A60" s="9">
        <v>46050</v>
      </c>
      <c r="B60" s="3">
        <v>40.000000000000014</v>
      </c>
    </row>
    <row r="61" spans="1:2" x14ac:dyDescent="0.25">
      <c r="A61" s="9">
        <v>46051</v>
      </c>
      <c r="B61" s="3">
        <v>204.99999999999991</v>
      </c>
    </row>
    <row r="62" spans="1:2" x14ac:dyDescent="0.25">
      <c r="A62" s="9">
        <v>46056</v>
      </c>
      <c r="B62" s="3">
        <v>339.99999999999983</v>
      </c>
    </row>
    <row r="63" spans="1:2" x14ac:dyDescent="0.25">
      <c r="A63" s="9">
        <v>46057</v>
      </c>
      <c r="B63" s="3">
        <v>260</v>
      </c>
    </row>
    <row r="64" spans="1:2" x14ac:dyDescent="0.25">
      <c r="A64" s="9">
        <v>46058</v>
      </c>
      <c r="B64" s="3">
        <v>325</v>
      </c>
    </row>
    <row r="65" spans="1:2" x14ac:dyDescent="0.25">
      <c r="A65" s="9">
        <v>46059</v>
      </c>
      <c r="B65" s="3">
        <v>327.50000000000006</v>
      </c>
    </row>
    <row r="66" spans="1:2" x14ac:dyDescent="0.25">
      <c r="A66" s="9">
        <v>46062</v>
      </c>
      <c r="B66" s="3">
        <v>62.499999999999979</v>
      </c>
    </row>
    <row r="67" spans="1:2" x14ac:dyDescent="0.25">
      <c r="A67" s="9">
        <v>46063</v>
      </c>
      <c r="B67" s="3">
        <v>407.50000000000006</v>
      </c>
    </row>
    <row r="68" spans="1:2" x14ac:dyDescent="0.25">
      <c r="A68" s="9">
        <v>46064</v>
      </c>
      <c r="B68" s="3">
        <v>274.99999999999983</v>
      </c>
    </row>
    <row r="69" spans="1:2" x14ac:dyDescent="0.25">
      <c r="A69" s="9">
        <v>46065</v>
      </c>
      <c r="B69" s="3">
        <v>227.49999999999986</v>
      </c>
    </row>
    <row r="70" spans="1:2" x14ac:dyDescent="0.25">
      <c r="A70" s="9">
        <v>46066</v>
      </c>
      <c r="B70" s="3">
        <v>265</v>
      </c>
    </row>
    <row r="71" spans="1:2" x14ac:dyDescent="0.25">
      <c r="A71" s="9">
        <v>46068</v>
      </c>
      <c r="B71" s="3">
        <v>-600</v>
      </c>
    </row>
    <row r="72" spans="1:2" x14ac:dyDescent="0.25">
      <c r="A72" s="9">
        <v>46069</v>
      </c>
      <c r="B72" s="3">
        <v>134.99999999999994</v>
      </c>
    </row>
    <row r="73" spans="1:2" x14ac:dyDescent="0.25">
      <c r="A73" s="9">
        <v>46070</v>
      </c>
      <c r="B73" s="3">
        <v>317.49999999999989</v>
      </c>
    </row>
    <row r="74" spans="1:2" x14ac:dyDescent="0.25">
      <c r="A74" s="9">
        <v>46071</v>
      </c>
      <c r="B74" s="3">
        <v>254.99999999999991</v>
      </c>
    </row>
    <row r="75" spans="1:2" x14ac:dyDescent="0.25">
      <c r="A75" s="9">
        <v>46072</v>
      </c>
      <c r="B75" s="3">
        <v>99.999999999999972</v>
      </c>
    </row>
    <row r="76" spans="1:2" x14ac:dyDescent="0.25">
      <c r="A76" s="9">
        <v>46073</v>
      </c>
      <c r="B76" s="3">
        <v>382.5</v>
      </c>
    </row>
    <row r="77" spans="1:2" x14ac:dyDescent="0.25">
      <c r="A77" s="9">
        <v>46076</v>
      </c>
      <c r="B77" s="3">
        <v>49.999999999999986</v>
      </c>
    </row>
    <row r="78" spans="1:2" x14ac:dyDescent="0.25">
      <c r="A78" s="9">
        <v>46077</v>
      </c>
      <c r="B78" s="3">
        <v>224.99999999999994</v>
      </c>
    </row>
    <row r="79" spans="1:2" x14ac:dyDescent="0.25">
      <c r="A79" s="9">
        <v>46079</v>
      </c>
      <c r="B79" s="3">
        <v>219.99999999999997</v>
      </c>
    </row>
    <row r="80" spans="1:2" x14ac:dyDescent="0.25">
      <c r="A80" s="9">
        <v>46080</v>
      </c>
      <c r="B80" s="3">
        <v>290.00000000000011</v>
      </c>
    </row>
    <row r="81" spans="1:2" x14ac:dyDescent="0.25">
      <c r="A81" s="5" t="s">
        <v>28</v>
      </c>
      <c r="B81" s="3"/>
    </row>
    <row r="82" spans="1:2" x14ac:dyDescent="0.25">
      <c r="A82" s="5" t="s">
        <v>29</v>
      </c>
      <c r="B82" s="3">
        <v>14161.37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97" workbookViewId="0">
      <selection activeCell="A97" sqref="A1:XFD1048576"/>
    </sheetView>
  </sheetViews>
  <sheetFormatPr defaultRowHeight="15" x14ac:dyDescent="0.25"/>
  <cols>
    <col min="1" max="1" width="10.140625" style="1" bestFit="1" customWidth="1"/>
  </cols>
  <sheetData>
    <row r="1" spans="1:5" x14ac:dyDescent="0.25">
      <c r="A1" s="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25">
      <c r="A2" s="1">
        <v>45931</v>
      </c>
      <c r="B2">
        <v>81.370000000000033</v>
      </c>
      <c r="C2">
        <f>IF(WEEKDAY(A2,12)=1,1,0)</f>
        <v>0</v>
      </c>
      <c r="D2">
        <f>IF(WEEKDAY(A2,14)=1,1,0)</f>
        <v>0</v>
      </c>
      <c r="E2">
        <f>B2</f>
        <v>81.370000000000033</v>
      </c>
    </row>
    <row r="3" spans="1:5" x14ac:dyDescent="0.25">
      <c r="A3" s="1">
        <v>45932</v>
      </c>
      <c r="B3">
        <v>187.50000000000006</v>
      </c>
      <c r="C3">
        <f t="shared" ref="C3:C11" si="0">IF(WEEKDAY(A3,12)=1,1,0)</f>
        <v>0</v>
      </c>
      <c r="D3">
        <f t="shared" ref="D3:D11" si="1">IF(WEEKDAY(A3,14)=1,1,0)</f>
        <v>1</v>
      </c>
      <c r="E3">
        <f>E2+B3+C3*(-250)-IF(E2+B3&lt;500,IF((E2+B3)/5&lt;50,50,ROUNDDOWN((E2+B3)*100/5,0)/100),IF(E2+B3&lt;600,IF((E2+B3)/2&lt;100,100,ROUNDDOWN((E2+B3)*100/2,0)/100),400))</f>
        <v>215.10000000000011</v>
      </c>
    </row>
    <row r="4" spans="1:5" x14ac:dyDescent="0.25">
      <c r="A4" s="1">
        <v>45934</v>
      </c>
      <c r="B4">
        <v>-10</v>
      </c>
      <c r="C4">
        <f t="shared" si="0"/>
        <v>0</v>
      </c>
      <c r="D4">
        <f t="shared" si="1"/>
        <v>0</v>
      </c>
      <c r="E4">
        <f t="shared" ref="E4:E67" si="2">E3+B4+C4*(-250)-IF(E3+B4&lt;500,IF((E3+B4)/5&lt;50,50,ROUNDDOWN((E3+B4)*100/5,0)/100),IF(E3+B4&lt;600,IF((E3+B4)/2&lt;100,100,ROUNDDOWN((E3+B4)*100/2,0)/100),400))</f>
        <v>155.10000000000011</v>
      </c>
    </row>
    <row r="5" spans="1:5" x14ac:dyDescent="0.25">
      <c r="A5" s="1">
        <v>45935</v>
      </c>
      <c r="B5">
        <v>-10</v>
      </c>
      <c r="C5">
        <f t="shared" si="0"/>
        <v>0</v>
      </c>
      <c r="D5">
        <f t="shared" si="1"/>
        <v>0</v>
      </c>
      <c r="E5">
        <f t="shared" si="2"/>
        <v>95.100000000000108</v>
      </c>
    </row>
    <row r="6" spans="1:5" x14ac:dyDescent="0.25">
      <c r="A6" s="1">
        <v>45936</v>
      </c>
      <c r="B6">
        <v>130</v>
      </c>
      <c r="C6">
        <f t="shared" si="0"/>
        <v>0</v>
      </c>
      <c r="D6">
        <f t="shared" si="1"/>
        <v>0</v>
      </c>
      <c r="E6">
        <f t="shared" si="2"/>
        <v>175.10000000000011</v>
      </c>
    </row>
    <row r="7" spans="1:5" x14ac:dyDescent="0.25">
      <c r="A7" s="1">
        <v>45937</v>
      </c>
      <c r="B7">
        <v>217.50000000000003</v>
      </c>
      <c r="C7">
        <f t="shared" si="0"/>
        <v>1</v>
      </c>
      <c r="D7">
        <f t="shared" si="1"/>
        <v>0</v>
      </c>
      <c r="E7">
        <f t="shared" si="2"/>
        <v>64.08000000000014</v>
      </c>
    </row>
    <row r="8" spans="1:5" x14ac:dyDescent="0.25">
      <c r="A8" s="1">
        <v>45938</v>
      </c>
      <c r="B8">
        <v>189.99999999999994</v>
      </c>
      <c r="C8">
        <f t="shared" si="0"/>
        <v>0</v>
      </c>
      <c r="D8">
        <f t="shared" si="1"/>
        <v>0</v>
      </c>
      <c r="E8">
        <f t="shared" si="2"/>
        <v>203.2700000000001</v>
      </c>
    </row>
    <row r="9" spans="1:5" x14ac:dyDescent="0.25">
      <c r="A9" s="1">
        <v>45940</v>
      </c>
      <c r="B9">
        <v>290</v>
      </c>
      <c r="C9">
        <f t="shared" si="0"/>
        <v>0</v>
      </c>
      <c r="D9">
        <f t="shared" si="1"/>
        <v>0</v>
      </c>
      <c r="E9">
        <f t="shared" si="2"/>
        <v>394.62000000000012</v>
      </c>
    </row>
    <row r="10" spans="1:5" x14ac:dyDescent="0.25">
      <c r="A10" s="1">
        <v>45941</v>
      </c>
      <c r="B10">
        <v>-10</v>
      </c>
      <c r="C10">
        <f t="shared" si="0"/>
        <v>0</v>
      </c>
      <c r="D10">
        <f t="shared" si="1"/>
        <v>0</v>
      </c>
      <c r="E10">
        <f t="shared" si="2"/>
        <v>307.7000000000001</v>
      </c>
    </row>
    <row r="11" spans="1:5" x14ac:dyDescent="0.25">
      <c r="A11" s="1">
        <v>45942</v>
      </c>
      <c r="B11">
        <v>-10</v>
      </c>
      <c r="C11">
        <f t="shared" si="0"/>
        <v>0</v>
      </c>
      <c r="D11">
        <f t="shared" si="1"/>
        <v>0</v>
      </c>
      <c r="E11">
        <f t="shared" si="2"/>
        <v>238.16000000000011</v>
      </c>
    </row>
    <row r="12" spans="1:5" x14ac:dyDescent="0.25">
      <c r="A12" s="1">
        <v>45943</v>
      </c>
      <c r="B12">
        <v>395</v>
      </c>
      <c r="C12">
        <f>IF(WEEKDAY(A12,12)=1,1,0)</f>
        <v>0</v>
      </c>
      <c r="D12">
        <f>IF(WEEKDAY(A12,14)=1,1,0)</f>
        <v>0</v>
      </c>
      <c r="E12">
        <f t="shared" si="2"/>
        <v>233.16000000000008</v>
      </c>
    </row>
    <row r="13" spans="1:5" x14ac:dyDescent="0.25">
      <c r="A13" s="1">
        <v>45944</v>
      </c>
      <c r="B13">
        <v>277.50000000000011</v>
      </c>
      <c r="C13">
        <f>IF(WEEKDAY(A13,12)=1,1,0)</f>
        <v>1</v>
      </c>
      <c r="D13">
        <f>IF(WEEKDAY(A13,14)=1,1,0)</f>
        <v>0</v>
      </c>
      <c r="E13">
        <f t="shared" si="2"/>
        <v>5.330000000000183</v>
      </c>
    </row>
    <row r="14" spans="1:5" x14ac:dyDescent="0.25">
      <c r="A14" s="1">
        <v>45945</v>
      </c>
      <c r="B14">
        <v>-357.49999999999983</v>
      </c>
      <c r="C14">
        <f>IF(WEEKDAY(A14,12)=1,1,0)</f>
        <v>0</v>
      </c>
      <c r="D14">
        <f>IF(WEEKDAY(A14,14)=1,1,0)</f>
        <v>0</v>
      </c>
      <c r="E14">
        <f t="shared" si="2"/>
        <v>-402.16999999999962</v>
      </c>
    </row>
    <row r="15" spans="1:5" x14ac:dyDescent="0.25">
      <c r="A15" s="1">
        <v>45950</v>
      </c>
      <c r="B15">
        <v>294.99999999999989</v>
      </c>
      <c r="C15">
        <f>IF(WEEKDAY(A15,12)=1,1,0)</f>
        <v>0</v>
      </c>
      <c r="D15">
        <f>IF(WEEKDAY(A15,14)=1,1,0)</f>
        <v>0</v>
      </c>
      <c r="E15">
        <f t="shared" si="2"/>
        <v>-157.16999999999973</v>
      </c>
    </row>
    <row r="16" spans="1:5" x14ac:dyDescent="0.25">
      <c r="A16" s="1">
        <v>45951</v>
      </c>
      <c r="B16">
        <v>205</v>
      </c>
      <c r="C16">
        <f>IF(WEEKDAY(A16,12)=1,1,0)</f>
        <v>1</v>
      </c>
      <c r="D16">
        <f>IF(WEEKDAY(A16,14)=1,1,0)</f>
        <v>0</v>
      </c>
      <c r="E16">
        <f t="shared" si="2"/>
        <v>-252.16999999999973</v>
      </c>
    </row>
    <row r="17" spans="1:5" x14ac:dyDescent="0.25">
      <c r="A17" s="1">
        <v>45952</v>
      </c>
      <c r="B17">
        <v>122.49999999999991</v>
      </c>
      <c r="C17">
        <f>IF(WEEKDAY(A17,12)=1,1,0)</f>
        <v>0</v>
      </c>
      <c r="D17">
        <f>IF(WEEKDAY(A17,14)=1,1,0)</f>
        <v>0</v>
      </c>
      <c r="E17">
        <f t="shared" si="2"/>
        <v>-179.66999999999982</v>
      </c>
    </row>
    <row r="18" spans="1:5" x14ac:dyDescent="0.25">
      <c r="A18" s="1">
        <v>45953</v>
      </c>
      <c r="B18">
        <v>40.000000000000014</v>
      </c>
      <c r="C18">
        <f>IF(WEEKDAY(A18,12)=1,1,0)</f>
        <v>0</v>
      </c>
      <c r="D18">
        <f>IF(WEEKDAY(A18,14)=1,1,0)</f>
        <v>1</v>
      </c>
      <c r="E18">
        <f t="shared" si="2"/>
        <v>-189.66999999999979</v>
      </c>
    </row>
    <row r="19" spans="1:5" x14ac:dyDescent="0.25">
      <c r="A19" s="1">
        <v>45954</v>
      </c>
      <c r="B19">
        <v>100.00000000000004</v>
      </c>
      <c r="C19">
        <f>IF(WEEKDAY(A19,12)=1,1,0)</f>
        <v>0</v>
      </c>
      <c r="D19">
        <f>IF(WEEKDAY(A19,14)=1,1,0)</f>
        <v>0</v>
      </c>
      <c r="E19">
        <f t="shared" si="2"/>
        <v>-139.66999999999973</v>
      </c>
    </row>
    <row r="20" spans="1:5" x14ac:dyDescent="0.25">
      <c r="A20" s="1">
        <v>45961</v>
      </c>
      <c r="B20">
        <v>370</v>
      </c>
      <c r="C20">
        <f>IF(WEEKDAY(A20,12)=1,1,0)</f>
        <v>0</v>
      </c>
      <c r="D20">
        <f>IF(WEEKDAY(A20,14)=1,1,0)</f>
        <v>0</v>
      </c>
      <c r="E20">
        <f t="shared" si="2"/>
        <v>180.33000000000027</v>
      </c>
    </row>
    <row r="21" spans="1:5" x14ac:dyDescent="0.25">
      <c r="A21" s="1">
        <v>45962</v>
      </c>
      <c r="B21">
        <v>-10</v>
      </c>
      <c r="C21">
        <f>IF(WEEKDAY(A21,12)=1,1,0)</f>
        <v>0</v>
      </c>
      <c r="D21">
        <f>IF(WEEKDAY(A21,14)=1,1,0)</f>
        <v>0</v>
      </c>
      <c r="E21">
        <f t="shared" si="2"/>
        <v>120.33000000000027</v>
      </c>
    </row>
    <row r="22" spans="1:5" x14ac:dyDescent="0.25">
      <c r="A22" s="1">
        <v>45963</v>
      </c>
      <c r="B22">
        <v>-10</v>
      </c>
      <c r="C22">
        <f>IF(WEEKDAY(A22,12)=1,1,0)</f>
        <v>0</v>
      </c>
      <c r="D22">
        <f>IF(WEEKDAY(A22,14)=1,1,0)</f>
        <v>0</v>
      </c>
      <c r="E22">
        <f t="shared" si="2"/>
        <v>60.330000000000268</v>
      </c>
    </row>
    <row r="23" spans="1:5" x14ac:dyDescent="0.25">
      <c r="A23" s="1">
        <v>45964</v>
      </c>
      <c r="B23">
        <v>90</v>
      </c>
      <c r="C23">
        <f>IF(WEEKDAY(A23,12)=1,1,0)</f>
        <v>0</v>
      </c>
      <c r="D23">
        <f>IF(WEEKDAY(A23,14)=1,1,0)</f>
        <v>0</v>
      </c>
      <c r="E23">
        <f t="shared" si="2"/>
        <v>100.33000000000027</v>
      </c>
    </row>
    <row r="24" spans="1:5" x14ac:dyDescent="0.25">
      <c r="A24" s="1">
        <v>45966</v>
      </c>
      <c r="B24">
        <v>240</v>
      </c>
      <c r="C24">
        <f>IF(WEEKDAY(A24,12)=1,1,0)</f>
        <v>0</v>
      </c>
      <c r="D24">
        <f>IF(WEEKDAY(A24,14)=1,1,0)</f>
        <v>0</v>
      </c>
      <c r="E24">
        <f t="shared" si="2"/>
        <v>272.27000000000027</v>
      </c>
    </row>
    <row r="25" spans="1:5" x14ac:dyDescent="0.25">
      <c r="A25" s="1">
        <v>45967</v>
      </c>
      <c r="B25">
        <v>387.50000000000006</v>
      </c>
      <c r="C25">
        <f>IF(WEEKDAY(A25,12)=1,1,0)</f>
        <v>0</v>
      </c>
      <c r="D25">
        <f>IF(WEEKDAY(A25,14)=1,1,0)</f>
        <v>1</v>
      </c>
      <c r="E25">
        <f t="shared" si="2"/>
        <v>259.77000000000032</v>
      </c>
    </row>
    <row r="26" spans="1:5" x14ac:dyDescent="0.25">
      <c r="A26" s="1">
        <v>45968</v>
      </c>
      <c r="B26">
        <v>149.99999999999994</v>
      </c>
      <c r="C26">
        <f>IF(WEEKDAY(A26,12)=1,1,0)</f>
        <v>0</v>
      </c>
      <c r="D26">
        <f>IF(WEEKDAY(A26,14)=1,1,0)</f>
        <v>0</v>
      </c>
      <c r="E26">
        <f t="shared" si="2"/>
        <v>327.82000000000028</v>
      </c>
    </row>
    <row r="27" spans="1:5" x14ac:dyDescent="0.25">
      <c r="A27" s="1">
        <v>45969</v>
      </c>
      <c r="B27">
        <v>-10</v>
      </c>
      <c r="C27">
        <f>IF(WEEKDAY(A27,12)=1,1,0)</f>
        <v>0</v>
      </c>
      <c r="D27">
        <f>IF(WEEKDAY(A27,14)=1,1,0)</f>
        <v>0</v>
      </c>
      <c r="E27">
        <f t="shared" si="2"/>
        <v>254.26000000000028</v>
      </c>
    </row>
    <row r="28" spans="1:5" x14ac:dyDescent="0.25">
      <c r="A28" s="1">
        <v>45970</v>
      </c>
      <c r="B28">
        <v>-10</v>
      </c>
      <c r="C28">
        <f>IF(WEEKDAY(A28,12)=1,1,0)</f>
        <v>0</v>
      </c>
      <c r="D28">
        <f>IF(WEEKDAY(A28,14)=1,1,0)</f>
        <v>0</v>
      </c>
      <c r="E28">
        <f t="shared" si="2"/>
        <v>194.26000000000028</v>
      </c>
    </row>
    <row r="29" spans="1:5" x14ac:dyDescent="0.25">
      <c r="A29" s="1">
        <v>45971</v>
      </c>
      <c r="B29">
        <v>100.00000000000003</v>
      </c>
      <c r="C29">
        <f>IF(WEEKDAY(A29,12)=1,1,0)</f>
        <v>0</v>
      </c>
      <c r="D29">
        <f>IF(WEEKDAY(A29,14)=1,1,0)</f>
        <v>0</v>
      </c>
      <c r="E29">
        <f t="shared" si="2"/>
        <v>235.41000000000034</v>
      </c>
    </row>
    <row r="30" spans="1:5" x14ac:dyDescent="0.25">
      <c r="A30" s="1">
        <v>45972</v>
      </c>
      <c r="B30">
        <v>174.99999999999994</v>
      </c>
      <c r="C30">
        <f>IF(WEEKDAY(A30,12)=1,1,0)</f>
        <v>1</v>
      </c>
      <c r="D30">
        <f>IF(WEEKDAY(A30,14)=1,1,0)</f>
        <v>0</v>
      </c>
      <c r="E30">
        <f t="shared" si="2"/>
        <v>78.330000000000311</v>
      </c>
    </row>
    <row r="31" spans="1:5" x14ac:dyDescent="0.25">
      <c r="A31" s="1">
        <v>45973</v>
      </c>
      <c r="B31">
        <v>355.00000000000011</v>
      </c>
      <c r="C31">
        <f>IF(WEEKDAY(A31,12)=1,1,0)</f>
        <v>0</v>
      </c>
      <c r="D31">
        <f>IF(WEEKDAY(A31,14)=1,1,0)</f>
        <v>0</v>
      </c>
      <c r="E31">
        <f t="shared" si="2"/>
        <v>346.67000000000041</v>
      </c>
    </row>
    <row r="32" spans="1:5" x14ac:dyDescent="0.25">
      <c r="A32" s="1">
        <v>45974</v>
      </c>
      <c r="B32">
        <v>307.5</v>
      </c>
      <c r="C32">
        <f>IF(WEEKDAY(A32,12)=1,1,0)</f>
        <v>0</v>
      </c>
      <c r="D32">
        <f>IF(WEEKDAY(A32,14)=1,1,0)</f>
        <v>1</v>
      </c>
      <c r="E32">
        <f t="shared" si="2"/>
        <v>254.17000000000041</v>
      </c>
    </row>
    <row r="33" spans="1:5" x14ac:dyDescent="0.25">
      <c r="A33" s="1">
        <v>45975</v>
      </c>
      <c r="B33">
        <v>192.5</v>
      </c>
      <c r="C33">
        <f>IF(WEEKDAY(A33,12)=1,1,0)</f>
        <v>0</v>
      </c>
      <c r="D33">
        <f>IF(WEEKDAY(A33,14)=1,1,0)</f>
        <v>0</v>
      </c>
      <c r="E33">
        <f t="shared" si="2"/>
        <v>357.34000000000043</v>
      </c>
    </row>
    <row r="34" spans="1:5" x14ac:dyDescent="0.25">
      <c r="A34" s="1">
        <v>45976</v>
      </c>
      <c r="B34">
        <v>-610</v>
      </c>
      <c r="C34">
        <f>IF(WEEKDAY(A34,12)=1,1,0)</f>
        <v>0</v>
      </c>
      <c r="D34">
        <f>IF(WEEKDAY(A34,14)=1,1,0)</f>
        <v>0</v>
      </c>
      <c r="E34">
        <f t="shared" si="2"/>
        <v>-302.65999999999957</v>
      </c>
    </row>
    <row r="35" spans="1:5" x14ac:dyDescent="0.25">
      <c r="A35" s="1">
        <v>45977</v>
      </c>
      <c r="B35">
        <v>-10</v>
      </c>
      <c r="C35">
        <f>IF(WEEKDAY(A35,12)=1,1,0)</f>
        <v>0</v>
      </c>
      <c r="D35">
        <f>IF(WEEKDAY(A35,14)=1,1,0)</f>
        <v>0</v>
      </c>
      <c r="E35">
        <f t="shared" si="2"/>
        <v>-362.65999999999957</v>
      </c>
    </row>
    <row r="36" spans="1:5" x14ac:dyDescent="0.25">
      <c r="A36" s="1">
        <v>45978</v>
      </c>
      <c r="B36">
        <v>374.99999999999989</v>
      </c>
      <c r="C36">
        <f>IF(WEEKDAY(A36,12)=1,1,0)</f>
        <v>0</v>
      </c>
      <c r="D36">
        <f>IF(WEEKDAY(A36,14)=1,1,0)</f>
        <v>0</v>
      </c>
      <c r="E36">
        <f t="shared" si="2"/>
        <v>-37.659999999999684</v>
      </c>
    </row>
    <row r="37" spans="1:5" x14ac:dyDescent="0.25">
      <c r="A37" s="1">
        <v>45979</v>
      </c>
      <c r="B37">
        <v>110.00000000000001</v>
      </c>
      <c r="C37">
        <f>IF(WEEKDAY(A37,12)=1,1,0)</f>
        <v>1</v>
      </c>
      <c r="D37">
        <f>IF(WEEKDAY(A37,14)=1,1,0)</f>
        <v>0</v>
      </c>
      <c r="E37">
        <f t="shared" si="2"/>
        <v>-227.65999999999968</v>
      </c>
    </row>
    <row r="38" spans="1:5" x14ac:dyDescent="0.25">
      <c r="A38" s="1">
        <v>45980</v>
      </c>
      <c r="B38">
        <v>292.50000000000006</v>
      </c>
      <c r="C38">
        <f>IF(WEEKDAY(A38,12)=1,1,0)</f>
        <v>0</v>
      </c>
      <c r="D38">
        <f>IF(WEEKDAY(A38,14)=1,1,0)</f>
        <v>0</v>
      </c>
      <c r="E38">
        <f t="shared" si="2"/>
        <v>14.840000000000373</v>
      </c>
    </row>
    <row r="39" spans="1:5" x14ac:dyDescent="0.25">
      <c r="A39" s="1">
        <v>45981</v>
      </c>
      <c r="B39">
        <v>270</v>
      </c>
      <c r="C39">
        <f>IF(WEEKDAY(A39,12)=1,1,0)</f>
        <v>0</v>
      </c>
      <c r="D39">
        <f>IF(WEEKDAY(A39,14)=1,1,0)</f>
        <v>1</v>
      </c>
      <c r="E39">
        <f t="shared" si="2"/>
        <v>227.88000000000036</v>
      </c>
    </row>
    <row r="40" spans="1:5" x14ac:dyDescent="0.25">
      <c r="A40" s="1">
        <v>45983</v>
      </c>
      <c r="B40">
        <v>-10</v>
      </c>
      <c r="C40">
        <f>IF(WEEKDAY(A40,12)=1,1,0)</f>
        <v>0</v>
      </c>
      <c r="D40">
        <f>IF(WEEKDAY(A40,14)=1,1,0)</f>
        <v>0</v>
      </c>
      <c r="E40">
        <f t="shared" si="2"/>
        <v>167.88000000000036</v>
      </c>
    </row>
    <row r="41" spans="1:5" x14ac:dyDescent="0.25">
      <c r="A41" s="1">
        <v>45984</v>
      </c>
      <c r="B41">
        <v>-10</v>
      </c>
      <c r="C41">
        <f>IF(WEEKDAY(A41,12)=1,1,0)</f>
        <v>0</v>
      </c>
      <c r="D41">
        <f>IF(WEEKDAY(A41,14)=1,1,0)</f>
        <v>0</v>
      </c>
      <c r="E41">
        <f t="shared" si="2"/>
        <v>107.88000000000036</v>
      </c>
    </row>
    <row r="42" spans="1:5" x14ac:dyDescent="0.25">
      <c r="A42" s="1">
        <v>45985</v>
      </c>
      <c r="B42">
        <v>329.99999999999994</v>
      </c>
      <c r="C42">
        <f>IF(WEEKDAY(A42,12)=1,1,0)</f>
        <v>0</v>
      </c>
      <c r="D42">
        <f>IF(WEEKDAY(A42,14)=1,1,0)</f>
        <v>0</v>
      </c>
      <c r="E42">
        <f t="shared" si="2"/>
        <v>350.31000000000034</v>
      </c>
    </row>
    <row r="43" spans="1:5" x14ac:dyDescent="0.25">
      <c r="A43" s="1">
        <v>45986</v>
      </c>
      <c r="B43">
        <v>74.999999999999972</v>
      </c>
      <c r="C43">
        <f>IF(WEEKDAY(A43,12)=1,1,0)</f>
        <v>1</v>
      </c>
      <c r="D43">
        <f>IF(WEEKDAY(A43,14)=1,1,0)</f>
        <v>0</v>
      </c>
      <c r="E43">
        <f t="shared" si="2"/>
        <v>90.250000000000284</v>
      </c>
    </row>
    <row r="44" spans="1:5" x14ac:dyDescent="0.25">
      <c r="A44" s="1">
        <v>45987</v>
      </c>
      <c r="B44">
        <v>270</v>
      </c>
      <c r="C44">
        <f>IF(WEEKDAY(A44,12)=1,1,0)</f>
        <v>0</v>
      </c>
      <c r="D44">
        <f>IF(WEEKDAY(A44,14)=1,1,0)</f>
        <v>0</v>
      </c>
      <c r="E44">
        <f t="shared" si="2"/>
        <v>288.20000000000027</v>
      </c>
    </row>
    <row r="45" spans="1:5" x14ac:dyDescent="0.25">
      <c r="A45" s="1">
        <v>45989</v>
      </c>
      <c r="B45">
        <v>140</v>
      </c>
      <c r="C45">
        <f>IF(WEEKDAY(A45,12)=1,1,0)</f>
        <v>0</v>
      </c>
      <c r="D45">
        <f>IF(WEEKDAY(A45,14)=1,1,0)</f>
        <v>0</v>
      </c>
      <c r="E45">
        <f t="shared" si="2"/>
        <v>342.56000000000029</v>
      </c>
    </row>
    <row r="46" spans="1:5" x14ac:dyDescent="0.25">
      <c r="A46" s="1">
        <v>45990</v>
      </c>
      <c r="B46">
        <v>-10</v>
      </c>
      <c r="C46">
        <f>IF(WEEKDAY(A46,12)=1,1,0)</f>
        <v>0</v>
      </c>
      <c r="D46">
        <f>IF(WEEKDAY(A46,14)=1,1,0)</f>
        <v>0</v>
      </c>
      <c r="E46">
        <f t="shared" si="2"/>
        <v>266.0500000000003</v>
      </c>
    </row>
    <row r="47" spans="1:5" x14ac:dyDescent="0.25">
      <c r="A47" s="1">
        <v>45991</v>
      </c>
      <c r="B47">
        <v>-10</v>
      </c>
      <c r="C47">
        <f>IF(WEEKDAY(A47,12)=1,1,0)</f>
        <v>0</v>
      </c>
      <c r="D47">
        <f>IF(WEEKDAY(A47,14)=1,1,0)</f>
        <v>0</v>
      </c>
      <c r="E47">
        <f t="shared" si="2"/>
        <v>204.84000000000029</v>
      </c>
    </row>
    <row r="48" spans="1:5" x14ac:dyDescent="0.25">
      <c r="A48" s="1">
        <v>45993</v>
      </c>
      <c r="B48">
        <v>230.00000000000003</v>
      </c>
      <c r="C48">
        <f>IF(WEEKDAY(A48,12)=1,1,0)</f>
        <v>1</v>
      </c>
      <c r="D48">
        <f>IF(WEEKDAY(A48,14)=1,1,0)</f>
        <v>0</v>
      </c>
      <c r="E48">
        <f t="shared" si="2"/>
        <v>97.880000000000322</v>
      </c>
    </row>
    <row r="49" spans="1:5" x14ac:dyDescent="0.25">
      <c r="A49" s="1">
        <v>45994</v>
      </c>
      <c r="B49">
        <v>312.5</v>
      </c>
      <c r="C49">
        <f>IF(WEEKDAY(A49,12)=1,1,0)</f>
        <v>0</v>
      </c>
      <c r="D49">
        <f>IF(WEEKDAY(A49,14)=1,1,0)</f>
        <v>0</v>
      </c>
      <c r="E49">
        <f t="shared" si="2"/>
        <v>328.31000000000034</v>
      </c>
    </row>
    <row r="50" spans="1:5" x14ac:dyDescent="0.25">
      <c r="A50" s="1">
        <v>45996</v>
      </c>
      <c r="B50">
        <v>235.00000000000006</v>
      </c>
      <c r="C50">
        <f>IF(WEEKDAY(A50,12)=1,1,0)</f>
        <v>0</v>
      </c>
      <c r="D50">
        <f>IF(WEEKDAY(A50,14)=1,1,0)</f>
        <v>0</v>
      </c>
      <c r="E50">
        <f t="shared" si="2"/>
        <v>281.66000000000042</v>
      </c>
    </row>
    <row r="51" spans="1:5" x14ac:dyDescent="0.25">
      <c r="A51" s="1">
        <v>45997</v>
      </c>
      <c r="B51">
        <v>-10</v>
      </c>
      <c r="C51">
        <f>IF(WEEKDAY(A51,12)=1,1,0)</f>
        <v>0</v>
      </c>
      <c r="D51">
        <f>IF(WEEKDAY(A51,14)=1,1,0)</f>
        <v>0</v>
      </c>
      <c r="E51">
        <f t="shared" si="2"/>
        <v>217.33000000000044</v>
      </c>
    </row>
    <row r="52" spans="1:5" x14ac:dyDescent="0.25">
      <c r="A52" s="1">
        <v>45998</v>
      </c>
      <c r="B52">
        <v>-10</v>
      </c>
      <c r="C52">
        <f>IF(WEEKDAY(A52,12)=1,1,0)</f>
        <v>0</v>
      </c>
      <c r="D52">
        <f>IF(WEEKDAY(A52,14)=1,1,0)</f>
        <v>0</v>
      </c>
      <c r="E52">
        <f t="shared" si="2"/>
        <v>157.33000000000044</v>
      </c>
    </row>
    <row r="53" spans="1:5" x14ac:dyDescent="0.25">
      <c r="A53" s="1">
        <v>45999</v>
      </c>
      <c r="B53">
        <v>175</v>
      </c>
      <c r="C53">
        <f>IF(WEEKDAY(A53,12)=1,1,0)</f>
        <v>0</v>
      </c>
      <c r="D53">
        <f>IF(WEEKDAY(A53,14)=1,1,0)</f>
        <v>0</v>
      </c>
      <c r="E53">
        <f t="shared" si="2"/>
        <v>265.87000000000046</v>
      </c>
    </row>
    <row r="54" spans="1:5" x14ac:dyDescent="0.25">
      <c r="A54" s="1">
        <v>46000</v>
      </c>
      <c r="B54">
        <v>125</v>
      </c>
      <c r="C54">
        <f>IF(WEEKDAY(A54,12)=1,1,0)</f>
        <v>1</v>
      </c>
      <c r="D54">
        <f>IF(WEEKDAY(A54,14)=1,1,0)</f>
        <v>0</v>
      </c>
      <c r="E54">
        <f t="shared" si="2"/>
        <v>62.700000000000458</v>
      </c>
    </row>
    <row r="55" spans="1:5" x14ac:dyDescent="0.25">
      <c r="A55" s="1">
        <v>46001</v>
      </c>
      <c r="B55">
        <v>345</v>
      </c>
      <c r="C55">
        <f>IF(WEEKDAY(A55,12)=1,1,0)</f>
        <v>0</v>
      </c>
      <c r="D55">
        <f>IF(WEEKDAY(A55,14)=1,1,0)</f>
        <v>0</v>
      </c>
      <c r="E55">
        <f t="shared" si="2"/>
        <v>326.16000000000042</v>
      </c>
    </row>
    <row r="56" spans="1:5" x14ac:dyDescent="0.25">
      <c r="A56" s="1">
        <v>46002</v>
      </c>
      <c r="B56">
        <v>124.99999999999996</v>
      </c>
      <c r="C56">
        <f>IF(WEEKDAY(A56,12)=1,1,0)</f>
        <v>0</v>
      </c>
      <c r="D56">
        <f>IF(WEEKDAY(A56,14)=1,1,0)</f>
        <v>1</v>
      </c>
      <c r="E56">
        <f t="shared" si="2"/>
        <v>360.93000000000035</v>
      </c>
    </row>
    <row r="57" spans="1:5" x14ac:dyDescent="0.25">
      <c r="A57" s="1">
        <v>46003</v>
      </c>
      <c r="B57">
        <v>215.00000000000006</v>
      </c>
      <c r="C57">
        <f>IF(WEEKDAY(A57,12)=1,1,0)</f>
        <v>0</v>
      </c>
      <c r="D57">
        <f>IF(WEEKDAY(A57,14)=1,1,0)</f>
        <v>0</v>
      </c>
      <c r="E57">
        <f t="shared" si="2"/>
        <v>287.97000000000043</v>
      </c>
    </row>
    <row r="58" spans="1:5" x14ac:dyDescent="0.25">
      <c r="A58" s="1">
        <v>46006</v>
      </c>
      <c r="B58">
        <v>-420</v>
      </c>
      <c r="C58">
        <f>IF(WEEKDAY(A58,12)=1,1,0)</f>
        <v>0</v>
      </c>
      <c r="D58">
        <f>IF(WEEKDAY(A58,14)=1,1,0)</f>
        <v>0</v>
      </c>
      <c r="E58">
        <f t="shared" si="2"/>
        <v>-182.02999999999957</v>
      </c>
    </row>
    <row r="59" spans="1:5" x14ac:dyDescent="0.25">
      <c r="A59" s="1">
        <v>46007</v>
      </c>
      <c r="B59">
        <v>60.000000000000028</v>
      </c>
      <c r="C59">
        <f>IF(WEEKDAY(A59,12)=1,1,0)</f>
        <v>1</v>
      </c>
      <c r="D59">
        <f>IF(WEEKDAY(A59,14)=1,1,0)</f>
        <v>0</v>
      </c>
      <c r="E59">
        <f t="shared" si="2"/>
        <v>-422.02999999999952</v>
      </c>
    </row>
    <row r="60" spans="1:5" x14ac:dyDescent="0.25">
      <c r="A60" s="1">
        <v>46011</v>
      </c>
      <c r="B60">
        <v>-10</v>
      </c>
      <c r="C60">
        <f>IF(WEEKDAY(A60,12)=1,1,0)</f>
        <v>0</v>
      </c>
      <c r="D60">
        <f>IF(WEEKDAY(A60,14)=1,1,0)</f>
        <v>0</v>
      </c>
      <c r="E60">
        <f t="shared" si="2"/>
        <v>-482.02999999999952</v>
      </c>
    </row>
    <row r="61" spans="1:5" x14ac:dyDescent="0.25">
      <c r="A61" s="1">
        <v>46025</v>
      </c>
      <c r="B61">
        <v>-10</v>
      </c>
      <c r="C61">
        <f>IF(WEEKDAY(A61,12)=1,1,0)</f>
        <v>0</v>
      </c>
      <c r="D61">
        <f>IF(WEEKDAY(A61,14)=1,1,0)</f>
        <v>0</v>
      </c>
      <c r="E61">
        <f t="shared" si="2"/>
        <v>-542.02999999999952</v>
      </c>
    </row>
    <row r="62" spans="1:5" x14ac:dyDescent="0.25">
      <c r="A62" s="1">
        <v>46027</v>
      </c>
      <c r="B62">
        <v>407.5</v>
      </c>
      <c r="C62">
        <f>IF(WEEKDAY(A62,12)=1,1,0)</f>
        <v>0</v>
      </c>
      <c r="D62">
        <f>IF(WEEKDAY(A62,14)=1,1,0)</f>
        <v>0</v>
      </c>
      <c r="E62">
        <f t="shared" si="2"/>
        <v>-184.52999999999952</v>
      </c>
    </row>
    <row r="63" spans="1:5" x14ac:dyDescent="0.25">
      <c r="A63" s="1">
        <v>46029</v>
      </c>
      <c r="B63">
        <v>224.99999999999989</v>
      </c>
      <c r="C63">
        <f>IF(WEEKDAY(A63,12)=1,1,0)</f>
        <v>0</v>
      </c>
      <c r="D63">
        <f>IF(WEEKDAY(A63,14)=1,1,0)</f>
        <v>0</v>
      </c>
      <c r="E63">
        <f t="shared" si="2"/>
        <v>-9.5299999999996317</v>
      </c>
    </row>
    <row r="64" spans="1:5" x14ac:dyDescent="0.25">
      <c r="A64" s="1">
        <v>46032</v>
      </c>
      <c r="B64">
        <v>-10</v>
      </c>
      <c r="C64">
        <f>IF(WEEKDAY(A64,12)=1,1,0)</f>
        <v>0</v>
      </c>
      <c r="D64">
        <f>IF(WEEKDAY(A64,14)=1,1,0)</f>
        <v>0</v>
      </c>
      <c r="E64">
        <f t="shared" si="2"/>
        <v>-69.529999999999632</v>
      </c>
    </row>
    <row r="65" spans="1:5" x14ac:dyDescent="0.25">
      <c r="A65" s="1">
        <v>46033</v>
      </c>
      <c r="B65">
        <v>-10</v>
      </c>
      <c r="E65">
        <f t="shared" si="2"/>
        <v>-129.52999999999963</v>
      </c>
    </row>
    <row r="66" spans="1:5" x14ac:dyDescent="0.25">
      <c r="A66" s="1">
        <v>46034</v>
      </c>
      <c r="B66">
        <v>414.99999999999977</v>
      </c>
      <c r="C66">
        <f>IF(WEEKDAY(A66,12)=1,1,0)</f>
        <v>0</v>
      </c>
      <c r="D66">
        <f>IF(WEEKDAY(A66,14)=1,1,0)</f>
        <v>0</v>
      </c>
      <c r="E66">
        <f t="shared" si="2"/>
        <v>228.38000000000014</v>
      </c>
    </row>
    <row r="67" spans="1:5" x14ac:dyDescent="0.25">
      <c r="A67" s="1">
        <v>46035</v>
      </c>
      <c r="B67">
        <v>335</v>
      </c>
      <c r="C67">
        <f>IF(WEEKDAY(A67,12)=1,1,0)</f>
        <v>1</v>
      </c>
      <c r="D67">
        <f>IF(WEEKDAY(A67,14)=1,1,0)</f>
        <v>0</v>
      </c>
      <c r="E67">
        <f t="shared" si="2"/>
        <v>31.690000000000111</v>
      </c>
    </row>
    <row r="68" spans="1:5" x14ac:dyDescent="0.25">
      <c r="A68" s="1">
        <v>46036</v>
      </c>
      <c r="B68">
        <v>230.00000000000011</v>
      </c>
      <c r="C68">
        <f>IF(WEEKDAY(A68,12)=1,1,0)</f>
        <v>0</v>
      </c>
      <c r="D68">
        <f>IF(WEEKDAY(A68,14)=1,1,0)</f>
        <v>0</v>
      </c>
      <c r="E68">
        <f t="shared" ref="E68:E109" si="3">E67+B68+C68*(-250)-IF(E67+B68&lt;500,IF((E67+B68)/5&lt;50,50,ROUNDDOWN((E67+B68)*100/5,0)/100),IF(E67+B68&lt;600,IF((E67+B68)/2&lt;100,100,ROUNDDOWN((E67+B68)*100/2,0)/100),400))</f>
        <v>209.36000000000024</v>
      </c>
    </row>
    <row r="69" spans="1:5" x14ac:dyDescent="0.25">
      <c r="A69" s="1">
        <v>46037</v>
      </c>
      <c r="B69">
        <v>-262.49999999999989</v>
      </c>
      <c r="C69">
        <f>IF(WEEKDAY(A69,12)=1,1,0)</f>
        <v>0</v>
      </c>
      <c r="D69">
        <f>IF(WEEKDAY(A69,14)=1,1,0)</f>
        <v>1</v>
      </c>
      <c r="E69">
        <f t="shared" si="3"/>
        <v>-103.13999999999965</v>
      </c>
    </row>
    <row r="70" spans="1:5" x14ac:dyDescent="0.25">
      <c r="A70" s="1">
        <v>46039</v>
      </c>
      <c r="B70">
        <v>-10</v>
      </c>
      <c r="C70">
        <f>IF(WEEKDAY(A70,12)=1,1,0)</f>
        <v>0</v>
      </c>
      <c r="D70">
        <f>IF(WEEKDAY(A70,14)=1,1,0)</f>
        <v>0</v>
      </c>
      <c r="E70">
        <f t="shared" si="3"/>
        <v>-163.13999999999965</v>
      </c>
    </row>
    <row r="71" spans="1:5" x14ac:dyDescent="0.25">
      <c r="A71" s="1">
        <v>46040</v>
      </c>
      <c r="B71">
        <v>-10</v>
      </c>
      <c r="E71">
        <f t="shared" si="3"/>
        <v>-223.13999999999965</v>
      </c>
    </row>
    <row r="72" spans="1:5" x14ac:dyDescent="0.25">
      <c r="A72" s="1">
        <v>46041</v>
      </c>
      <c r="B72">
        <v>305.00000000000011</v>
      </c>
      <c r="C72">
        <f>IF(WEEKDAY(A72,12)=1,1,0)</f>
        <v>0</v>
      </c>
      <c r="D72">
        <f>IF(WEEKDAY(A72,14)=1,1,0)</f>
        <v>0</v>
      </c>
      <c r="E72">
        <f t="shared" si="3"/>
        <v>31.860000000000468</v>
      </c>
    </row>
    <row r="73" spans="1:5" x14ac:dyDescent="0.25">
      <c r="A73" s="1">
        <v>46042</v>
      </c>
      <c r="B73">
        <v>120.00000000000003</v>
      </c>
      <c r="C73">
        <f>IF(WEEKDAY(A73,12)=1,1,0)</f>
        <v>1</v>
      </c>
      <c r="D73">
        <f>IF(WEEKDAY(A73,14)=1,1,0)</f>
        <v>0</v>
      </c>
      <c r="E73">
        <f t="shared" si="3"/>
        <v>-148.1399999999995</v>
      </c>
    </row>
    <row r="74" spans="1:5" x14ac:dyDescent="0.25">
      <c r="A74" s="1">
        <v>46043</v>
      </c>
      <c r="B74">
        <v>150</v>
      </c>
      <c r="C74">
        <f>IF(WEEKDAY(A74,12)=1,1,0)</f>
        <v>0</v>
      </c>
      <c r="D74">
        <f>IF(WEEKDAY(A74,14)=1,1,0)</f>
        <v>0</v>
      </c>
      <c r="E74">
        <f t="shared" si="3"/>
        <v>-48.139999999999503</v>
      </c>
    </row>
    <row r="75" spans="1:5" x14ac:dyDescent="0.25">
      <c r="A75" s="1">
        <v>46044</v>
      </c>
      <c r="B75">
        <v>375</v>
      </c>
      <c r="C75">
        <f>IF(WEEKDAY(A75,12)=1,1,0)</f>
        <v>0</v>
      </c>
      <c r="D75">
        <f>IF(WEEKDAY(A75,14)=1,1,0)</f>
        <v>1</v>
      </c>
      <c r="E75">
        <f t="shared" si="3"/>
        <v>261.49000000000046</v>
      </c>
    </row>
    <row r="76" spans="1:5" x14ac:dyDescent="0.25">
      <c r="A76" s="1">
        <v>46045</v>
      </c>
      <c r="B76">
        <v>284.99999999999994</v>
      </c>
      <c r="C76">
        <f>IF(WEEKDAY(A76,12)=1,1,0)</f>
        <v>0</v>
      </c>
      <c r="D76">
        <f>IF(WEEKDAY(A76,14)=1,1,0)</f>
        <v>0</v>
      </c>
      <c r="E76">
        <f t="shared" si="3"/>
        <v>273.25000000000045</v>
      </c>
    </row>
    <row r="77" spans="1:5" x14ac:dyDescent="0.25">
      <c r="A77" s="1">
        <v>46046</v>
      </c>
      <c r="B77">
        <v>-10</v>
      </c>
      <c r="C77">
        <f>IF(WEEKDAY(A77,12)=1,1,0)</f>
        <v>0</v>
      </c>
      <c r="D77">
        <f>IF(WEEKDAY(A77,14)=1,1,0)</f>
        <v>0</v>
      </c>
      <c r="E77">
        <f t="shared" si="3"/>
        <v>210.60000000000045</v>
      </c>
    </row>
    <row r="78" spans="1:5" x14ac:dyDescent="0.25">
      <c r="A78" s="1">
        <v>46047</v>
      </c>
      <c r="B78">
        <v>-10</v>
      </c>
      <c r="E78">
        <f t="shared" si="3"/>
        <v>150.60000000000045</v>
      </c>
    </row>
    <row r="79" spans="1:5" x14ac:dyDescent="0.25">
      <c r="A79" s="1">
        <v>46048</v>
      </c>
      <c r="B79">
        <v>90</v>
      </c>
      <c r="C79">
        <f>IF(WEEKDAY(A79,12)=1,1,0)</f>
        <v>0</v>
      </c>
      <c r="D79">
        <f>IF(WEEKDAY(A79,14)=1,1,0)</f>
        <v>0</v>
      </c>
      <c r="E79">
        <f t="shared" si="3"/>
        <v>190.60000000000045</v>
      </c>
    </row>
    <row r="80" spans="1:5" x14ac:dyDescent="0.25">
      <c r="A80" s="1">
        <v>46049</v>
      </c>
      <c r="B80">
        <v>170</v>
      </c>
      <c r="C80">
        <f>IF(WEEKDAY(A80,12)=1,1,0)</f>
        <v>1</v>
      </c>
      <c r="D80">
        <f>IF(WEEKDAY(A80,14)=1,1,0)</f>
        <v>0</v>
      </c>
      <c r="E80">
        <f t="shared" si="3"/>
        <v>38.480000000000473</v>
      </c>
    </row>
    <row r="81" spans="1:5" x14ac:dyDescent="0.25">
      <c r="A81" s="1">
        <v>46050</v>
      </c>
      <c r="B81">
        <v>40.000000000000014</v>
      </c>
      <c r="C81">
        <f>IF(WEEKDAY(A81,12)=1,1,0)</f>
        <v>0</v>
      </c>
      <c r="D81">
        <f>IF(WEEKDAY(A81,14)=1,1,0)</f>
        <v>0</v>
      </c>
      <c r="E81">
        <f t="shared" si="3"/>
        <v>28.480000000000487</v>
      </c>
    </row>
    <row r="82" spans="1:5" x14ac:dyDescent="0.25">
      <c r="A82" s="1">
        <v>46051</v>
      </c>
      <c r="B82">
        <v>204.99999999999991</v>
      </c>
      <c r="C82">
        <f>IF(WEEKDAY(A82,12)=1,1,0)</f>
        <v>0</v>
      </c>
      <c r="D82">
        <f>IF(WEEKDAY(A82,14)=1,1,0)</f>
        <v>1</v>
      </c>
      <c r="E82">
        <f t="shared" si="3"/>
        <v>183.48000000000042</v>
      </c>
    </row>
    <row r="83" spans="1:5" x14ac:dyDescent="0.25">
      <c r="A83" s="1">
        <v>46053</v>
      </c>
      <c r="B83">
        <v>-10</v>
      </c>
      <c r="C83">
        <f>IF(WEEKDAY(A83,12)=1,1,0)</f>
        <v>0</v>
      </c>
      <c r="D83">
        <f>IF(WEEKDAY(A83,14)=1,1,0)</f>
        <v>0</v>
      </c>
      <c r="E83">
        <f t="shared" si="3"/>
        <v>123.48000000000042</v>
      </c>
    </row>
    <row r="84" spans="1:5" x14ac:dyDescent="0.25">
      <c r="A84" s="1">
        <v>46054</v>
      </c>
      <c r="B84">
        <v>-10</v>
      </c>
      <c r="E84">
        <f t="shared" si="3"/>
        <v>63.480000000000416</v>
      </c>
    </row>
    <row r="85" spans="1:5" x14ac:dyDescent="0.25">
      <c r="A85" s="1">
        <v>46056</v>
      </c>
      <c r="B85">
        <v>339.99999999999983</v>
      </c>
      <c r="C85">
        <f>IF(WEEKDAY(A85,12)=1,1,0)</f>
        <v>1</v>
      </c>
      <c r="D85">
        <f>IF(WEEKDAY(A85,14)=1,1,0)</f>
        <v>0</v>
      </c>
      <c r="E85">
        <f t="shared" si="3"/>
        <v>72.790000000000248</v>
      </c>
    </row>
    <row r="86" spans="1:5" x14ac:dyDescent="0.25">
      <c r="A86" s="1">
        <v>46057</v>
      </c>
      <c r="B86">
        <v>260</v>
      </c>
      <c r="C86">
        <f>IF(WEEKDAY(A86,12)=1,1,0)</f>
        <v>0</v>
      </c>
      <c r="D86">
        <f>IF(WEEKDAY(A86,14)=1,1,0)</f>
        <v>0</v>
      </c>
      <c r="E86">
        <f t="shared" si="3"/>
        <v>266.24000000000024</v>
      </c>
    </row>
    <row r="87" spans="1:5" x14ac:dyDescent="0.25">
      <c r="A87" s="1">
        <v>46058</v>
      </c>
      <c r="B87">
        <v>325</v>
      </c>
      <c r="C87">
        <f>IF(WEEKDAY(A87,12)=1,1,0)</f>
        <v>0</v>
      </c>
      <c r="D87">
        <f>IF(WEEKDAY(A87,14)=1,1,0)</f>
        <v>1</v>
      </c>
      <c r="E87">
        <f t="shared" si="3"/>
        <v>295.62000000000023</v>
      </c>
    </row>
    <row r="88" spans="1:5" x14ac:dyDescent="0.25">
      <c r="A88" s="1">
        <v>46059</v>
      </c>
      <c r="B88">
        <v>327.50000000000006</v>
      </c>
      <c r="C88">
        <f>IF(WEEKDAY(A88,12)=1,1,0)</f>
        <v>0</v>
      </c>
      <c r="D88">
        <f>IF(WEEKDAY(A88,14)=1,1,0)</f>
        <v>0</v>
      </c>
      <c r="E88">
        <f t="shared" si="3"/>
        <v>223.12000000000035</v>
      </c>
    </row>
    <row r="89" spans="1:5" x14ac:dyDescent="0.25">
      <c r="A89" s="1">
        <v>46060</v>
      </c>
      <c r="B89">
        <v>-10</v>
      </c>
      <c r="C89">
        <f>IF(WEEKDAY(A89,12)=1,1,0)</f>
        <v>0</v>
      </c>
      <c r="D89">
        <f>IF(WEEKDAY(A89,14)=1,1,0)</f>
        <v>0</v>
      </c>
      <c r="E89">
        <f t="shared" si="3"/>
        <v>163.12000000000035</v>
      </c>
    </row>
    <row r="90" spans="1:5" x14ac:dyDescent="0.25">
      <c r="A90" s="1">
        <v>46061</v>
      </c>
      <c r="B90">
        <v>-10</v>
      </c>
      <c r="E90">
        <f t="shared" si="3"/>
        <v>103.12000000000035</v>
      </c>
    </row>
    <row r="91" spans="1:5" x14ac:dyDescent="0.25">
      <c r="A91" s="1">
        <v>46062</v>
      </c>
      <c r="B91">
        <v>62.499999999999979</v>
      </c>
      <c r="C91">
        <f>IF(WEEKDAY(A91,12)=1,1,0)</f>
        <v>0</v>
      </c>
      <c r="D91">
        <f>IF(WEEKDAY(A91,14)=1,1,0)</f>
        <v>0</v>
      </c>
      <c r="E91">
        <f t="shared" si="3"/>
        <v>115.62000000000032</v>
      </c>
    </row>
    <row r="92" spans="1:5" x14ac:dyDescent="0.25">
      <c r="A92" s="1">
        <v>46063</v>
      </c>
      <c r="B92">
        <v>407.50000000000006</v>
      </c>
      <c r="C92">
        <f>IF(WEEKDAY(A92,12)=1,1,0)</f>
        <v>1</v>
      </c>
      <c r="D92">
        <f>IF(WEEKDAY(A92,14)=1,1,0)</f>
        <v>0</v>
      </c>
      <c r="E92">
        <f t="shared" si="3"/>
        <v>11.560000000000343</v>
      </c>
    </row>
    <row r="93" spans="1:5" x14ac:dyDescent="0.25">
      <c r="A93" s="1">
        <v>46064</v>
      </c>
      <c r="B93">
        <v>274.99999999999983</v>
      </c>
      <c r="C93">
        <f>IF(WEEKDAY(A93,12)=1,1,0)</f>
        <v>0</v>
      </c>
      <c r="D93">
        <f>IF(WEEKDAY(A93,14)=1,1,0)</f>
        <v>0</v>
      </c>
      <c r="E93">
        <f t="shared" si="3"/>
        <v>229.25000000000017</v>
      </c>
    </row>
    <row r="94" spans="1:5" x14ac:dyDescent="0.25">
      <c r="A94" s="1">
        <v>46065</v>
      </c>
      <c r="B94">
        <v>227.49999999999986</v>
      </c>
      <c r="C94">
        <f t="shared" ref="C94:C109" si="4">IF(WEEKDAY(A94,12)=1,1,0)</f>
        <v>0</v>
      </c>
      <c r="D94">
        <f t="shared" ref="D94:D109" si="5">IF(WEEKDAY(A94,14)=1,1,0)</f>
        <v>1</v>
      </c>
      <c r="E94">
        <f t="shared" si="3"/>
        <v>365.4</v>
      </c>
    </row>
    <row r="95" spans="1:5" x14ac:dyDescent="0.25">
      <c r="A95" s="1">
        <v>46066</v>
      </c>
      <c r="B95">
        <v>265</v>
      </c>
      <c r="C95">
        <f t="shared" si="4"/>
        <v>0</v>
      </c>
      <c r="D95">
        <f t="shared" si="5"/>
        <v>0</v>
      </c>
      <c r="E95">
        <f t="shared" si="3"/>
        <v>230.39999999999998</v>
      </c>
    </row>
    <row r="96" spans="1:5" x14ac:dyDescent="0.25">
      <c r="A96" s="1">
        <v>46067</v>
      </c>
      <c r="B96">
        <v>-10</v>
      </c>
      <c r="C96">
        <f t="shared" si="4"/>
        <v>0</v>
      </c>
      <c r="D96">
        <f t="shared" si="5"/>
        <v>0</v>
      </c>
      <c r="E96">
        <f t="shared" si="3"/>
        <v>170.39999999999998</v>
      </c>
    </row>
    <row r="97" spans="1:5" x14ac:dyDescent="0.25">
      <c r="A97" s="1">
        <v>46068</v>
      </c>
      <c r="B97">
        <v>-610</v>
      </c>
      <c r="C97">
        <f t="shared" si="4"/>
        <v>0</v>
      </c>
      <c r="D97">
        <f t="shared" si="5"/>
        <v>0</v>
      </c>
      <c r="E97">
        <f t="shared" si="3"/>
        <v>-489.6</v>
      </c>
    </row>
    <row r="98" spans="1:5" x14ac:dyDescent="0.25">
      <c r="A98" s="1">
        <v>46069</v>
      </c>
      <c r="B98">
        <v>134.99999999999994</v>
      </c>
      <c r="C98">
        <f t="shared" si="4"/>
        <v>0</v>
      </c>
      <c r="D98">
        <f t="shared" si="5"/>
        <v>0</v>
      </c>
      <c r="E98">
        <f t="shared" si="3"/>
        <v>-404.60000000000008</v>
      </c>
    </row>
    <row r="99" spans="1:5" x14ac:dyDescent="0.25">
      <c r="A99" s="1">
        <v>46070</v>
      </c>
      <c r="B99">
        <v>317.49999999999989</v>
      </c>
      <c r="C99">
        <f t="shared" si="4"/>
        <v>1</v>
      </c>
      <c r="D99">
        <f t="shared" si="5"/>
        <v>0</v>
      </c>
      <c r="E99">
        <f t="shared" si="3"/>
        <v>-387.10000000000019</v>
      </c>
    </row>
    <row r="100" spans="1:5" x14ac:dyDescent="0.25">
      <c r="A100" s="1">
        <v>46071</v>
      </c>
      <c r="B100">
        <v>254.99999999999991</v>
      </c>
      <c r="C100">
        <f t="shared" si="4"/>
        <v>0</v>
      </c>
      <c r="D100">
        <f t="shared" si="5"/>
        <v>0</v>
      </c>
      <c r="E100">
        <f t="shared" si="3"/>
        <v>-182.10000000000028</v>
      </c>
    </row>
    <row r="101" spans="1:5" x14ac:dyDescent="0.25">
      <c r="A101" s="1">
        <v>46072</v>
      </c>
      <c r="B101">
        <v>99.999999999999972</v>
      </c>
      <c r="C101">
        <f t="shared" si="4"/>
        <v>0</v>
      </c>
      <c r="D101">
        <f t="shared" si="5"/>
        <v>1</v>
      </c>
      <c r="E101">
        <f t="shared" si="3"/>
        <v>-132.10000000000031</v>
      </c>
    </row>
    <row r="102" spans="1:5" x14ac:dyDescent="0.25">
      <c r="A102" s="1">
        <v>46073</v>
      </c>
      <c r="B102">
        <v>382.5</v>
      </c>
      <c r="C102">
        <f t="shared" si="4"/>
        <v>0</v>
      </c>
      <c r="D102">
        <f t="shared" si="5"/>
        <v>0</v>
      </c>
      <c r="E102">
        <f t="shared" si="3"/>
        <v>200.3299999999997</v>
      </c>
    </row>
    <row r="103" spans="1:5" x14ac:dyDescent="0.25">
      <c r="A103" s="1">
        <v>46074</v>
      </c>
      <c r="B103">
        <v>-10</v>
      </c>
      <c r="C103">
        <f t="shared" si="4"/>
        <v>0</v>
      </c>
      <c r="D103">
        <f t="shared" si="5"/>
        <v>0</v>
      </c>
      <c r="E103">
        <f t="shared" si="3"/>
        <v>140.3299999999997</v>
      </c>
    </row>
    <row r="104" spans="1:5" x14ac:dyDescent="0.25">
      <c r="A104" s="1">
        <v>46075</v>
      </c>
      <c r="B104">
        <v>-10</v>
      </c>
      <c r="C104">
        <f t="shared" si="4"/>
        <v>0</v>
      </c>
      <c r="D104">
        <f t="shared" si="5"/>
        <v>0</v>
      </c>
      <c r="E104">
        <f t="shared" si="3"/>
        <v>80.3299999999997</v>
      </c>
    </row>
    <row r="105" spans="1:5" x14ac:dyDescent="0.25">
      <c r="A105" s="1">
        <v>46076</v>
      </c>
      <c r="B105">
        <v>49.999999999999986</v>
      </c>
      <c r="C105">
        <f t="shared" si="4"/>
        <v>0</v>
      </c>
      <c r="D105">
        <f t="shared" si="5"/>
        <v>0</v>
      </c>
      <c r="E105">
        <f t="shared" si="3"/>
        <v>80.3299999999997</v>
      </c>
    </row>
    <row r="106" spans="1:5" x14ac:dyDescent="0.25">
      <c r="A106" s="1">
        <v>46077</v>
      </c>
      <c r="B106">
        <v>224.99999999999994</v>
      </c>
      <c r="C106">
        <f t="shared" si="4"/>
        <v>1</v>
      </c>
      <c r="D106">
        <f t="shared" si="5"/>
        <v>0</v>
      </c>
      <c r="E106">
        <f t="shared" si="3"/>
        <v>-5.7300000000003593</v>
      </c>
    </row>
    <row r="107" spans="1:5" x14ac:dyDescent="0.25">
      <c r="A107" s="1">
        <v>46079</v>
      </c>
      <c r="B107">
        <v>219.99999999999997</v>
      </c>
      <c r="C107">
        <f t="shared" si="4"/>
        <v>0</v>
      </c>
      <c r="D107">
        <f t="shared" si="5"/>
        <v>1</v>
      </c>
      <c r="E107">
        <f t="shared" si="3"/>
        <v>164.26999999999961</v>
      </c>
    </row>
    <row r="108" spans="1:5" x14ac:dyDescent="0.25">
      <c r="A108" s="1">
        <v>46080</v>
      </c>
      <c r="B108">
        <v>290.00000000000011</v>
      </c>
      <c r="C108">
        <f t="shared" si="4"/>
        <v>0</v>
      </c>
      <c r="D108">
        <f t="shared" si="5"/>
        <v>0</v>
      </c>
      <c r="E108">
        <f t="shared" si="3"/>
        <v>363.41999999999973</v>
      </c>
    </row>
    <row r="109" spans="1:5" x14ac:dyDescent="0.25">
      <c r="A109" s="1">
        <v>46081</v>
      </c>
      <c r="B109">
        <v>-10</v>
      </c>
      <c r="C109">
        <f t="shared" si="4"/>
        <v>0</v>
      </c>
      <c r="D109">
        <f t="shared" si="5"/>
        <v>0</v>
      </c>
      <c r="E109">
        <f t="shared" si="3"/>
        <v>282.73999999999972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3"/>
  <sheetViews>
    <sheetView tabSelected="1" topLeftCell="A78" workbookViewId="0">
      <selection activeCell="A4" sqref="A4:B111"/>
    </sheetView>
  </sheetViews>
  <sheetFormatPr defaultRowHeight="15" x14ac:dyDescent="0.25"/>
  <cols>
    <col min="1" max="1" width="17.7109375" bestFit="1" customWidth="1"/>
    <col min="2" max="2" width="12.7109375" bestFit="1" customWidth="1"/>
  </cols>
  <sheetData>
    <row r="3" spans="1:2" x14ac:dyDescent="0.25">
      <c r="A3" s="4" t="s">
        <v>27</v>
      </c>
      <c r="B3" t="s">
        <v>64</v>
      </c>
    </row>
    <row r="4" spans="1:2" x14ac:dyDescent="0.25">
      <c r="A4" s="9">
        <v>45931</v>
      </c>
      <c r="B4" s="3">
        <v>81.370000000000033</v>
      </c>
    </row>
    <row r="5" spans="1:2" x14ac:dyDescent="0.25">
      <c r="A5" s="9">
        <v>45932</v>
      </c>
      <c r="B5" s="3">
        <v>215.10000000000011</v>
      </c>
    </row>
    <row r="6" spans="1:2" x14ac:dyDescent="0.25">
      <c r="A6" s="9">
        <v>45934</v>
      </c>
      <c r="B6" s="3">
        <v>155.10000000000011</v>
      </c>
    </row>
    <row r="7" spans="1:2" x14ac:dyDescent="0.25">
      <c r="A7" s="9">
        <v>45935</v>
      </c>
      <c r="B7" s="3">
        <v>95.100000000000108</v>
      </c>
    </row>
    <row r="8" spans="1:2" x14ac:dyDescent="0.25">
      <c r="A8" s="9">
        <v>45936</v>
      </c>
      <c r="B8" s="3">
        <v>175.10000000000011</v>
      </c>
    </row>
    <row r="9" spans="1:2" x14ac:dyDescent="0.25">
      <c r="A9" s="9">
        <v>45937</v>
      </c>
      <c r="B9" s="3">
        <v>64.08000000000014</v>
      </c>
    </row>
    <row r="10" spans="1:2" x14ac:dyDescent="0.25">
      <c r="A10" s="9">
        <v>45938</v>
      </c>
      <c r="B10" s="3">
        <v>203.2700000000001</v>
      </c>
    </row>
    <row r="11" spans="1:2" x14ac:dyDescent="0.25">
      <c r="A11" s="9">
        <v>45940</v>
      </c>
      <c r="B11" s="3">
        <v>394.62000000000012</v>
      </c>
    </row>
    <row r="12" spans="1:2" x14ac:dyDescent="0.25">
      <c r="A12" s="9">
        <v>45941</v>
      </c>
      <c r="B12" s="3">
        <v>307.7000000000001</v>
      </c>
    </row>
    <row r="13" spans="1:2" x14ac:dyDescent="0.25">
      <c r="A13" s="9">
        <v>45942</v>
      </c>
      <c r="B13" s="3">
        <v>238.16000000000011</v>
      </c>
    </row>
    <row r="14" spans="1:2" x14ac:dyDescent="0.25">
      <c r="A14" s="9">
        <v>45943</v>
      </c>
      <c r="B14" s="3">
        <v>233.16000000000008</v>
      </c>
    </row>
    <row r="15" spans="1:2" x14ac:dyDescent="0.25">
      <c r="A15" s="9">
        <v>45944</v>
      </c>
      <c r="B15" s="3">
        <v>5.330000000000183</v>
      </c>
    </row>
    <row r="16" spans="1:2" x14ac:dyDescent="0.25">
      <c r="A16" s="9">
        <v>45945</v>
      </c>
      <c r="B16" s="3">
        <v>-402.16999999999962</v>
      </c>
    </row>
    <row r="17" spans="1:2" x14ac:dyDescent="0.25">
      <c r="A17" s="9">
        <v>45950</v>
      </c>
      <c r="B17" s="3">
        <v>-157.16999999999973</v>
      </c>
    </row>
    <row r="18" spans="1:2" x14ac:dyDescent="0.25">
      <c r="A18" s="9">
        <v>45951</v>
      </c>
      <c r="B18" s="3">
        <v>-252.16999999999973</v>
      </c>
    </row>
    <row r="19" spans="1:2" x14ac:dyDescent="0.25">
      <c r="A19" s="9">
        <v>45952</v>
      </c>
      <c r="B19" s="3">
        <v>-179.66999999999982</v>
      </c>
    </row>
    <row r="20" spans="1:2" x14ac:dyDescent="0.25">
      <c r="A20" s="9">
        <v>45953</v>
      </c>
      <c r="B20" s="3">
        <v>-189.66999999999979</v>
      </c>
    </row>
    <row r="21" spans="1:2" x14ac:dyDescent="0.25">
      <c r="A21" s="9">
        <v>45954</v>
      </c>
      <c r="B21" s="3">
        <v>-139.66999999999973</v>
      </c>
    </row>
    <row r="22" spans="1:2" x14ac:dyDescent="0.25">
      <c r="A22" s="9">
        <v>45961</v>
      </c>
      <c r="B22" s="3">
        <v>180.33000000000027</v>
      </c>
    </row>
    <row r="23" spans="1:2" x14ac:dyDescent="0.25">
      <c r="A23" s="9">
        <v>45962</v>
      </c>
      <c r="B23" s="3">
        <v>120.33000000000027</v>
      </c>
    </row>
    <row r="24" spans="1:2" x14ac:dyDescent="0.25">
      <c r="A24" s="9">
        <v>45963</v>
      </c>
      <c r="B24" s="3">
        <v>60.330000000000268</v>
      </c>
    </row>
    <row r="25" spans="1:2" x14ac:dyDescent="0.25">
      <c r="A25" s="9">
        <v>45964</v>
      </c>
      <c r="B25" s="3">
        <v>100.33000000000027</v>
      </c>
    </row>
    <row r="26" spans="1:2" x14ac:dyDescent="0.25">
      <c r="A26" s="9">
        <v>45966</v>
      </c>
      <c r="B26" s="3">
        <v>272.27000000000027</v>
      </c>
    </row>
    <row r="27" spans="1:2" x14ac:dyDescent="0.25">
      <c r="A27" s="9">
        <v>45967</v>
      </c>
      <c r="B27" s="3">
        <v>259.77000000000032</v>
      </c>
    </row>
    <row r="28" spans="1:2" x14ac:dyDescent="0.25">
      <c r="A28" s="9">
        <v>45968</v>
      </c>
      <c r="B28" s="3">
        <v>327.82000000000028</v>
      </c>
    </row>
    <row r="29" spans="1:2" x14ac:dyDescent="0.25">
      <c r="A29" s="9">
        <v>45969</v>
      </c>
      <c r="B29" s="3">
        <v>254.26000000000028</v>
      </c>
    </row>
    <row r="30" spans="1:2" x14ac:dyDescent="0.25">
      <c r="A30" s="9">
        <v>45970</v>
      </c>
      <c r="B30" s="3">
        <v>194.26000000000028</v>
      </c>
    </row>
    <row r="31" spans="1:2" x14ac:dyDescent="0.25">
      <c r="A31" s="9">
        <v>45971</v>
      </c>
      <c r="B31" s="3">
        <v>235.41000000000034</v>
      </c>
    </row>
    <row r="32" spans="1:2" x14ac:dyDescent="0.25">
      <c r="A32" s="9">
        <v>45972</v>
      </c>
      <c r="B32" s="3">
        <v>78.330000000000311</v>
      </c>
    </row>
    <row r="33" spans="1:2" x14ac:dyDescent="0.25">
      <c r="A33" s="9">
        <v>45973</v>
      </c>
      <c r="B33" s="3">
        <v>346.67000000000041</v>
      </c>
    </row>
    <row r="34" spans="1:2" x14ac:dyDescent="0.25">
      <c r="A34" s="9">
        <v>45974</v>
      </c>
      <c r="B34" s="3">
        <v>254.17000000000041</v>
      </c>
    </row>
    <row r="35" spans="1:2" x14ac:dyDescent="0.25">
      <c r="A35" s="9">
        <v>45975</v>
      </c>
      <c r="B35" s="3">
        <v>357.34000000000043</v>
      </c>
    </row>
    <row r="36" spans="1:2" x14ac:dyDescent="0.25">
      <c r="A36" s="9">
        <v>45976</v>
      </c>
      <c r="B36" s="3">
        <v>-302.65999999999957</v>
      </c>
    </row>
    <row r="37" spans="1:2" x14ac:dyDescent="0.25">
      <c r="A37" s="9">
        <v>45977</v>
      </c>
      <c r="B37" s="3">
        <v>-362.65999999999957</v>
      </c>
    </row>
    <row r="38" spans="1:2" x14ac:dyDescent="0.25">
      <c r="A38" s="9">
        <v>45978</v>
      </c>
      <c r="B38" s="3">
        <v>-37.659999999999684</v>
      </c>
    </row>
    <row r="39" spans="1:2" x14ac:dyDescent="0.25">
      <c r="A39" s="9">
        <v>45979</v>
      </c>
      <c r="B39" s="3">
        <v>-227.65999999999968</v>
      </c>
    </row>
    <row r="40" spans="1:2" x14ac:dyDescent="0.25">
      <c r="A40" s="9">
        <v>45980</v>
      </c>
      <c r="B40" s="3">
        <v>14.840000000000373</v>
      </c>
    </row>
    <row r="41" spans="1:2" x14ac:dyDescent="0.25">
      <c r="A41" s="9">
        <v>45981</v>
      </c>
      <c r="B41" s="3">
        <v>227.88000000000036</v>
      </c>
    </row>
    <row r="42" spans="1:2" x14ac:dyDescent="0.25">
      <c r="A42" s="9">
        <v>45983</v>
      </c>
      <c r="B42" s="3">
        <v>167.88000000000036</v>
      </c>
    </row>
    <row r="43" spans="1:2" x14ac:dyDescent="0.25">
      <c r="A43" s="9">
        <v>45984</v>
      </c>
      <c r="B43" s="3">
        <v>107.88000000000036</v>
      </c>
    </row>
    <row r="44" spans="1:2" x14ac:dyDescent="0.25">
      <c r="A44" s="9">
        <v>45985</v>
      </c>
      <c r="B44" s="3">
        <v>350.31000000000034</v>
      </c>
    </row>
    <row r="45" spans="1:2" x14ac:dyDescent="0.25">
      <c r="A45" s="9">
        <v>45986</v>
      </c>
      <c r="B45" s="3">
        <v>90.250000000000284</v>
      </c>
    </row>
    <row r="46" spans="1:2" x14ac:dyDescent="0.25">
      <c r="A46" s="9">
        <v>45987</v>
      </c>
      <c r="B46" s="3">
        <v>288.20000000000027</v>
      </c>
    </row>
    <row r="47" spans="1:2" x14ac:dyDescent="0.25">
      <c r="A47" s="9">
        <v>45989</v>
      </c>
      <c r="B47" s="3">
        <v>342.56000000000029</v>
      </c>
    </row>
    <row r="48" spans="1:2" x14ac:dyDescent="0.25">
      <c r="A48" s="9">
        <v>45990</v>
      </c>
      <c r="B48" s="3">
        <v>266.0500000000003</v>
      </c>
    </row>
    <row r="49" spans="1:2" x14ac:dyDescent="0.25">
      <c r="A49" s="9">
        <v>45991</v>
      </c>
      <c r="B49" s="3">
        <v>204.84000000000029</v>
      </c>
    </row>
    <row r="50" spans="1:2" x14ac:dyDescent="0.25">
      <c r="A50" s="9">
        <v>45993</v>
      </c>
      <c r="B50" s="3">
        <v>97.880000000000322</v>
      </c>
    </row>
    <row r="51" spans="1:2" x14ac:dyDescent="0.25">
      <c r="A51" s="9">
        <v>45994</v>
      </c>
      <c r="B51" s="3">
        <v>328.31000000000034</v>
      </c>
    </row>
    <row r="52" spans="1:2" x14ac:dyDescent="0.25">
      <c r="A52" s="9">
        <v>45996</v>
      </c>
      <c r="B52" s="3">
        <v>281.66000000000042</v>
      </c>
    </row>
    <row r="53" spans="1:2" x14ac:dyDescent="0.25">
      <c r="A53" s="9">
        <v>45997</v>
      </c>
      <c r="B53" s="3">
        <v>217.33000000000044</v>
      </c>
    </row>
    <row r="54" spans="1:2" x14ac:dyDescent="0.25">
      <c r="A54" s="9">
        <v>45998</v>
      </c>
      <c r="B54" s="3">
        <v>157.33000000000044</v>
      </c>
    </row>
    <row r="55" spans="1:2" x14ac:dyDescent="0.25">
      <c r="A55" s="9">
        <v>45999</v>
      </c>
      <c r="B55" s="3">
        <v>265.87000000000046</v>
      </c>
    </row>
    <row r="56" spans="1:2" x14ac:dyDescent="0.25">
      <c r="A56" s="9">
        <v>46000</v>
      </c>
      <c r="B56" s="3">
        <v>62.700000000000458</v>
      </c>
    </row>
    <row r="57" spans="1:2" x14ac:dyDescent="0.25">
      <c r="A57" s="9">
        <v>46001</v>
      </c>
      <c r="B57" s="3">
        <v>326.16000000000042</v>
      </c>
    </row>
    <row r="58" spans="1:2" x14ac:dyDescent="0.25">
      <c r="A58" s="9">
        <v>46002</v>
      </c>
      <c r="B58" s="3">
        <v>360.93000000000035</v>
      </c>
    </row>
    <row r="59" spans="1:2" x14ac:dyDescent="0.25">
      <c r="A59" s="9">
        <v>46003</v>
      </c>
      <c r="B59" s="3">
        <v>287.97000000000043</v>
      </c>
    </row>
    <row r="60" spans="1:2" x14ac:dyDescent="0.25">
      <c r="A60" s="9">
        <v>46006</v>
      </c>
      <c r="B60" s="3">
        <v>-182.02999999999957</v>
      </c>
    </row>
    <row r="61" spans="1:2" x14ac:dyDescent="0.25">
      <c r="A61" s="9">
        <v>46007</v>
      </c>
      <c r="B61" s="3">
        <v>-422.02999999999952</v>
      </c>
    </row>
    <row r="62" spans="1:2" x14ac:dyDescent="0.25">
      <c r="A62" s="9">
        <v>46011</v>
      </c>
      <c r="B62" s="3">
        <v>-482.02999999999952</v>
      </c>
    </row>
    <row r="63" spans="1:2" x14ac:dyDescent="0.25">
      <c r="A63" s="9">
        <v>46025</v>
      </c>
      <c r="B63" s="3">
        <v>-542.02999999999952</v>
      </c>
    </row>
    <row r="64" spans="1:2" x14ac:dyDescent="0.25">
      <c r="A64" s="9">
        <v>46027</v>
      </c>
      <c r="B64" s="3">
        <v>-184.52999999999952</v>
      </c>
    </row>
    <row r="65" spans="1:2" x14ac:dyDescent="0.25">
      <c r="A65" s="9">
        <v>46029</v>
      </c>
      <c r="B65" s="3">
        <v>-9.5299999999996317</v>
      </c>
    </row>
    <row r="66" spans="1:2" x14ac:dyDescent="0.25">
      <c r="A66" s="9">
        <v>46032</v>
      </c>
      <c r="B66" s="3">
        <v>-69.529999999999632</v>
      </c>
    </row>
    <row r="67" spans="1:2" x14ac:dyDescent="0.25">
      <c r="A67" s="9">
        <v>46033</v>
      </c>
      <c r="B67" s="3">
        <v>-129.52999999999963</v>
      </c>
    </row>
    <row r="68" spans="1:2" x14ac:dyDescent="0.25">
      <c r="A68" s="9">
        <v>46034</v>
      </c>
      <c r="B68" s="3">
        <v>228.38000000000014</v>
      </c>
    </row>
    <row r="69" spans="1:2" x14ac:dyDescent="0.25">
      <c r="A69" s="9">
        <v>46035</v>
      </c>
      <c r="B69" s="3">
        <v>31.690000000000111</v>
      </c>
    </row>
    <row r="70" spans="1:2" x14ac:dyDescent="0.25">
      <c r="A70" s="9">
        <v>46036</v>
      </c>
      <c r="B70" s="3">
        <v>209.36000000000024</v>
      </c>
    </row>
    <row r="71" spans="1:2" x14ac:dyDescent="0.25">
      <c r="A71" s="9">
        <v>46037</v>
      </c>
      <c r="B71" s="3">
        <v>-103.13999999999965</v>
      </c>
    </row>
    <row r="72" spans="1:2" x14ac:dyDescent="0.25">
      <c r="A72" s="9">
        <v>46039</v>
      </c>
      <c r="B72" s="3">
        <v>-163.13999999999965</v>
      </c>
    </row>
    <row r="73" spans="1:2" x14ac:dyDescent="0.25">
      <c r="A73" s="9">
        <v>46040</v>
      </c>
      <c r="B73" s="3">
        <v>-223.13999999999965</v>
      </c>
    </row>
    <row r="74" spans="1:2" x14ac:dyDescent="0.25">
      <c r="A74" s="9">
        <v>46041</v>
      </c>
      <c r="B74" s="3">
        <v>31.860000000000468</v>
      </c>
    </row>
    <row r="75" spans="1:2" x14ac:dyDescent="0.25">
      <c r="A75" s="9">
        <v>46042</v>
      </c>
      <c r="B75" s="3">
        <v>-148.1399999999995</v>
      </c>
    </row>
    <row r="76" spans="1:2" x14ac:dyDescent="0.25">
      <c r="A76" s="9">
        <v>46043</v>
      </c>
      <c r="B76" s="3">
        <v>-48.139999999999503</v>
      </c>
    </row>
    <row r="77" spans="1:2" x14ac:dyDescent="0.25">
      <c r="A77" s="9">
        <v>46044</v>
      </c>
      <c r="B77" s="3">
        <v>261.49000000000046</v>
      </c>
    </row>
    <row r="78" spans="1:2" x14ac:dyDescent="0.25">
      <c r="A78" s="9">
        <v>46045</v>
      </c>
      <c r="B78" s="3">
        <v>273.25000000000045</v>
      </c>
    </row>
    <row r="79" spans="1:2" x14ac:dyDescent="0.25">
      <c r="A79" s="9">
        <v>46046</v>
      </c>
      <c r="B79" s="3">
        <v>210.60000000000045</v>
      </c>
    </row>
    <row r="80" spans="1:2" x14ac:dyDescent="0.25">
      <c r="A80" s="9">
        <v>46047</v>
      </c>
      <c r="B80" s="3">
        <v>150.60000000000045</v>
      </c>
    </row>
    <row r="81" spans="1:2" x14ac:dyDescent="0.25">
      <c r="A81" s="9">
        <v>46048</v>
      </c>
      <c r="B81" s="3">
        <v>190.60000000000045</v>
      </c>
    </row>
    <row r="82" spans="1:2" x14ac:dyDescent="0.25">
      <c r="A82" s="9">
        <v>46049</v>
      </c>
      <c r="B82" s="3">
        <v>38.480000000000473</v>
      </c>
    </row>
    <row r="83" spans="1:2" x14ac:dyDescent="0.25">
      <c r="A83" s="9">
        <v>46050</v>
      </c>
      <c r="B83" s="3">
        <v>28.480000000000487</v>
      </c>
    </row>
    <row r="84" spans="1:2" x14ac:dyDescent="0.25">
      <c r="A84" s="9">
        <v>46051</v>
      </c>
      <c r="B84" s="3">
        <v>183.48000000000042</v>
      </c>
    </row>
    <row r="85" spans="1:2" x14ac:dyDescent="0.25">
      <c r="A85" s="9">
        <v>46053</v>
      </c>
      <c r="B85" s="3">
        <v>123.48000000000042</v>
      </c>
    </row>
    <row r="86" spans="1:2" x14ac:dyDescent="0.25">
      <c r="A86" s="9">
        <v>46054</v>
      </c>
      <c r="B86" s="3">
        <v>63.480000000000416</v>
      </c>
    </row>
    <row r="87" spans="1:2" x14ac:dyDescent="0.25">
      <c r="A87" s="9">
        <v>46056</v>
      </c>
      <c r="B87" s="3">
        <v>72.790000000000248</v>
      </c>
    </row>
    <row r="88" spans="1:2" x14ac:dyDescent="0.25">
      <c r="A88" s="9">
        <v>46057</v>
      </c>
      <c r="B88" s="3">
        <v>266.24000000000024</v>
      </c>
    </row>
    <row r="89" spans="1:2" x14ac:dyDescent="0.25">
      <c r="A89" s="9">
        <v>46058</v>
      </c>
      <c r="B89" s="3">
        <v>295.62000000000023</v>
      </c>
    </row>
    <row r="90" spans="1:2" x14ac:dyDescent="0.25">
      <c r="A90" s="9">
        <v>46059</v>
      </c>
      <c r="B90" s="3">
        <v>223.12000000000035</v>
      </c>
    </row>
    <row r="91" spans="1:2" x14ac:dyDescent="0.25">
      <c r="A91" s="9">
        <v>46060</v>
      </c>
      <c r="B91" s="3">
        <v>163.12000000000035</v>
      </c>
    </row>
    <row r="92" spans="1:2" x14ac:dyDescent="0.25">
      <c r="A92" s="9">
        <v>46061</v>
      </c>
      <c r="B92" s="3">
        <v>103.12000000000035</v>
      </c>
    </row>
    <row r="93" spans="1:2" x14ac:dyDescent="0.25">
      <c r="A93" s="9">
        <v>46062</v>
      </c>
      <c r="B93" s="3">
        <v>115.62000000000032</v>
      </c>
    </row>
    <row r="94" spans="1:2" x14ac:dyDescent="0.25">
      <c r="A94" s="9">
        <v>46063</v>
      </c>
      <c r="B94" s="3">
        <v>11.560000000000343</v>
      </c>
    </row>
    <row r="95" spans="1:2" x14ac:dyDescent="0.25">
      <c r="A95" s="9">
        <v>46064</v>
      </c>
      <c r="B95" s="3">
        <v>229.25000000000017</v>
      </c>
    </row>
    <row r="96" spans="1:2" x14ac:dyDescent="0.25">
      <c r="A96" s="9">
        <v>46065</v>
      </c>
      <c r="B96" s="3">
        <v>365.4</v>
      </c>
    </row>
    <row r="97" spans="1:2" x14ac:dyDescent="0.25">
      <c r="A97" s="9">
        <v>46066</v>
      </c>
      <c r="B97" s="3">
        <v>230.39999999999998</v>
      </c>
    </row>
    <row r="98" spans="1:2" x14ac:dyDescent="0.25">
      <c r="A98" s="9">
        <v>46067</v>
      </c>
      <c r="B98" s="3">
        <v>170.39999999999998</v>
      </c>
    </row>
    <row r="99" spans="1:2" x14ac:dyDescent="0.25">
      <c r="A99" s="9">
        <v>46068</v>
      </c>
      <c r="B99" s="3">
        <v>-489.6</v>
      </c>
    </row>
    <row r="100" spans="1:2" x14ac:dyDescent="0.25">
      <c r="A100" s="9">
        <v>46069</v>
      </c>
      <c r="B100" s="3">
        <v>-404.60000000000008</v>
      </c>
    </row>
    <row r="101" spans="1:2" x14ac:dyDescent="0.25">
      <c r="A101" s="9">
        <v>46070</v>
      </c>
      <c r="B101" s="3">
        <v>-387.10000000000019</v>
      </c>
    </row>
    <row r="102" spans="1:2" x14ac:dyDescent="0.25">
      <c r="A102" s="9">
        <v>46071</v>
      </c>
      <c r="B102" s="3">
        <v>-182.10000000000028</v>
      </c>
    </row>
    <row r="103" spans="1:2" x14ac:dyDescent="0.25">
      <c r="A103" s="9">
        <v>46072</v>
      </c>
      <c r="B103" s="3">
        <v>-132.10000000000031</v>
      </c>
    </row>
    <row r="104" spans="1:2" x14ac:dyDescent="0.25">
      <c r="A104" s="9">
        <v>46073</v>
      </c>
      <c r="B104" s="3">
        <v>200.3299999999997</v>
      </c>
    </row>
    <row r="105" spans="1:2" x14ac:dyDescent="0.25">
      <c r="A105" s="9">
        <v>46074</v>
      </c>
      <c r="B105" s="3">
        <v>140.3299999999997</v>
      </c>
    </row>
    <row r="106" spans="1:2" x14ac:dyDescent="0.25">
      <c r="A106" s="9">
        <v>46075</v>
      </c>
      <c r="B106" s="3">
        <v>80.3299999999997</v>
      </c>
    </row>
    <row r="107" spans="1:2" x14ac:dyDescent="0.25">
      <c r="A107" s="9">
        <v>46076</v>
      </c>
      <c r="B107" s="3">
        <v>80.3299999999997</v>
      </c>
    </row>
    <row r="108" spans="1:2" x14ac:dyDescent="0.25">
      <c r="A108" s="9">
        <v>46077</v>
      </c>
      <c r="B108" s="3">
        <v>-5.7300000000003593</v>
      </c>
    </row>
    <row r="109" spans="1:2" x14ac:dyDescent="0.25">
      <c r="A109" s="9">
        <v>46079</v>
      </c>
      <c r="B109" s="3">
        <v>164.26999999999961</v>
      </c>
    </row>
    <row r="110" spans="1:2" x14ac:dyDescent="0.25">
      <c r="A110" s="9">
        <v>46080</v>
      </c>
      <c r="B110" s="3">
        <v>363.41999999999973</v>
      </c>
    </row>
    <row r="111" spans="1:2" x14ac:dyDescent="0.25">
      <c r="A111" s="9">
        <v>46081</v>
      </c>
      <c r="B111" s="3">
        <v>282.73999999999972</v>
      </c>
    </row>
    <row r="112" spans="1:2" x14ac:dyDescent="0.25">
      <c r="A112" s="5" t="s">
        <v>28</v>
      </c>
      <c r="B112" s="3"/>
    </row>
    <row r="113" spans="1:2" x14ac:dyDescent="0.25">
      <c r="A113" s="5" t="s">
        <v>29</v>
      </c>
      <c r="B113" s="3">
        <v>8680.8300000000272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2</vt:i4>
      </vt:variant>
    </vt:vector>
  </HeadingPairs>
  <TitlesOfParts>
    <vt:vector size="11" baseType="lpstr">
      <vt:lpstr>Arkusz1</vt:lpstr>
      <vt:lpstr>6.1</vt:lpstr>
      <vt:lpstr>6.2</vt:lpstr>
      <vt:lpstr>6.3</vt:lpstr>
      <vt:lpstr>6.4</vt:lpstr>
      <vt:lpstr>Arkusz6</vt:lpstr>
      <vt:lpstr>Arkusz7</vt:lpstr>
      <vt:lpstr>6.5</vt:lpstr>
      <vt:lpstr>6.6</vt:lpstr>
      <vt:lpstr>Arkusz1!kursanci</vt:lpstr>
      <vt:lpstr>Arkusz6!kursanci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Czarek</dc:creator>
  <cp:lastModifiedBy>Czarek</cp:lastModifiedBy>
  <dcterms:created xsi:type="dcterms:W3CDTF">2025-04-28T10:00:36Z</dcterms:created>
  <dcterms:modified xsi:type="dcterms:W3CDTF">2025-04-28T10:52:27Z</dcterms:modified>
</cp:coreProperties>
</file>